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NAM 2024\TIN BAI CONG TTDT TINH\So nganh\Thang 3\"/>
    </mc:Choice>
  </mc:AlternateContent>
  <bookViews>
    <workbookView xWindow="0" yWindow="0" windowWidth="19180" windowHeight="6790"/>
  </bookViews>
  <sheets>
    <sheet name="Bia" sheetId="63" r:id="rId1"/>
    <sheet name="SX nông nghiệp quy I" sheetId="59" r:id="rId2"/>
    <sheet name="SP chan nuoi(3 tháng)" sheetId="60" r:id="rId3"/>
    <sheet name="Lam nghiep(3 thang)" sheetId="61" r:id="rId4"/>
    <sheet name="Thủy sản (3 thang)" sheetId="62" r:id="rId5"/>
    <sheet name="5.IIP" sheetId="7" r:id="rId6"/>
    <sheet name="6.SPCN" sheetId="8" r:id="rId7"/>
    <sheet name="7.VĐTTXH" sheetId="51" r:id="rId8"/>
    <sheet name="8.VonNSNNthang" sheetId="20" r:id="rId9"/>
    <sheet name="9.DTBLthang" sheetId="21" r:id="rId10"/>
    <sheet name="10.DTLuutruthang" sheetId="49" r:id="rId11"/>
    <sheet name="11.CPI" sheetId="26" r:id="rId12"/>
    <sheet name="12.DT vận tải" sheetId="52" r:id="rId13"/>
    <sheet name="13.Vantaithang" sheetId="47" r:id="rId14"/>
    <sheet name="14.XHMT" sheetId="3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 localSheetId="10">'[1]PNT-QUOT-#3'!#REF!</definedName>
    <definedName name="\0" localSheetId="13">'[1]PNT-QUOT-#3'!#REF!</definedName>
    <definedName name="\0" localSheetId="7">'[2]PNT-QUOT-#3'!#REF!</definedName>
    <definedName name="\0" localSheetId="8">'[2]PNT-QUOT-#3'!#REF!</definedName>
    <definedName name="\0" localSheetId="9">'[1]PNT-QUOT-#3'!#REF!</definedName>
    <definedName name="\0" localSheetId="3">'[1]PNT-QUOT-#3'!#REF!</definedName>
    <definedName name="\0" localSheetId="2">'[1]PNT-QUOT-#3'!#REF!</definedName>
    <definedName name="\0" localSheetId="4">'[1]PNT-QUOT-#3'!#REF!</definedName>
    <definedName name="\0">'[1]PNT-QUOT-#3'!#REF!</definedName>
    <definedName name="\z" localSheetId="10">'[1]COAT&amp;WRAP-QIOT-#3'!#REF!</definedName>
    <definedName name="\z" localSheetId="13">'[1]COAT&amp;WRAP-QIOT-#3'!#REF!</definedName>
    <definedName name="\z" localSheetId="7">'[2]COAT&amp;WRAP-QIOT-#3'!#REF!</definedName>
    <definedName name="\z" localSheetId="8">'[2]COAT&amp;WRAP-QIOT-#3'!#REF!</definedName>
    <definedName name="\z" localSheetId="9">'[1]COAT&amp;WRAP-QIOT-#3'!#REF!</definedName>
    <definedName name="\z" localSheetId="3">'[1]COAT&amp;WRAP-QIOT-#3'!#REF!</definedName>
    <definedName name="\z" localSheetId="2">'[1]COAT&amp;WRAP-QIOT-#3'!#REF!</definedName>
    <definedName name="\z" localSheetId="4">'[1]COAT&amp;WRAP-QIOT-#3'!#REF!</definedName>
    <definedName name="\z">'[1]COAT&amp;WRAP-QIOT-#3'!#REF!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localSheetId="9" hidden="1">{"'TDTGT (theo Dphuong)'!$A$4:$F$75"}</definedName>
    <definedName name="_________h1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localSheetId="9" hidden="1">{"'TDTGT (theo Dphuong)'!$A$4:$F$75"}</definedName>
    <definedName name="________h1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localSheetId="9" hidden="1">{"'TDTGT (theo Dphuong)'!$A$4:$F$75"}</definedName>
    <definedName name="_______h1" hidden="1">{"'TDTGT (theo Dphuong)'!$A$4:$F$75"}</definedName>
    <definedName name="______B5" localSheetId="10" hidden="1">{#N/A,#N/A,FALSE,"Chung"}</definedName>
    <definedName name="______B5" localSheetId="11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localSheetId="9" hidden="1">{#N/A,#N/A,FALSE,"Chung"}</definedName>
    <definedName name="______B5" hidden="1">{#N/A,#N/A,FALSE,"Chung"}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localSheetId="9" hidden="1">{"'TDTGT (theo Dphuong)'!$A$4:$F$75"}</definedName>
    <definedName name="______h1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localSheetId="9" hidden="1">{"'TDTGT (theo Dphuong)'!$A$4:$F$75"}</definedName>
    <definedName name="______h2" hidden="1">{"'TDTGT (theo Dphuong)'!$A$4:$F$75"}</definedName>
    <definedName name="_____B5" localSheetId="10" hidden="1">{#N/A,#N/A,FALSE,"Chung"}</definedName>
    <definedName name="_____B5" localSheetId="11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localSheetId="9" hidden="1">{#N/A,#N/A,FALSE,"Chung"}</definedName>
    <definedName name="_____B5" hidden="1">{#N/A,#N/A,FALSE,"Chung"}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localSheetId="9" hidden="1">{"'TDTGT (theo Dphuong)'!$A$4:$F$75"}</definedName>
    <definedName name="_____h1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localSheetId="9" hidden="1">{"'TDTGT (theo Dphuong)'!$A$4:$F$75"}</definedName>
    <definedName name="_____h2" hidden="1">{"'TDTGT (theo Dphuong)'!$A$4:$F$75"}</definedName>
    <definedName name="____B5" localSheetId="10" hidden="1">{#N/A,#N/A,FALSE,"Chung"}</definedName>
    <definedName name="____B5" localSheetId="11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localSheetId="9" hidden="1">{#N/A,#N/A,FALSE,"Chung"}</definedName>
    <definedName name="____B5" hidden="1">{#N/A,#N/A,FALSE,"Chung"}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localSheetId="9" hidden="1">{"'TDTGT (theo Dphuong)'!$A$4:$F$75"}</definedName>
    <definedName name="____h1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localSheetId="9" hidden="1">{"'TDTGT (theo Dphuong)'!$A$4:$F$75"}</definedName>
    <definedName name="____h2" hidden="1">{"'TDTGT (theo Dphuong)'!$A$4:$F$75"}</definedName>
    <definedName name="___B5" localSheetId="10" hidden="1">{#N/A,#N/A,FALSE,"Chung"}</definedName>
    <definedName name="___B5" localSheetId="11" hidden="1">{#N/A,#N/A,FALSE,"Chung"}</definedName>
    <definedName name="___B5" localSheetId="7" hidden="1">{#N/A,#N/A,FALSE,"Chung"}</definedName>
    <definedName name="___B5" localSheetId="8" hidden="1">{#N/A,#N/A,FALSE,"Chung"}</definedName>
    <definedName name="___B5" localSheetId="9" hidden="1">{#N/A,#N/A,FALSE,"Chung"}</definedName>
    <definedName name="___B5" hidden="1">{#N/A,#N/A,FALSE,"Chung"}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localSheetId="9" hidden="1">{"'TDTGT (theo Dphuong)'!$A$4:$F$75"}</definedName>
    <definedName name="___h1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localSheetId="9" hidden="1">{"'TDTGT (theo Dphuong)'!$A$4:$F$75"}</definedName>
    <definedName name="___h2" hidden="1">{"'TDTGT (theo Dphuong)'!$A$4:$F$75"}</definedName>
    <definedName name="__B5" localSheetId="10" hidden="1">{#N/A,#N/A,FALSE,"Chung"}</definedName>
    <definedName name="__B5" localSheetId="11" hidden="1">{#N/A,#N/A,FALSE,"Chung"}</definedName>
    <definedName name="__B5" localSheetId="7" hidden="1">{#N/A,#N/A,FALSE,"Chung"}</definedName>
    <definedName name="__B5" localSheetId="8" hidden="1">{#N/A,#N/A,FALSE,"Chung"}</definedName>
    <definedName name="__B5" localSheetId="9" hidden="1">{#N/A,#N/A,FALSE,"Chung"}</definedName>
    <definedName name="__B5" hidden="1">{#N/A,#N/A,FALSE,"Chung"}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localSheetId="9" hidden="1">{"'TDTGT (theo Dphuong)'!$A$4:$F$75"}</definedName>
    <definedName name="__h1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localSheetId="9" hidden="1">{"'TDTGT (theo Dphuong)'!$A$4:$F$75"}</definedName>
    <definedName name="__h2" hidden="1">{"'TDTGT (theo Dphuong)'!$A$4:$F$75"}</definedName>
    <definedName name="_B5" localSheetId="10" hidden="1">{#N/A,#N/A,FALSE,"Chung"}</definedName>
    <definedName name="_B5" localSheetId="11" hidden="1">{#N/A,#N/A,FALSE,"Chung"}</definedName>
    <definedName name="_B5" localSheetId="7" hidden="1">{#N/A,#N/A,FALSE,"Chung"}</definedName>
    <definedName name="_B5" localSheetId="8" hidden="1">{#N/A,#N/A,FALSE,"Chung"}</definedName>
    <definedName name="_B5" localSheetId="9" hidden="1">{#N/A,#N/A,FALSE,"Chung"}</definedName>
    <definedName name="_B5" hidden="1">{#N/A,#N/A,FALSE,"Chung"}</definedName>
    <definedName name="_Fill" localSheetId="10" hidden="1">#REF!</definedName>
    <definedName name="_Fill" localSheetId="11" hidden="1">#REF!</definedName>
    <definedName name="_Fill" localSheetId="13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3" hidden="1">#REF!</definedName>
    <definedName name="_Fill" localSheetId="2" hidden="1">#REF!</definedName>
    <definedName name="_Fill" localSheetId="4" hidden="1">#REF!</definedName>
    <definedName name="_Fill" hidden="1">#REF!</definedName>
    <definedName name="_h1" localSheetId="10" hidden="1">{"'TDTGT (theo Dphuong)'!$A$4:$F$75"}</definedName>
    <definedName name="_h1" localSheetId="11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localSheetId="9" hidden="1">{"'TDTGT (theo Dphuong)'!$A$4:$F$75"}</definedName>
    <definedName name="_h1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localSheetId="9" hidden="1">{"'TDTGT (theo Dphuong)'!$A$4:$F$75"}</definedName>
    <definedName name="_h2" hidden="1">{"'TDTGT (theo Dphuong)'!$A$4:$F$75"}</definedName>
    <definedName name="A" localSheetId="10">'[1]PNT-QUOT-#3'!#REF!</definedName>
    <definedName name="A" localSheetId="13">'[1]PNT-QUOT-#3'!#REF!</definedName>
    <definedName name="A" localSheetId="7">'[2]PNT-QUOT-#3'!#REF!</definedName>
    <definedName name="A" localSheetId="8">'[2]PNT-QUOT-#3'!#REF!</definedName>
    <definedName name="A" localSheetId="9">'[1]PNT-QUOT-#3'!#REF!</definedName>
    <definedName name="A" localSheetId="3">'[1]PNT-QUOT-#3'!#REF!</definedName>
    <definedName name="A" localSheetId="2">'[1]PNT-QUOT-#3'!#REF!</definedName>
    <definedName name="A" localSheetId="4">'[1]PNT-QUOT-#3'!#REF!</definedName>
    <definedName name="A">'[1]PNT-QUOT-#3'!#REF!</definedName>
    <definedName name="AAA" localSheetId="10">'[3]MTL$-INTER'!#REF!</definedName>
    <definedName name="AAA" localSheetId="13">'[3]MTL$-INTER'!#REF!</definedName>
    <definedName name="AAA" localSheetId="7">'[3]MTL$-INTER'!#REF!</definedName>
    <definedName name="AAA" localSheetId="8">'[3]MTL$-INTER'!#REF!</definedName>
    <definedName name="AAA" localSheetId="9">'[3]MTL$-INTER'!#REF!</definedName>
    <definedName name="AAA" localSheetId="3">'[3]MTL$-INTER'!#REF!</definedName>
    <definedName name="AAA" localSheetId="2">'[3]MTL$-INTER'!#REF!</definedName>
    <definedName name="AAA" localSheetId="4">'[3]MTL$-INTER'!#REF!</definedName>
    <definedName name="AAA">'[3]MTL$-INTER'!#REF!</definedName>
    <definedName name="abc" localSheetId="10" hidden="1">{"'TDTGT (theo Dphuong)'!$A$4:$F$75"}</definedName>
    <definedName name="abc" localSheetId="11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localSheetId="9" hidden="1">{"'TDTGT (theo Dphuong)'!$A$4:$F$75"}</definedName>
    <definedName name="abc" hidden="1">{"'TDTGT (theo Dphuong)'!$A$4:$F$75"}</definedName>
    <definedName name="adsf" localSheetId="10">#REF!</definedName>
    <definedName name="adsf" localSheetId="11">#REF!</definedName>
    <definedName name="adsf" localSheetId="13">#REF!</definedName>
    <definedName name="adsf" localSheetId="9">#REF!</definedName>
    <definedName name="adsf" localSheetId="3">#REF!</definedName>
    <definedName name="adsf" localSheetId="2">#REF!</definedName>
    <definedName name="adsf" localSheetId="4">#REF!</definedName>
    <definedName name="adsf">#REF!</definedName>
    <definedName name="anpha" localSheetId="10">#REF!</definedName>
    <definedName name="anpha" localSheetId="11">#REF!</definedName>
    <definedName name="anpha" localSheetId="13">#REF!</definedName>
    <definedName name="anpha" localSheetId="7">#REF!</definedName>
    <definedName name="anpha" localSheetId="8">#REF!</definedName>
    <definedName name="anpha" localSheetId="9">#REF!</definedName>
    <definedName name="anpha" localSheetId="3">#REF!</definedName>
    <definedName name="anpha" localSheetId="2">#REF!</definedName>
    <definedName name="anpha" localSheetId="4">#REF!</definedName>
    <definedName name="anpha">#REF!</definedName>
    <definedName name="B" localSheetId="10">'[1]PNT-QUOT-#3'!#REF!</definedName>
    <definedName name="B" localSheetId="13">'[1]PNT-QUOT-#3'!#REF!</definedName>
    <definedName name="B" localSheetId="7">'[2]PNT-QUOT-#3'!#REF!</definedName>
    <definedName name="B" localSheetId="8">'[2]PNT-QUOT-#3'!#REF!</definedName>
    <definedName name="B" localSheetId="9">'[1]PNT-QUOT-#3'!#REF!</definedName>
    <definedName name="B" localSheetId="3">'[1]PNT-QUOT-#3'!#REF!</definedName>
    <definedName name="B" localSheetId="2">'[1]PNT-QUOT-#3'!#REF!</definedName>
    <definedName name="B" localSheetId="4">'[1]PNT-QUOT-#3'!#REF!</definedName>
    <definedName name="B">'[1]PNT-QUOT-#3'!#REF!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localSheetId="9" hidden="1">{"'TDTGT (theo Dphuong)'!$A$4:$F$75"}</definedName>
    <definedName name="B5new" hidden="1">{"'TDTGT (theo Dphuong)'!$A$4:$F$75"}</definedName>
    <definedName name="beta" localSheetId="10">#REF!</definedName>
    <definedName name="beta" localSheetId="11">#REF!</definedName>
    <definedName name="beta" localSheetId="13">#REF!</definedName>
    <definedName name="beta" localSheetId="9">#REF!</definedName>
    <definedName name="beta" localSheetId="3">#REF!</definedName>
    <definedName name="beta" localSheetId="2">#REF!</definedName>
    <definedName name="beta" localSheetId="4">#REF!</definedName>
    <definedName name="beta">#REF!</definedName>
    <definedName name="BT" localSheetId="10">#REF!</definedName>
    <definedName name="BT" localSheetId="11">#REF!</definedName>
    <definedName name="BT" localSheetId="13">#REF!</definedName>
    <definedName name="BT" localSheetId="7">#REF!</definedName>
    <definedName name="BT" localSheetId="8">#REF!</definedName>
    <definedName name="BT" localSheetId="9">#REF!</definedName>
    <definedName name="BT" localSheetId="3">#REF!</definedName>
    <definedName name="BT" localSheetId="2">#REF!</definedName>
    <definedName name="BT" localSheetId="4">#REF!</definedName>
    <definedName name="BT">#REF!</definedName>
    <definedName name="bv" localSheetId="10">#REF!</definedName>
    <definedName name="bv" localSheetId="11">#REF!</definedName>
    <definedName name="bv" localSheetId="13">#REF!</definedName>
    <definedName name="bv" localSheetId="7">#REF!</definedName>
    <definedName name="bv" localSheetId="8">#REF!</definedName>
    <definedName name="bv" localSheetId="9">#REF!</definedName>
    <definedName name="bv" localSheetId="3">#REF!</definedName>
    <definedName name="bv" localSheetId="2">#REF!</definedName>
    <definedName name="bv" localSheetId="4">#REF!</definedName>
    <definedName name="bv">#REF!</definedName>
    <definedName name="COAT" localSheetId="10">'[1]PNT-QUOT-#3'!#REF!</definedName>
    <definedName name="COAT" localSheetId="13">'[1]PNT-QUOT-#3'!#REF!</definedName>
    <definedName name="COAT" localSheetId="7">'[2]PNT-QUOT-#3'!#REF!</definedName>
    <definedName name="COAT" localSheetId="8">'[2]PNT-QUOT-#3'!#REF!</definedName>
    <definedName name="COAT" localSheetId="9">'[1]PNT-QUOT-#3'!#REF!</definedName>
    <definedName name="COAT" localSheetId="3">'[1]PNT-QUOT-#3'!#REF!</definedName>
    <definedName name="COAT" localSheetId="2">'[1]PNT-QUOT-#3'!#REF!</definedName>
    <definedName name="COAT" localSheetId="4">'[1]PNT-QUOT-#3'!#REF!</definedName>
    <definedName name="COAT">'[1]PNT-QUOT-#3'!#REF!</definedName>
    <definedName name="CS_10" localSheetId="10">#REF!</definedName>
    <definedName name="CS_10" localSheetId="11">#REF!</definedName>
    <definedName name="CS_10" localSheetId="13">#REF!</definedName>
    <definedName name="CS_10" localSheetId="7">#REF!</definedName>
    <definedName name="CS_10" localSheetId="8">#REF!</definedName>
    <definedName name="CS_10" localSheetId="9">#REF!</definedName>
    <definedName name="CS_10" localSheetId="3">#REF!</definedName>
    <definedName name="CS_10" localSheetId="2">#REF!</definedName>
    <definedName name="CS_10" localSheetId="4">#REF!</definedName>
    <definedName name="CS_10">#REF!</definedName>
    <definedName name="CS_100" localSheetId="10">#REF!</definedName>
    <definedName name="CS_100" localSheetId="11">#REF!</definedName>
    <definedName name="CS_100" localSheetId="13">#REF!</definedName>
    <definedName name="CS_100" localSheetId="7">#REF!</definedName>
    <definedName name="CS_100" localSheetId="8">#REF!</definedName>
    <definedName name="CS_100" localSheetId="9">#REF!</definedName>
    <definedName name="CS_100" localSheetId="3">#REF!</definedName>
    <definedName name="CS_100" localSheetId="2">#REF!</definedName>
    <definedName name="CS_100" localSheetId="4">#REF!</definedName>
    <definedName name="CS_100">#REF!</definedName>
    <definedName name="CS_10S" localSheetId="10">#REF!</definedName>
    <definedName name="CS_10S" localSheetId="11">#REF!</definedName>
    <definedName name="CS_10S" localSheetId="13">#REF!</definedName>
    <definedName name="CS_10S" localSheetId="7">#REF!</definedName>
    <definedName name="CS_10S" localSheetId="8">#REF!</definedName>
    <definedName name="CS_10S" localSheetId="9">#REF!</definedName>
    <definedName name="CS_10S" localSheetId="3">#REF!</definedName>
    <definedName name="CS_10S" localSheetId="2">#REF!</definedName>
    <definedName name="CS_10S" localSheetId="4">#REF!</definedName>
    <definedName name="CS_10S">#REF!</definedName>
    <definedName name="CS_120" localSheetId="10">#REF!</definedName>
    <definedName name="CS_120" localSheetId="11">#REF!</definedName>
    <definedName name="CS_120" localSheetId="13">#REF!</definedName>
    <definedName name="CS_120" localSheetId="7">#REF!</definedName>
    <definedName name="CS_120" localSheetId="8">#REF!</definedName>
    <definedName name="CS_120" localSheetId="9">#REF!</definedName>
    <definedName name="CS_120" localSheetId="3">#REF!</definedName>
    <definedName name="CS_120" localSheetId="2">#REF!</definedName>
    <definedName name="CS_120" localSheetId="4">#REF!</definedName>
    <definedName name="CS_120">#REF!</definedName>
    <definedName name="CS_140" localSheetId="10">#REF!</definedName>
    <definedName name="CS_140" localSheetId="11">#REF!</definedName>
    <definedName name="CS_140" localSheetId="13">#REF!</definedName>
    <definedName name="CS_140" localSheetId="7">#REF!</definedName>
    <definedName name="CS_140" localSheetId="8">#REF!</definedName>
    <definedName name="CS_140" localSheetId="9">#REF!</definedName>
    <definedName name="CS_140" localSheetId="3">#REF!</definedName>
    <definedName name="CS_140" localSheetId="2">#REF!</definedName>
    <definedName name="CS_140" localSheetId="4">#REF!</definedName>
    <definedName name="CS_140">#REF!</definedName>
    <definedName name="CS_160" localSheetId="10">#REF!</definedName>
    <definedName name="CS_160" localSheetId="11">#REF!</definedName>
    <definedName name="CS_160" localSheetId="13">#REF!</definedName>
    <definedName name="CS_160" localSheetId="7">#REF!</definedName>
    <definedName name="CS_160" localSheetId="8">#REF!</definedName>
    <definedName name="CS_160" localSheetId="9">#REF!</definedName>
    <definedName name="CS_160" localSheetId="3">#REF!</definedName>
    <definedName name="CS_160" localSheetId="2">#REF!</definedName>
    <definedName name="CS_160" localSheetId="4">#REF!</definedName>
    <definedName name="CS_160">#REF!</definedName>
    <definedName name="CS_20" localSheetId="10">#REF!</definedName>
    <definedName name="CS_20" localSheetId="11">#REF!</definedName>
    <definedName name="CS_20" localSheetId="13">#REF!</definedName>
    <definedName name="CS_20" localSheetId="7">#REF!</definedName>
    <definedName name="CS_20" localSheetId="8">#REF!</definedName>
    <definedName name="CS_20" localSheetId="9">#REF!</definedName>
    <definedName name="CS_20" localSheetId="3">#REF!</definedName>
    <definedName name="CS_20" localSheetId="2">#REF!</definedName>
    <definedName name="CS_20" localSheetId="4">#REF!</definedName>
    <definedName name="CS_20">#REF!</definedName>
    <definedName name="CS_30" localSheetId="10">#REF!</definedName>
    <definedName name="CS_30" localSheetId="11">#REF!</definedName>
    <definedName name="CS_30" localSheetId="13">#REF!</definedName>
    <definedName name="CS_30" localSheetId="7">#REF!</definedName>
    <definedName name="CS_30" localSheetId="8">#REF!</definedName>
    <definedName name="CS_30" localSheetId="9">#REF!</definedName>
    <definedName name="CS_30" localSheetId="3">#REF!</definedName>
    <definedName name="CS_30" localSheetId="2">#REF!</definedName>
    <definedName name="CS_30" localSheetId="4">#REF!</definedName>
    <definedName name="CS_30">#REF!</definedName>
    <definedName name="CS_40" localSheetId="10">#REF!</definedName>
    <definedName name="CS_40" localSheetId="11">#REF!</definedName>
    <definedName name="CS_40" localSheetId="13">#REF!</definedName>
    <definedName name="CS_40" localSheetId="7">#REF!</definedName>
    <definedName name="CS_40" localSheetId="8">#REF!</definedName>
    <definedName name="CS_40" localSheetId="9">#REF!</definedName>
    <definedName name="CS_40" localSheetId="3">#REF!</definedName>
    <definedName name="CS_40" localSheetId="2">#REF!</definedName>
    <definedName name="CS_40" localSheetId="4">#REF!</definedName>
    <definedName name="CS_40">#REF!</definedName>
    <definedName name="CS_40S" localSheetId="10">#REF!</definedName>
    <definedName name="CS_40S" localSheetId="11">#REF!</definedName>
    <definedName name="CS_40S" localSheetId="13">#REF!</definedName>
    <definedName name="CS_40S" localSheetId="7">#REF!</definedName>
    <definedName name="CS_40S" localSheetId="8">#REF!</definedName>
    <definedName name="CS_40S" localSheetId="9">#REF!</definedName>
    <definedName name="CS_40S" localSheetId="3">#REF!</definedName>
    <definedName name="CS_40S" localSheetId="2">#REF!</definedName>
    <definedName name="CS_40S" localSheetId="4">#REF!</definedName>
    <definedName name="CS_40S">#REF!</definedName>
    <definedName name="CS_5S" localSheetId="10">#REF!</definedName>
    <definedName name="CS_5S" localSheetId="11">#REF!</definedName>
    <definedName name="CS_5S" localSheetId="13">#REF!</definedName>
    <definedName name="CS_5S" localSheetId="7">#REF!</definedName>
    <definedName name="CS_5S" localSheetId="8">#REF!</definedName>
    <definedName name="CS_5S" localSheetId="9">#REF!</definedName>
    <definedName name="CS_5S" localSheetId="3">#REF!</definedName>
    <definedName name="CS_5S" localSheetId="2">#REF!</definedName>
    <definedName name="CS_5S" localSheetId="4">#REF!</definedName>
    <definedName name="CS_5S">#REF!</definedName>
    <definedName name="CS_60" localSheetId="10">#REF!</definedName>
    <definedName name="CS_60" localSheetId="11">#REF!</definedName>
    <definedName name="CS_60" localSheetId="13">#REF!</definedName>
    <definedName name="CS_60" localSheetId="7">#REF!</definedName>
    <definedName name="CS_60" localSheetId="8">#REF!</definedName>
    <definedName name="CS_60" localSheetId="9">#REF!</definedName>
    <definedName name="CS_60" localSheetId="3">#REF!</definedName>
    <definedName name="CS_60" localSheetId="2">#REF!</definedName>
    <definedName name="CS_60" localSheetId="4">#REF!</definedName>
    <definedName name="CS_60">#REF!</definedName>
    <definedName name="CS_80" localSheetId="10">#REF!</definedName>
    <definedName name="CS_80" localSheetId="11">#REF!</definedName>
    <definedName name="CS_80" localSheetId="13">#REF!</definedName>
    <definedName name="CS_80" localSheetId="7">#REF!</definedName>
    <definedName name="CS_80" localSheetId="8">#REF!</definedName>
    <definedName name="CS_80" localSheetId="9">#REF!</definedName>
    <definedName name="CS_80" localSheetId="3">#REF!</definedName>
    <definedName name="CS_80" localSheetId="2">#REF!</definedName>
    <definedName name="CS_80" localSheetId="4">#REF!</definedName>
    <definedName name="CS_80">#REF!</definedName>
    <definedName name="CS_80S" localSheetId="10">#REF!</definedName>
    <definedName name="CS_80S" localSheetId="11">#REF!</definedName>
    <definedName name="CS_80S" localSheetId="13">#REF!</definedName>
    <definedName name="CS_80S" localSheetId="7">#REF!</definedName>
    <definedName name="CS_80S" localSheetId="8">#REF!</definedName>
    <definedName name="CS_80S" localSheetId="9">#REF!</definedName>
    <definedName name="CS_80S" localSheetId="3">#REF!</definedName>
    <definedName name="CS_80S" localSheetId="2">#REF!</definedName>
    <definedName name="CS_80S" localSheetId="4">#REF!</definedName>
    <definedName name="CS_80S">#REF!</definedName>
    <definedName name="CS_STD" localSheetId="10">#REF!</definedName>
    <definedName name="CS_STD" localSheetId="11">#REF!</definedName>
    <definedName name="CS_STD" localSheetId="13">#REF!</definedName>
    <definedName name="CS_STD" localSheetId="7">#REF!</definedName>
    <definedName name="CS_STD" localSheetId="8">#REF!</definedName>
    <definedName name="CS_STD" localSheetId="9">#REF!</definedName>
    <definedName name="CS_STD" localSheetId="3">#REF!</definedName>
    <definedName name="CS_STD" localSheetId="2">#REF!</definedName>
    <definedName name="CS_STD" localSheetId="4">#REF!</definedName>
    <definedName name="CS_STD">#REF!</definedName>
    <definedName name="CS_XS" localSheetId="10">#REF!</definedName>
    <definedName name="CS_XS" localSheetId="11">#REF!</definedName>
    <definedName name="CS_XS" localSheetId="13">#REF!</definedName>
    <definedName name="CS_XS" localSheetId="7">#REF!</definedName>
    <definedName name="CS_XS" localSheetId="8">#REF!</definedName>
    <definedName name="CS_XS" localSheetId="9">#REF!</definedName>
    <definedName name="CS_XS" localSheetId="3">#REF!</definedName>
    <definedName name="CS_XS" localSheetId="2">#REF!</definedName>
    <definedName name="CS_XS" localSheetId="4">#REF!</definedName>
    <definedName name="CS_XS">#REF!</definedName>
    <definedName name="CS_XXS" localSheetId="10">#REF!</definedName>
    <definedName name="CS_XXS" localSheetId="11">#REF!</definedName>
    <definedName name="CS_XXS" localSheetId="13">#REF!</definedName>
    <definedName name="CS_XXS" localSheetId="7">#REF!</definedName>
    <definedName name="CS_XXS" localSheetId="8">#REF!</definedName>
    <definedName name="CS_XXS" localSheetId="9">#REF!</definedName>
    <definedName name="CS_XXS" localSheetId="3">#REF!</definedName>
    <definedName name="CS_XXS" localSheetId="2">#REF!</definedName>
    <definedName name="CS_XXS" localSheetId="4">#REF!</definedName>
    <definedName name="CS_XXS">#REF!</definedName>
    <definedName name="cv" localSheetId="10" hidden="1">{"'TDTGT (theo Dphuong)'!$A$4:$F$75"}</definedName>
    <definedName name="cv" localSheetId="11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localSheetId="9" hidden="1">{"'TDTGT (theo Dphuong)'!$A$4:$F$75"}</definedName>
    <definedName name="cv" hidden="1">{"'TDTGT (theo Dphuong)'!$A$4:$F$75"}</definedName>
    <definedName name="cx" localSheetId="10">#REF!</definedName>
    <definedName name="cx" localSheetId="11">#REF!</definedName>
    <definedName name="cx" localSheetId="13">#REF!</definedName>
    <definedName name="cx" localSheetId="7">#REF!</definedName>
    <definedName name="cx" localSheetId="8">#REF!</definedName>
    <definedName name="cx" localSheetId="9">#REF!</definedName>
    <definedName name="cx" localSheetId="3">#REF!</definedName>
    <definedName name="cx" localSheetId="2">#REF!</definedName>
    <definedName name="cx" localSheetId="4">#REF!</definedName>
    <definedName name="cx">#REF!</definedName>
    <definedName name="d" localSheetId="10" hidden="1">#REF!</definedName>
    <definedName name="d" localSheetId="11" hidden="1">#REF!</definedName>
    <definedName name="d" localSheetId="13" hidden="1">#REF!</definedName>
    <definedName name="d" localSheetId="7" hidden="1">#REF!</definedName>
    <definedName name="d" localSheetId="8" hidden="1">#REF!</definedName>
    <definedName name="d" localSheetId="9" hidden="1">#REF!</definedName>
    <definedName name="d" localSheetId="3" hidden="1">#REF!</definedName>
    <definedName name="d" localSheetId="2" hidden="1">#REF!</definedName>
    <definedName name="d" localSheetId="4" hidden="1">#REF!</definedName>
    <definedName name="d" hidden="1">#REF!</definedName>
    <definedName name="dd" localSheetId="10">#REF!</definedName>
    <definedName name="dd" localSheetId="11">#REF!</definedName>
    <definedName name="dd" localSheetId="13">#REF!</definedName>
    <definedName name="dd" localSheetId="7">#REF!</definedName>
    <definedName name="dd" localSheetId="8">#REF!</definedName>
    <definedName name="dd" localSheetId="9">#REF!</definedName>
    <definedName name="dd" localSheetId="3">#REF!</definedName>
    <definedName name="dd" localSheetId="2">#REF!</definedName>
    <definedName name="dd" localSheetId="4">#REF!</definedName>
    <definedName name="dd">#REF!</definedName>
    <definedName name="df" localSheetId="10" hidden="1">#REF!</definedName>
    <definedName name="df" localSheetId="11" hidden="1">#REF!</definedName>
    <definedName name="df" localSheetId="13" hidden="1">#REF!</definedName>
    <definedName name="df" localSheetId="7" hidden="1">#REF!</definedName>
    <definedName name="df" localSheetId="8" hidden="1">#REF!</definedName>
    <definedName name="df" localSheetId="9" hidden="1">#REF!</definedName>
    <definedName name="df" localSheetId="3" hidden="1">#REF!</definedName>
    <definedName name="df" localSheetId="2" hidden="1">#REF!</definedName>
    <definedName name="df" localSheetId="4" hidden="1">#REF!</definedName>
    <definedName name="df" hidden="1">#REF!</definedName>
    <definedName name="dg" localSheetId="10">#REF!</definedName>
    <definedName name="dg" localSheetId="11">#REF!</definedName>
    <definedName name="dg" localSheetId="13">#REF!</definedName>
    <definedName name="dg" localSheetId="7">#REF!</definedName>
    <definedName name="dg" localSheetId="8">#REF!</definedName>
    <definedName name="dg" localSheetId="9">#REF!</definedName>
    <definedName name="dg" localSheetId="3">#REF!</definedName>
    <definedName name="dg" localSheetId="2">#REF!</definedName>
    <definedName name="dg" localSheetId="4">#REF!</definedName>
    <definedName name="dg">#REF!</definedName>
    <definedName name="dien" localSheetId="10">#REF!</definedName>
    <definedName name="dien" localSheetId="11">#REF!</definedName>
    <definedName name="dien" localSheetId="13">#REF!</definedName>
    <definedName name="dien" localSheetId="7">#REF!</definedName>
    <definedName name="dien" localSheetId="8">#REF!</definedName>
    <definedName name="dien" localSheetId="9">#REF!</definedName>
    <definedName name="dien" localSheetId="3">#REF!</definedName>
    <definedName name="dien" localSheetId="2">#REF!</definedName>
    <definedName name="dien" localSheetId="4">#REF!</definedName>
    <definedName name="dien">#REF!</definedName>
    <definedName name="dn" localSheetId="10" hidden="1">{"'TDTGT (theo Dphuong)'!$A$4:$F$75"}</definedName>
    <definedName name="dn" localSheetId="11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localSheetId="9" hidden="1">{"'TDTGT (theo Dphuong)'!$A$4:$F$75"}</definedName>
    <definedName name="dn" hidden="1">{"'TDTGT (theo Dphuong)'!$A$4:$F$75"}</definedName>
    <definedName name="ffddg" localSheetId="10">#REF!</definedName>
    <definedName name="ffddg" localSheetId="11">#REF!</definedName>
    <definedName name="ffddg" localSheetId="13">#REF!</definedName>
    <definedName name="ffddg" localSheetId="9">#REF!</definedName>
    <definedName name="ffddg" localSheetId="3">#REF!</definedName>
    <definedName name="ffddg" localSheetId="2">#REF!</definedName>
    <definedName name="ffddg" localSheetId="4">#REF!</definedName>
    <definedName name="ffddg">#REF!</definedName>
    <definedName name="FP" localSheetId="10">'[1]COAT&amp;WRAP-QIOT-#3'!#REF!</definedName>
    <definedName name="FP" localSheetId="13">'[1]COAT&amp;WRAP-QIOT-#3'!#REF!</definedName>
    <definedName name="FP" localSheetId="7">'[2]COAT&amp;WRAP-QIOT-#3'!#REF!</definedName>
    <definedName name="FP" localSheetId="8">'[2]COAT&amp;WRAP-QIOT-#3'!#REF!</definedName>
    <definedName name="FP" localSheetId="9">'[1]COAT&amp;WRAP-QIOT-#3'!#REF!</definedName>
    <definedName name="FP" localSheetId="3">'[1]COAT&amp;WRAP-QIOT-#3'!#REF!</definedName>
    <definedName name="FP" localSheetId="2">'[1]COAT&amp;WRAP-QIOT-#3'!#REF!</definedName>
    <definedName name="FP" localSheetId="4">'[1]COAT&amp;WRAP-QIOT-#3'!#REF!</definedName>
    <definedName name="FP">'[1]COAT&amp;WRAP-QIOT-#3'!#REF!</definedName>
    <definedName name="h" localSheetId="10" hidden="1">{"'TDTGT (theo Dphuong)'!$A$4:$F$75"}</definedName>
    <definedName name="h" localSheetId="11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localSheetId="9" hidden="1">{"'TDTGT (theo Dphuong)'!$A$4:$F$75"}</definedName>
    <definedName name="h" hidden="1">{"'TDTGT (theo Dphuong)'!$A$4:$F$75"}</definedName>
    <definedName name="hab" localSheetId="10">#REF!</definedName>
    <definedName name="hab" localSheetId="11">#REF!</definedName>
    <definedName name="hab" localSheetId="13">#REF!</definedName>
    <definedName name="hab" localSheetId="7">#REF!</definedName>
    <definedName name="hab" localSheetId="8">#REF!</definedName>
    <definedName name="hab" localSheetId="9">#REF!</definedName>
    <definedName name="hab" localSheetId="3">#REF!</definedName>
    <definedName name="hab" localSheetId="2">#REF!</definedName>
    <definedName name="hab" localSheetId="4">#REF!</definedName>
    <definedName name="hab">#REF!</definedName>
    <definedName name="habac" localSheetId="10">#REF!</definedName>
    <definedName name="habac" localSheetId="11">#REF!</definedName>
    <definedName name="habac" localSheetId="13">#REF!</definedName>
    <definedName name="habac" localSheetId="7">#REF!</definedName>
    <definedName name="habac" localSheetId="8">#REF!</definedName>
    <definedName name="habac" localSheetId="9">#REF!</definedName>
    <definedName name="habac" localSheetId="3">#REF!</definedName>
    <definedName name="habac" localSheetId="2">#REF!</definedName>
    <definedName name="habac" localSheetId="4">#REF!</definedName>
    <definedName name="habac">#REF!</definedName>
    <definedName name="Habac1">'[4]7 THAI NGUYEN'!$A$11</definedName>
    <definedName name="hhg" localSheetId="10">#REF!</definedName>
    <definedName name="hhg" localSheetId="11">#REF!</definedName>
    <definedName name="hhg" localSheetId="13">#REF!</definedName>
    <definedName name="hhg" localSheetId="7">#REF!</definedName>
    <definedName name="hhg" localSheetId="8">#REF!</definedName>
    <definedName name="hhg" localSheetId="9">#REF!</definedName>
    <definedName name="hhg" localSheetId="3">#REF!</definedName>
    <definedName name="hhg" localSheetId="2">#REF!</definedName>
    <definedName name="hhg" localSheetId="4">#REF!</definedName>
    <definedName name="hhg">#REF!</definedName>
    <definedName name="HTML_CodePage" hidden="1">1252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localSheetId="9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0" hidden="1">{#N/A,#N/A,FALSE,"Chung"}</definedName>
    <definedName name="i" localSheetId="11" hidden="1">{#N/A,#N/A,FALSE,"Chung"}</definedName>
    <definedName name="i" localSheetId="7" hidden="1">{#N/A,#N/A,FALSE,"Chung"}</definedName>
    <definedName name="i" localSheetId="8" hidden="1">{#N/A,#N/A,FALSE,"Chung"}</definedName>
    <definedName name="i" localSheetId="9" hidden="1">{#N/A,#N/A,FALSE,"Chung"}</definedName>
    <definedName name="i" hidden="1">{#N/A,#N/A,FALSE,"Chung"}</definedName>
    <definedName name="IO" localSheetId="10">'[1]COAT&amp;WRAP-QIOT-#3'!#REF!</definedName>
    <definedName name="IO" localSheetId="13">'[1]COAT&amp;WRAP-QIOT-#3'!#REF!</definedName>
    <definedName name="IO" localSheetId="7">'[2]COAT&amp;WRAP-QIOT-#3'!#REF!</definedName>
    <definedName name="IO" localSheetId="8">'[2]COAT&amp;WRAP-QIOT-#3'!#REF!</definedName>
    <definedName name="IO" localSheetId="9">'[1]COAT&amp;WRAP-QIOT-#3'!#REF!</definedName>
    <definedName name="IO" localSheetId="3">'[1]COAT&amp;WRAP-QIOT-#3'!#REF!</definedName>
    <definedName name="IO" localSheetId="2">'[1]COAT&amp;WRAP-QIOT-#3'!#REF!</definedName>
    <definedName name="IO" localSheetId="4">'[1]COAT&amp;WRAP-QIOT-#3'!#REF!</definedName>
    <definedName name="IO">'[1]COAT&amp;WRAP-QIOT-#3'!#REF!</definedName>
    <definedName name="kjh" localSheetId="10" hidden="1">{#N/A,#N/A,FALSE,"Chung"}</definedName>
    <definedName name="kjh" localSheetId="11" hidden="1">{#N/A,#N/A,FALSE,"Chung"}</definedName>
    <definedName name="kjh" localSheetId="7" hidden="1">{#N/A,#N/A,FALSE,"Chung"}</definedName>
    <definedName name="kjh" localSheetId="8" hidden="1">{#N/A,#N/A,FALSE,"Chung"}</definedName>
    <definedName name="kjh" localSheetId="9" hidden="1">{#N/A,#N/A,FALSE,"Chung"}</definedName>
    <definedName name="kjh" hidden="1">{#N/A,#N/A,FALSE,"Chung"}</definedName>
    <definedName name="kjhjfhdjkfndfndf" localSheetId="10">#REF!</definedName>
    <definedName name="kjhjfhdjkfndfndf" localSheetId="11">#REF!</definedName>
    <definedName name="kjhjfhdjkfndfndf" localSheetId="13">#REF!</definedName>
    <definedName name="kjhjfhdjkfndfndf" localSheetId="7">#REF!</definedName>
    <definedName name="kjhjfhdjkfndfndf" localSheetId="8">#REF!</definedName>
    <definedName name="kjhjfhdjkfndfndf" localSheetId="9">#REF!</definedName>
    <definedName name="kjhjfhdjkfndfndf" localSheetId="3">#REF!</definedName>
    <definedName name="kjhjfhdjkfndfndf" localSheetId="2">#REF!</definedName>
    <definedName name="kjhjfhdjkfndfndf" localSheetId="4">#REF!</definedName>
    <definedName name="kjhjfhdjkfndfndf">#REF!</definedName>
    <definedName name="m" localSheetId="10" hidden="1">{"'TDTGT (theo Dphuong)'!$A$4:$F$75"}</definedName>
    <definedName name="m" localSheetId="11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localSheetId="9" hidden="1">{"'TDTGT (theo Dphuong)'!$A$4:$F$75"}</definedName>
    <definedName name="m" hidden="1">{"'TDTGT (theo Dphuong)'!$A$4:$F$75"}</definedName>
    <definedName name="MAT" localSheetId="10">'[1]COAT&amp;WRAP-QIOT-#3'!#REF!</definedName>
    <definedName name="MAT" localSheetId="13">'[1]COAT&amp;WRAP-QIOT-#3'!#REF!</definedName>
    <definedName name="MAT" localSheetId="7">'[2]COAT&amp;WRAP-QIOT-#3'!#REF!</definedName>
    <definedName name="MAT" localSheetId="8">'[2]COAT&amp;WRAP-QIOT-#3'!#REF!</definedName>
    <definedName name="MAT" localSheetId="9">'[1]COAT&amp;WRAP-QIOT-#3'!#REF!</definedName>
    <definedName name="MAT" localSheetId="3">'[1]COAT&amp;WRAP-QIOT-#3'!#REF!</definedName>
    <definedName name="MAT" localSheetId="2">'[1]COAT&amp;WRAP-QIOT-#3'!#REF!</definedName>
    <definedName name="MAT" localSheetId="4">'[1]COAT&amp;WRAP-QIOT-#3'!#REF!</definedName>
    <definedName name="MAT">'[1]COAT&amp;WRAP-QIOT-#3'!#REF!</definedName>
    <definedName name="mc" localSheetId="10">#REF!</definedName>
    <definedName name="mc" localSheetId="11">#REF!</definedName>
    <definedName name="mc" localSheetId="13">#REF!</definedName>
    <definedName name="mc" localSheetId="7">#REF!</definedName>
    <definedName name="mc" localSheetId="8">#REF!</definedName>
    <definedName name="mc" localSheetId="9">#REF!</definedName>
    <definedName name="mc" localSheetId="3">#REF!</definedName>
    <definedName name="mc" localSheetId="2">#REF!</definedName>
    <definedName name="mc" localSheetId="4">#REF!</definedName>
    <definedName name="mc">#REF!</definedName>
    <definedName name="MF" localSheetId="10">'[1]COAT&amp;WRAP-QIOT-#3'!#REF!</definedName>
    <definedName name="MF" localSheetId="13">'[1]COAT&amp;WRAP-QIOT-#3'!#REF!</definedName>
    <definedName name="MF" localSheetId="7">'[2]COAT&amp;WRAP-QIOT-#3'!#REF!</definedName>
    <definedName name="MF" localSheetId="8">'[2]COAT&amp;WRAP-QIOT-#3'!#REF!</definedName>
    <definedName name="MF" localSheetId="9">'[1]COAT&amp;WRAP-QIOT-#3'!#REF!</definedName>
    <definedName name="MF" localSheetId="3">'[1]COAT&amp;WRAP-QIOT-#3'!#REF!</definedName>
    <definedName name="MF" localSheetId="2">'[1]COAT&amp;WRAP-QIOT-#3'!#REF!</definedName>
    <definedName name="MF" localSheetId="4">'[1]COAT&amp;WRAP-QIOT-#3'!#REF!</definedName>
    <definedName name="MF">'[1]COAT&amp;WRAP-QIOT-#3'!#REF!</definedName>
    <definedName name="mnh" localSheetId="10">'[5]2.74'!#REF!</definedName>
    <definedName name="mnh" localSheetId="13">'[5]2.74'!#REF!</definedName>
    <definedName name="mnh" localSheetId="7">'[5]2.74'!#REF!</definedName>
    <definedName name="mnh" localSheetId="8">'[5]2.74'!#REF!</definedName>
    <definedName name="mnh" localSheetId="9">'[5]2.74'!#REF!</definedName>
    <definedName name="mnh" localSheetId="3">'[5]2.74'!#REF!</definedName>
    <definedName name="mnh" localSheetId="2">'[5]2.74'!#REF!</definedName>
    <definedName name="mnh" localSheetId="4">'[5]2.74'!#REF!</definedName>
    <definedName name="mnh">'[5]2.74'!#REF!</definedName>
    <definedName name="n" localSheetId="10">'[5]2.74'!#REF!</definedName>
    <definedName name="n" localSheetId="13">'[5]2.74'!#REF!</definedName>
    <definedName name="n" localSheetId="7">'[5]2.74'!#REF!</definedName>
    <definedName name="n" localSheetId="8">'[5]2.74'!#REF!</definedName>
    <definedName name="n" localSheetId="9">'[5]2.74'!#REF!</definedName>
    <definedName name="n" localSheetId="3">'[5]2.74'!#REF!</definedName>
    <definedName name="n" localSheetId="2">'[5]2.74'!#REF!</definedName>
    <definedName name="n" localSheetId="4">'[5]2.74'!#REF!</definedName>
    <definedName name="n">'[5]2.74'!#REF!</definedName>
    <definedName name="nhan" localSheetId="10">#REF!</definedName>
    <definedName name="nhan" localSheetId="11">#REF!</definedName>
    <definedName name="nhan" localSheetId="13">#REF!</definedName>
    <definedName name="nhan" localSheetId="7">#REF!</definedName>
    <definedName name="nhan" localSheetId="8">#REF!</definedName>
    <definedName name="nhan" localSheetId="9">#REF!</definedName>
    <definedName name="nhan" localSheetId="3">#REF!</definedName>
    <definedName name="nhan" localSheetId="2">#REF!</definedName>
    <definedName name="nhan" localSheetId="4">#REF!</definedName>
    <definedName name="nhan">#REF!</definedName>
    <definedName name="Nhan_xet_cua_dai">"Picture 1"</definedName>
    <definedName name="nuoc" localSheetId="10">#REF!</definedName>
    <definedName name="nuoc" localSheetId="11">#REF!</definedName>
    <definedName name="nuoc" localSheetId="13">#REF!</definedName>
    <definedName name="nuoc" localSheetId="9">#REF!</definedName>
    <definedName name="nuoc" localSheetId="3">#REF!</definedName>
    <definedName name="nuoc" localSheetId="2">#REF!</definedName>
    <definedName name="nuoc" localSheetId="4">#REF!</definedName>
    <definedName name="nuoc">#REF!</definedName>
    <definedName name="oanh" localSheetId="10" hidden="1">{#N/A,#N/A,FALSE,"Chung"}</definedName>
    <definedName name="oanh" localSheetId="11" hidden="1">{#N/A,#N/A,FALSE,"Chung"}</definedName>
    <definedName name="oanh" localSheetId="7" hidden="1">{#N/A,#N/A,FALSE,"Chung"}</definedName>
    <definedName name="oanh" localSheetId="8" hidden="1">{#N/A,#N/A,FALSE,"Chung"}</definedName>
    <definedName name="oanh" localSheetId="9" hidden="1">{#N/A,#N/A,FALSE,"Chung"}</definedName>
    <definedName name="oanh" hidden="1">{#N/A,#N/A,FALSE,"Chung"}</definedName>
    <definedName name="P" localSheetId="10">'[1]PNT-QUOT-#3'!#REF!</definedName>
    <definedName name="P" localSheetId="13">'[1]PNT-QUOT-#3'!#REF!</definedName>
    <definedName name="P" localSheetId="7">'[2]PNT-QUOT-#3'!#REF!</definedName>
    <definedName name="P" localSheetId="8">'[2]PNT-QUOT-#3'!#REF!</definedName>
    <definedName name="P" localSheetId="9">'[1]PNT-QUOT-#3'!#REF!</definedName>
    <definedName name="P" localSheetId="3">'[1]PNT-QUOT-#3'!#REF!</definedName>
    <definedName name="P" localSheetId="2">'[1]PNT-QUOT-#3'!#REF!</definedName>
    <definedName name="P" localSheetId="4">'[1]PNT-QUOT-#3'!#REF!</definedName>
    <definedName name="P">'[1]PNT-QUOT-#3'!#REF!</definedName>
    <definedName name="PEJM" localSheetId="10">'[1]COAT&amp;WRAP-QIOT-#3'!#REF!</definedName>
    <definedName name="PEJM" localSheetId="13">'[1]COAT&amp;WRAP-QIOT-#3'!#REF!</definedName>
    <definedName name="PEJM" localSheetId="7">'[2]COAT&amp;WRAP-QIOT-#3'!#REF!</definedName>
    <definedName name="PEJM" localSheetId="8">'[2]COAT&amp;WRAP-QIOT-#3'!#REF!</definedName>
    <definedName name="PEJM" localSheetId="9">'[1]COAT&amp;WRAP-QIOT-#3'!#REF!</definedName>
    <definedName name="PEJM" localSheetId="3">'[1]COAT&amp;WRAP-QIOT-#3'!#REF!</definedName>
    <definedName name="PEJM" localSheetId="2">'[1]COAT&amp;WRAP-QIOT-#3'!#REF!</definedName>
    <definedName name="PEJM" localSheetId="4">'[1]COAT&amp;WRAP-QIOT-#3'!#REF!</definedName>
    <definedName name="PEJM">'[1]COAT&amp;WRAP-QIOT-#3'!#REF!</definedName>
    <definedName name="PF" localSheetId="10">'[1]PNT-QUOT-#3'!#REF!</definedName>
    <definedName name="PF" localSheetId="13">'[1]PNT-QUOT-#3'!#REF!</definedName>
    <definedName name="PF" localSheetId="7">'[2]PNT-QUOT-#3'!#REF!</definedName>
    <definedName name="PF" localSheetId="8">'[2]PNT-QUOT-#3'!#REF!</definedName>
    <definedName name="PF" localSheetId="9">'[1]PNT-QUOT-#3'!#REF!</definedName>
    <definedName name="PF" localSheetId="3">'[1]PNT-QUOT-#3'!#REF!</definedName>
    <definedName name="PF" localSheetId="2">'[1]PNT-QUOT-#3'!#REF!</definedName>
    <definedName name="PF" localSheetId="4">'[1]PNT-QUOT-#3'!#REF!</definedName>
    <definedName name="PF">'[1]PNT-QUOT-#3'!#REF!</definedName>
    <definedName name="PM" localSheetId="10">[6]IBASE!$AH$16:$AV$110</definedName>
    <definedName name="PM" localSheetId="7">[7]IBASE!$AH$16:$AV$110</definedName>
    <definedName name="PM" localSheetId="8">[7]IBASE!$AH$16:$AV$110</definedName>
    <definedName name="PM" localSheetId="9">[6]IBASE!$AH$16:$AV$110</definedName>
    <definedName name="PM">[6]IBASE!$AH$16:$AV$110</definedName>
    <definedName name="Print_Area_MI" localSheetId="10">[8]ESTI.!$A$1:$U$52</definedName>
    <definedName name="Print_Area_MI" localSheetId="7">[8]ESTI.!$A$1:$U$52</definedName>
    <definedName name="Print_Area_MI" localSheetId="8">[8]ESTI.!$A$1:$U$52</definedName>
    <definedName name="Print_Area_MI" localSheetId="9">[8]ESTI.!$A$1:$U$52</definedName>
    <definedName name="Print_Area_MI">[8]ESTI.!$A$1:$U$52</definedName>
    <definedName name="_xlnm.Print_Titles">'[9]TiÕn ®é thùc hiÖn KC'!#REF!</definedName>
    <definedName name="pt" localSheetId="10">#REF!</definedName>
    <definedName name="pt" localSheetId="11">#REF!</definedName>
    <definedName name="pt" localSheetId="13">#REF!</definedName>
    <definedName name="pt" localSheetId="7">#REF!</definedName>
    <definedName name="pt" localSheetId="8">#REF!</definedName>
    <definedName name="pt" localSheetId="9">#REF!</definedName>
    <definedName name="pt" localSheetId="3">#REF!</definedName>
    <definedName name="pt" localSheetId="2">#REF!</definedName>
    <definedName name="pt" localSheetId="4">#REF!</definedName>
    <definedName name="pt">#REF!</definedName>
    <definedName name="ptr" localSheetId="10">#REF!</definedName>
    <definedName name="ptr" localSheetId="11">#REF!</definedName>
    <definedName name="ptr" localSheetId="13">#REF!</definedName>
    <definedName name="ptr" localSheetId="7">#REF!</definedName>
    <definedName name="ptr" localSheetId="8">#REF!</definedName>
    <definedName name="ptr" localSheetId="9">#REF!</definedName>
    <definedName name="ptr" localSheetId="3">#REF!</definedName>
    <definedName name="ptr" localSheetId="2">#REF!</definedName>
    <definedName name="ptr" localSheetId="4">#REF!</definedName>
    <definedName name="ptr">#REF!</definedName>
    <definedName name="ptvt">'[10]ma-pt'!$A$6:$IV$228</definedName>
    <definedName name="qưeqwrqw" localSheetId="10" hidden="1">{#N/A,#N/A,FALSE,"Chung"}</definedName>
    <definedName name="qưeqwrqw" localSheetId="11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localSheetId="9" hidden="1">{#N/A,#N/A,FALSE,"Chung"}</definedName>
    <definedName name="qưeqwrqw" hidden="1">{#N/A,#N/A,FALSE,"Chung"}</definedName>
    <definedName name="RT" localSheetId="10">'[1]COAT&amp;WRAP-QIOT-#3'!#REF!</definedName>
    <definedName name="RT" localSheetId="13">'[1]COAT&amp;WRAP-QIOT-#3'!#REF!</definedName>
    <definedName name="RT" localSheetId="7">'[2]COAT&amp;WRAP-QIOT-#3'!#REF!</definedName>
    <definedName name="RT" localSheetId="8">'[2]COAT&amp;WRAP-QIOT-#3'!#REF!</definedName>
    <definedName name="RT" localSheetId="9">'[1]COAT&amp;WRAP-QIOT-#3'!#REF!</definedName>
    <definedName name="RT" localSheetId="3">'[1]COAT&amp;WRAP-QIOT-#3'!#REF!</definedName>
    <definedName name="RT" localSheetId="2">'[1]COAT&amp;WRAP-QIOT-#3'!#REF!</definedName>
    <definedName name="RT" localSheetId="4">'[1]COAT&amp;WRAP-QIOT-#3'!#REF!</definedName>
    <definedName name="RT">'[1]COAT&amp;WRAP-QIOT-#3'!#REF!</definedName>
    <definedName name="SB" localSheetId="10">[6]IBASE!$AH$7:$AL$14</definedName>
    <definedName name="SB" localSheetId="7">[7]IBASE!$AH$7:$AL$14</definedName>
    <definedName name="SB" localSheetId="8">[7]IBASE!$AH$7:$AL$14</definedName>
    <definedName name="SB" localSheetId="9">[6]IBASE!$AH$7:$AL$14</definedName>
    <definedName name="SB">[6]IBASE!$AH$7:$AL$14</definedName>
    <definedName name="SORT" localSheetId="10">#REF!</definedName>
    <definedName name="SORT" localSheetId="11">#REF!</definedName>
    <definedName name="SORT" localSheetId="13">#REF!</definedName>
    <definedName name="SORT" localSheetId="7">#REF!</definedName>
    <definedName name="SORT" localSheetId="8">#REF!</definedName>
    <definedName name="SORT" localSheetId="9">#REF!</definedName>
    <definedName name="SORT" localSheetId="3">#REF!</definedName>
    <definedName name="SORT" localSheetId="2">#REF!</definedName>
    <definedName name="SORT" localSheetId="4">#REF!</definedName>
    <definedName name="SORT">#REF!</definedName>
    <definedName name="SORT_AREA" localSheetId="10">'[8]DI-ESTI'!$A$8:$R$489</definedName>
    <definedName name="SORT_AREA" localSheetId="7">'[8]DI-ESTI'!$A$8:$R$489</definedName>
    <definedName name="SORT_AREA" localSheetId="8">'[8]DI-ESTI'!$A$8:$R$489</definedName>
    <definedName name="SORT_AREA" localSheetId="9">'[8]DI-ESTI'!$A$8:$R$489</definedName>
    <definedName name="SORT_AREA">'[8]DI-ESTI'!$A$8:$R$489</definedName>
    <definedName name="SP" localSheetId="10">'[1]PNT-QUOT-#3'!#REF!</definedName>
    <definedName name="SP" localSheetId="13">'[1]PNT-QUOT-#3'!#REF!</definedName>
    <definedName name="SP" localSheetId="7">'[2]PNT-QUOT-#3'!#REF!</definedName>
    <definedName name="SP" localSheetId="8">'[2]PNT-QUOT-#3'!#REF!</definedName>
    <definedName name="SP" localSheetId="9">'[1]PNT-QUOT-#3'!#REF!</definedName>
    <definedName name="SP" localSheetId="3">'[1]PNT-QUOT-#3'!#REF!</definedName>
    <definedName name="SP" localSheetId="2">'[1]PNT-QUOT-#3'!#REF!</definedName>
    <definedName name="SP" localSheetId="4">'[1]PNT-QUOT-#3'!#REF!</definedName>
    <definedName name="SP">'[1]PNT-QUOT-#3'!#REF!</definedName>
    <definedName name="sss" localSheetId="10">#REF!</definedName>
    <definedName name="sss" localSheetId="11">#REF!</definedName>
    <definedName name="sss" localSheetId="13">#REF!</definedName>
    <definedName name="sss" localSheetId="7">#REF!</definedName>
    <definedName name="sss" localSheetId="8">#REF!</definedName>
    <definedName name="sss" localSheetId="9">#REF!</definedName>
    <definedName name="sss" localSheetId="3">#REF!</definedName>
    <definedName name="sss" localSheetId="2">#REF!</definedName>
    <definedName name="sss" localSheetId="4">#REF!</definedName>
    <definedName name="sss">#REF!</definedName>
    <definedName name="TBA" localSheetId="10">#REF!</definedName>
    <definedName name="TBA" localSheetId="11">#REF!</definedName>
    <definedName name="TBA" localSheetId="13">#REF!</definedName>
    <definedName name="TBA" localSheetId="7">#REF!</definedName>
    <definedName name="TBA" localSheetId="8">#REF!</definedName>
    <definedName name="TBA" localSheetId="9">#REF!</definedName>
    <definedName name="TBA" localSheetId="3">#REF!</definedName>
    <definedName name="TBA" localSheetId="2">#REF!</definedName>
    <definedName name="TBA" localSheetId="4">#REF!</definedName>
    <definedName name="TBA">#REF!</definedName>
    <definedName name="td" localSheetId="10">#REF!</definedName>
    <definedName name="td" localSheetId="11">#REF!</definedName>
    <definedName name="td" localSheetId="13">#REF!</definedName>
    <definedName name="td" localSheetId="7">#REF!</definedName>
    <definedName name="td" localSheetId="8">#REF!</definedName>
    <definedName name="td" localSheetId="9">#REF!</definedName>
    <definedName name="td" localSheetId="3">#REF!</definedName>
    <definedName name="td" localSheetId="2">#REF!</definedName>
    <definedName name="td" localSheetId="4">#REF!</definedName>
    <definedName name="td">#REF!</definedName>
    <definedName name="th_bl" localSheetId="10">#REF!</definedName>
    <definedName name="th_bl" localSheetId="11">#REF!</definedName>
    <definedName name="th_bl" localSheetId="13">#REF!</definedName>
    <definedName name="th_bl" localSheetId="7">#REF!</definedName>
    <definedName name="th_bl" localSheetId="8">#REF!</definedName>
    <definedName name="th_bl" localSheetId="9">#REF!</definedName>
    <definedName name="th_bl" localSheetId="3">#REF!</definedName>
    <definedName name="th_bl" localSheetId="2">#REF!</definedName>
    <definedName name="th_bl" localSheetId="4">#REF!</definedName>
    <definedName name="th_bl">#REF!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localSheetId="9" hidden="1">{"'TDTGT (theo Dphuong)'!$A$4:$F$75"}</definedName>
    <definedName name="thanh" hidden="1">{"'TDTGT (theo Dphuong)'!$A$4:$F$75"}</definedName>
    <definedName name="THK" localSheetId="10">'[1]COAT&amp;WRAP-QIOT-#3'!#REF!</definedName>
    <definedName name="THK" localSheetId="13">'[1]COAT&amp;WRAP-QIOT-#3'!#REF!</definedName>
    <definedName name="THK" localSheetId="7">'[2]COAT&amp;WRAP-QIOT-#3'!#REF!</definedName>
    <definedName name="THK" localSheetId="8">'[2]COAT&amp;WRAP-QIOT-#3'!#REF!</definedName>
    <definedName name="THK" localSheetId="9">'[1]COAT&amp;WRAP-QIOT-#3'!#REF!</definedName>
    <definedName name="THK" localSheetId="3">'[1]COAT&amp;WRAP-QIOT-#3'!#REF!</definedName>
    <definedName name="THK" localSheetId="2">'[1]COAT&amp;WRAP-QIOT-#3'!#REF!</definedName>
    <definedName name="THK" localSheetId="4">'[1]COAT&amp;WRAP-QIOT-#3'!#REF!</definedName>
    <definedName name="THK">'[1]COAT&amp;WRAP-QIOT-#3'!#REF!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localSheetId="9" hidden="1">{"'TDTGT (theo Dphuong)'!$A$4:$F$75"}</definedName>
    <definedName name="Tnghiep" hidden="1">{"'TDTGT (theo Dphuong)'!$A$4:$F$75"}</definedName>
    <definedName name="ttt" localSheetId="10">#REF!</definedName>
    <definedName name="ttt" localSheetId="11">#REF!</definedName>
    <definedName name="ttt" localSheetId="13">#REF!</definedName>
    <definedName name="ttt" localSheetId="9">#REF!</definedName>
    <definedName name="ttt" localSheetId="3">#REF!</definedName>
    <definedName name="ttt" localSheetId="2">#REF!</definedName>
    <definedName name="ttt" localSheetId="4">#REF!</definedName>
    <definedName name="ttt">#REF!</definedName>
    <definedName name="vfff" localSheetId="10">#REF!</definedName>
    <definedName name="vfff" localSheetId="11">#REF!</definedName>
    <definedName name="vfff" localSheetId="13">#REF!</definedName>
    <definedName name="vfff" localSheetId="7">#REF!</definedName>
    <definedName name="vfff" localSheetId="8">#REF!</definedName>
    <definedName name="vfff" localSheetId="9">#REF!</definedName>
    <definedName name="vfff" localSheetId="3">#REF!</definedName>
    <definedName name="vfff" localSheetId="2">#REF!</definedName>
    <definedName name="vfff" localSheetId="4">#REF!</definedName>
    <definedName name="vfff">#REF!</definedName>
    <definedName name="vv" localSheetId="10" hidden="1">{"'TDTGT (theo Dphuong)'!$A$4:$F$75"}</definedName>
    <definedName name="vv" localSheetId="11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localSheetId="9" hidden="1">{"'TDTGT (theo Dphuong)'!$A$4:$F$75"}</definedName>
    <definedName name="vv" hidden="1">{"'TDTGT (theo Dphuong)'!$A$4:$F$75"}</definedName>
    <definedName name="wrn.thu." localSheetId="10" hidden="1">{#N/A,#N/A,FALSE,"Chung"}</definedName>
    <definedName name="wrn.thu." localSheetId="11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localSheetId="9" hidden="1">{#N/A,#N/A,FALSE,"Chung"}</definedName>
    <definedName name="wrn.thu." hidden="1">{#N/A,#N/A,FALSE,"Chung"}</definedName>
    <definedName name="xd" localSheetId="10">'[11]7 THAI NGUYEN'!$A$11</definedName>
    <definedName name="xd" localSheetId="7">'[11]7 THAI NGUYEN'!$A$11</definedName>
    <definedName name="xd" localSheetId="8">'[11]7 THAI NGUYEN'!$A$11</definedName>
    <definedName name="xd" localSheetId="9">'[11]7 THAI NGUYEN'!$A$11</definedName>
    <definedName name="xd">'[11]7 THAI NGUYEN'!$A$11</definedName>
    <definedName name="ZYX" localSheetId="10">#REF!</definedName>
    <definedName name="ZYX" localSheetId="11">#REF!</definedName>
    <definedName name="ZYX" localSheetId="13">#REF!</definedName>
    <definedName name="ZYX" localSheetId="7">#REF!</definedName>
    <definedName name="ZYX" localSheetId="8">#REF!</definedName>
    <definedName name="ZYX" localSheetId="9">#REF!</definedName>
    <definedName name="ZYX" localSheetId="3">#REF!</definedName>
    <definedName name="ZYX" localSheetId="2">#REF!</definedName>
    <definedName name="ZYX" localSheetId="4">#REF!</definedName>
    <definedName name="ZYX">#REF!</definedName>
    <definedName name="ZZZ" localSheetId="10">#REF!</definedName>
    <definedName name="ZZZ" localSheetId="11">#REF!</definedName>
    <definedName name="ZZZ" localSheetId="13">#REF!</definedName>
    <definedName name="ZZZ" localSheetId="7">#REF!</definedName>
    <definedName name="ZZZ" localSheetId="8">#REF!</definedName>
    <definedName name="ZZZ" localSheetId="9">#REF!</definedName>
    <definedName name="ZZZ" localSheetId="3">#REF!</definedName>
    <definedName name="ZZZ" localSheetId="2">#REF!</definedName>
    <definedName name="ZZZ" localSheetId="4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H10" i="21" l="1"/>
  <c r="H11" i="21"/>
  <c r="G16" i="39" l="1"/>
  <c r="G20" i="39"/>
  <c r="G12" i="39"/>
  <c r="G13" i="49" l="1"/>
  <c r="J11" i="21"/>
  <c r="K11" i="21" s="1"/>
  <c r="I11" i="21"/>
  <c r="I11" i="49"/>
  <c r="I10" i="49"/>
  <c r="I10" i="21"/>
  <c r="H9" i="21"/>
  <c r="I9" i="21"/>
  <c r="E15" i="51"/>
  <c r="E14" i="51"/>
  <c r="G17" i="51"/>
  <c r="H17" i="51" s="1"/>
  <c r="F17" i="51"/>
  <c r="H26" i="8"/>
  <c r="H28" i="8"/>
  <c r="H27" i="8"/>
  <c r="H12" i="8"/>
  <c r="H11" i="8"/>
  <c r="H10" i="8"/>
  <c r="E7" i="61"/>
  <c r="D7" i="61"/>
  <c r="E10" i="59"/>
  <c r="E11" i="59"/>
  <c r="E12" i="59"/>
  <c r="E13" i="59"/>
  <c r="E14" i="59"/>
  <c r="E15" i="59"/>
  <c r="E16" i="59"/>
  <c r="E17" i="59"/>
  <c r="E18" i="59"/>
  <c r="E19" i="59"/>
  <c r="E20" i="59"/>
  <c r="E9" i="59"/>
  <c r="B14" i="62" l="1"/>
  <c r="B10" i="62"/>
  <c r="B6" i="62"/>
  <c r="D20" i="59"/>
  <c r="D19" i="59"/>
  <c r="D18" i="59"/>
  <c r="D17" i="59"/>
  <c r="D15" i="59"/>
  <c r="D14" i="59"/>
  <c r="D12" i="59"/>
  <c r="D9" i="59"/>
  <c r="C8" i="59"/>
  <c r="D8" i="59" s="1"/>
  <c r="B8" i="59"/>
  <c r="O13" i="39" l="1"/>
  <c r="O16" i="39"/>
  <c r="O17" i="39"/>
  <c r="O20" i="39"/>
  <c r="O21" i="39"/>
  <c r="O12" i="39"/>
  <c r="N13" i="39"/>
  <c r="N16" i="39"/>
  <c r="N17" i="39"/>
  <c r="N20" i="39"/>
  <c r="N21" i="39"/>
  <c r="N12" i="39"/>
  <c r="M13" i="39"/>
  <c r="M16" i="39"/>
  <c r="M17" i="39"/>
  <c r="M20" i="39"/>
  <c r="M21" i="39"/>
  <c r="M25" i="39"/>
  <c r="M28" i="39"/>
  <c r="M12" i="39"/>
  <c r="H13" i="39" l="1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12" i="39"/>
  <c r="I12" i="47" l="1"/>
  <c r="I13" i="47"/>
  <c r="I14" i="47"/>
  <c r="I16" i="47"/>
  <c r="I18" i="47"/>
  <c r="I19" i="47"/>
  <c r="I20" i="47"/>
  <c r="I24" i="47"/>
  <c r="I27" i="47"/>
  <c r="I28" i="47"/>
  <c r="I30" i="47"/>
  <c r="I33" i="47"/>
  <c r="I34" i="47"/>
  <c r="I10" i="47"/>
  <c r="H30" i="47"/>
  <c r="H24" i="47"/>
  <c r="H16" i="47"/>
  <c r="H10" i="47"/>
  <c r="M22" i="52" l="1"/>
  <c r="L22" i="52"/>
  <c r="K22" i="52"/>
  <c r="J22" i="52"/>
  <c r="K24" i="52"/>
  <c r="K23" i="52"/>
  <c r="J24" i="52"/>
  <c r="J23" i="52"/>
  <c r="I12" i="52"/>
  <c r="I13" i="52"/>
  <c r="I14" i="52"/>
  <c r="I16" i="52"/>
  <c r="I19" i="52"/>
  <c r="I20" i="52"/>
  <c r="I22" i="52"/>
  <c r="I23" i="52"/>
  <c r="I24" i="52"/>
  <c r="I10" i="52"/>
  <c r="I9" i="52"/>
  <c r="H22" i="52"/>
  <c r="H16" i="52"/>
  <c r="H10" i="52"/>
  <c r="C22" i="52"/>
  <c r="B22" i="52"/>
  <c r="K10" i="49"/>
  <c r="J10" i="49"/>
  <c r="H10" i="49"/>
  <c r="H12" i="49"/>
  <c r="I12" i="49"/>
  <c r="H13" i="49"/>
  <c r="I13" i="49"/>
  <c r="H14" i="49"/>
  <c r="I14" i="49"/>
  <c r="H11" i="49"/>
  <c r="H9" i="52" l="1"/>
  <c r="J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9" i="20"/>
  <c r="I10" i="20"/>
  <c r="I9" i="20" s="1"/>
  <c r="I17" i="20"/>
  <c r="J17" i="20"/>
  <c r="J18" i="20"/>
  <c r="J19" i="20"/>
  <c r="J20" i="20"/>
  <c r="J21" i="20"/>
  <c r="J10" i="20"/>
  <c r="J11" i="20"/>
  <c r="J12" i="20"/>
  <c r="J13" i="20"/>
  <c r="J14" i="20"/>
  <c r="J15" i="20"/>
  <c r="H17" i="20"/>
  <c r="H9" i="20" s="1"/>
  <c r="H10" i="20"/>
  <c r="E8" i="51" l="1"/>
  <c r="G9" i="51"/>
  <c r="G12" i="51"/>
  <c r="G13" i="51"/>
  <c r="G14" i="51"/>
  <c r="G15" i="51"/>
  <c r="G16" i="51"/>
  <c r="F8" i="51"/>
  <c r="G8" i="51" s="1"/>
  <c r="C10" i="47" l="1"/>
  <c r="B10" i="47"/>
  <c r="F22" i="20"/>
  <c r="E22" i="20"/>
  <c r="B9" i="21" l="1"/>
  <c r="C8" i="51"/>
  <c r="B8" i="51"/>
  <c r="B10" i="49" l="1"/>
  <c r="B10" i="20"/>
  <c r="C16" i="47" l="1"/>
  <c r="C30" i="47"/>
  <c r="C24" i="47"/>
  <c r="B30" i="47"/>
  <c r="B24" i="47"/>
  <c r="B16" i="47"/>
  <c r="C16" i="52"/>
  <c r="C10" i="52"/>
  <c r="B16" i="52"/>
  <c r="B10" i="52"/>
  <c r="C10" i="49"/>
  <c r="D10" i="49"/>
  <c r="C9" i="21"/>
  <c r="D9" i="21"/>
  <c r="C10" i="20"/>
  <c r="D10" i="20"/>
  <c r="C17" i="20"/>
  <c r="D17" i="20"/>
  <c r="C22" i="20"/>
  <c r="D22" i="20"/>
  <c r="B22" i="20"/>
  <c r="B17" i="20"/>
  <c r="B9" i="20" s="1"/>
  <c r="D9" i="20" l="1"/>
  <c r="C9" i="20"/>
  <c r="B9" i="52"/>
  <c r="C9" i="52"/>
</calcChain>
</file>

<file path=xl/sharedStrings.xml><?xml version="1.0" encoding="utf-8"?>
<sst xmlns="http://schemas.openxmlformats.org/spreadsheetml/2006/main" count="451" uniqueCount="273">
  <si>
    <t>TỔNG SỐ</t>
  </si>
  <si>
    <t>Thực hiện</t>
  </si>
  <si>
    <t>so với cùng kỳ</t>
  </si>
  <si>
    <t>Trong đó:</t>
  </si>
  <si>
    <t>Khoai lang</t>
  </si>
  <si>
    <t>so với</t>
  </si>
  <si>
    <t>cùng kỳ</t>
  </si>
  <si>
    <t xml:space="preserve">cùng kỳ </t>
  </si>
  <si>
    <t>Toàn ngành công nghiệp</t>
  </si>
  <si>
    <t>Ước tính</t>
  </si>
  <si>
    <t>năm</t>
  </si>
  <si>
    <t>%</t>
  </si>
  <si>
    <t xml:space="preserve">Ước tính </t>
  </si>
  <si>
    <t>Tháng 12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</si>
  <si>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</si>
  <si>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</si>
  <si>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</si>
  <si>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</si>
  <si>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</si>
  <si>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</si>
  <si>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</si>
  <si>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</si>
  <si>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</si>
  <si>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</si>
  <si>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</si>
  <si>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</si>
  <si>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</si>
  <si>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</si>
  <si>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</si>
  <si>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</si>
  <si>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CHỈ SỐ GIÁ VÀNG</t>
  </si>
  <si>
    <t>CHỈ SỐ GIÁ ĐÔ LA MỸ</t>
  </si>
  <si>
    <t>A. HÀNH KHÁCH</t>
  </si>
  <si>
    <t>Đường sắt</t>
  </si>
  <si>
    <t>Đường bộ</t>
  </si>
  <si>
    <t>Hàng không</t>
  </si>
  <si>
    <t>B. HÀNG HÓA</t>
  </si>
  <si>
    <t>Cháy, nổ</t>
  </si>
  <si>
    <t>Quý I</t>
  </si>
  <si>
    <t>quý I</t>
  </si>
  <si>
    <t>I. Vận chuyển (Nghìn HK)</t>
  </si>
  <si>
    <t>I. Vận chuyển (Nghìn tấn)</t>
  </si>
  <si>
    <t>năm trước (%)</t>
  </si>
  <si>
    <t>Các loại cây khác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</si>
  <si>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</si>
  <si>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</si>
  <si>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</si>
  <si>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</si>
  <si>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</si>
  <si>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</si>
  <si>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</si>
  <si>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</si>
  <si>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</si>
  <si>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</si>
  <si>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</si>
  <si>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</si>
  <si>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</si>
  <si>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</si>
  <si>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</si>
  <si>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</si>
  <si>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</si>
  <si>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</si>
  <si>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</si>
  <si>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</si>
  <si>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</si>
  <si>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hỗ trợ vận tải</t>
  </si>
  <si>
    <t>Vận tải hàng hóa</t>
  </si>
  <si>
    <t>Vận tải hành khách</t>
  </si>
  <si>
    <t>Vốn cân đối ngân sách huyện</t>
  </si>
  <si>
    <t>Vốn cân đối ngân sách xã</t>
  </si>
  <si>
    <t>Lúa đông xuân</t>
  </si>
  <si>
    <t xml:space="preserve">Đậu tương </t>
  </si>
  <si>
    <t>Lạc</t>
  </si>
  <si>
    <t>Rau, đậu các loại</t>
  </si>
  <si>
    <t>Tháng 2</t>
  </si>
  <si>
    <t xml:space="preserve">Tháng 3 </t>
  </si>
  <si>
    <t>tháng 2</t>
  </si>
  <si>
    <t>tháng 3</t>
  </si>
  <si>
    <t>Tháng 3</t>
  </si>
  <si>
    <t xml:space="preserve">so với cùng kỳ </t>
  </si>
  <si>
    <t>Quý I năm</t>
  </si>
  <si>
    <t>quý I</t>
  </si>
  <si>
    <t>vị tính</t>
  </si>
  <si>
    <t>Đơn</t>
  </si>
  <si>
    <t xml:space="preserve">Thực hiện cùng </t>
  </si>
  <si>
    <t>Kỳ báo cáo so với</t>
  </si>
  <si>
    <t>kỳ báo cáo</t>
  </si>
  <si>
    <t xml:space="preserve"> cùng kỳ năm trước (%)</t>
  </si>
  <si>
    <t>Lúa</t>
  </si>
  <si>
    <t xml:space="preserve">Lúa mùa </t>
  </si>
  <si>
    <t>Diện tích rừng trồng mới tập trung (Nghìn ha)</t>
  </si>
  <si>
    <r>
      <t>Sản lượng gỗ khai thác (Nghìn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</si>
  <si>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</si>
  <si>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</si>
  <si>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</si>
  <si>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</si>
  <si>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</si>
  <si>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</si>
  <si>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Vật phẩm văn hóa, giáo dục</t>
  </si>
  <si>
    <t>Gỗ và vật liệu xây dựng</t>
  </si>
  <si>
    <t>Ô tô các loại</t>
  </si>
  <si>
    <t>Xăng, dầu các loại</t>
  </si>
  <si>
    <t>Đá quý, kim loại quý và sản phẩm</t>
  </si>
  <si>
    <t>Hàng hóa khác</t>
  </si>
  <si>
    <t xml:space="preserve">tháng 3 </t>
  </si>
  <si>
    <t xml:space="preserve">quý I </t>
  </si>
  <si>
    <t>Đường thủy nội địa</t>
  </si>
  <si>
    <t>so với kế hoạch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</si>
  <si>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</si>
  <si>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</si>
  <si>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</si>
  <si>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</si>
  <si>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</si>
  <si>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tỉnh hỗ trợ đầu tư theo mục tiêu</t>
  </si>
  <si>
    <t>Kỳ</t>
  </si>
  <si>
    <t xml:space="preserve"> gốc</t>
  </si>
  <si>
    <t xml:space="preserve">Quý I </t>
  </si>
  <si>
    <t>II. Luân chuyển (Nghìn tấn.km)</t>
  </si>
  <si>
    <t xml:space="preserve">năm </t>
  </si>
  <si>
    <t>Dịch vụ khác</t>
  </si>
  <si>
    <t>kỳ năm trước</t>
  </si>
  <si>
    <t>Lúa hè thu</t>
  </si>
  <si>
    <t>Thu đông</t>
  </si>
  <si>
    <t>Sắn/Khoai mì</t>
  </si>
  <si>
    <t>Mía</t>
  </si>
  <si>
    <t>Sản lượng thịt hơi xuất chuồng (Tấn)</t>
  </si>
  <si>
    <t>Thịt lợn</t>
  </si>
  <si>
    <t>Thịt trâu</t>
  </si>
  <si>
    <t>Thịt bò</t>
  </si>
  <si>
    <t>Thịt gia cầm</t>
  </si>
  <si>
    <t xml:space="preserve">Sản lượng sản phẩm chăn nuôi khác </t>
  </si>
  <si>
    <t>Trứng (Nghìn quả)</t>
  </si>
  <si>
    <t>Sữa (Tấn)</t>
  </si>
  <si>
    <t xml:space="preserve">3. Kết quả sản xuất lâm nghiệp </t>
  </si>
  <si>
    <t>Diện tích rừng bị thiệt hại (Ha)</t>
  </si>
  <si>
    <t>Cháy rừng (Ha)</t>
  </si>
  <si>
    <t>Chặt, phá rừng (Ha)</t>
  </si>
  <si>
    <t xml:space="preserve">4. Sản lượng thủy sản </t>
  </si>
  <si>
    <t>So với cùng kỳ</t>
  </si>
  <si>
    <t>Sản lượng củi khai thác (Nghìn ste)</t>
  </si>
  <si>
    <t>Nghìn tấn</t>
  </si>
  <si>
    <t>Triệu đồng</t>
  </si>
  <si>
    <t>7. Vốn đầu tư thực hiện trên địa bàn theo giá hiện hành</t>
  </si>
  <si>
    <t>8. Vốn đầu tư thực hiện từ nguồn ngân sách Nhà nước do địa phương quản lý</t>
  </si>
  <si>
    <t>10. Doanh thu dịch vụ lưu trú, ăn uống, du lịch lữ hành</t>
  </si>
  <si>
    <t xml:space="preserve">12. Doanh thu vận tải, kho bãi và dịch vụ hỗ trợ vận tải </t>
  </si>
  <si>
    <t>13. Vận tải hành khách và hàng hoá</t>
  </si>
  <si>
    <t xml:space="preserve">Diện tích gieo trồng cây hàng năm </t>
  </si>
  <si>
    <t>Ha</t>
  </si>
  <si>
    <t>Ước tính quý I</t>
  </si>
  <si>
    <t>Vốn đầu tư của doanh nghiệp Nhà nước 
(Vốn tự có)</t>
  </si>
  <si>
    <t>11. Chỉ số giá tiêu dùng, chỉ số giá vàng, chỉ số giá đô la Mỹ</t>
  </si>
  <si>
    <t>trước (%)</t>
  </si>
  <si>
    <t>so với tháng</t>
  </si>
  <si>
    <t>II. Luân chuyển (Nghìn lượt HK.km)</t>
  </si>
  <si>
    <t>1. Sản xuất nông nghiệp đến ngày 15 tháng 3</t>
  </si>
  <si>
    <t>Khai khoáng</t>
  </si>
  <si>
    <t>Khai khoáng khác</t>
  </si>
  <si>
    <t>Công nghiệp chế biến , chế tạo</t>
  </si>
  <si>
    <t>Sản xuất chế biến thực phẩm</t>
  </si>
  <si>
    <t>Sản xuất đồ uống</t>
  </si>
  <si>
    <t>Sản xuất trang phục</t>
  </si>
  <si>
    <t>Chế biến gỗ và sản xuất sản phẩm từ gỗ, tre, nứa (trừ giường, tủ, bàn, ghế);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</si>
  <si>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</si>
  <si>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</si>
  <si>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</si>
  <si>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</si>
  <si>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</si>
  <si>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sản phẩm từ kim loại đúc sẵn (trừ máy móc, thiết bị)</t>
  </si>
  <si>
    <t>Sản xuất giường, tủ, bàn, ghế</t>
  </si>
  <si>
    <t>Sửa chữa, bảo dưỡng và lắp đặt máy móc và thiết bị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</si>
  <si>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</si>
  <si>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</si>
  <si>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</si>
  <si>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</si>
  <si>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</si>
  <si>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</si>
  <si>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</si>
  <si>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</si>
  <si>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</si>
  <si>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Bình quân</t>
  </si>
  <si>
    <t>Hàng hóa và dịch vụ khác</t>
  </si>
  <si>
    <t>Tháng 3 năm</t>
  </si>
  <si>
    <t xml:space="preserve">So với </t>
  </si>
  <si>
    <t>Sơ bộ</t>
  </si>
  <si>
    <t xml:space="preserve">Cộng dồn </t>
  </si>
  <si>
    <t>Cộng dồn</t>
  </si>
  <si>
    <t>từ đầu năm</t>
  </si>
  <si>
    <t>so với cùng</t>
  </si>
  <si>
    <t xml:space="preserve">đến cuối kỳ </t>
  </si>
  <si>
    <t>14. Trật tự, an toàn xã hội</t>
  </si>
  <si>
    <t>Muối biển</t>
  </si>
  <si>
    <t>Tấn</t>
  </si>
  <si>
    <t>Tôm đông lạnh</t>
  </si>
  <si>
    <t>1000 lít</t>
  </si>
  <si>
    <t>Bia đóng lon</t>
  </si>
  <si>
    <t>Bộ quần áo trượt tuyết</t>
  </si>
  <si>
    <t>1000 cái</t>
  </si>
  <si>
    <t>Gỗ cưa hoặc xẻ (trừ gỗ xẻ tà vẹt)</t>
  </si>
  <si>
    <t>Sản phẩm in khác (quy khổ 13cmx19cm)</t>
  </si>
  <si>
    <t>Triệu trang</t>
  </si>
  <si>
    <t>Phân vi sinh</t>
  </si>
  <si>
    <t>Dịch vụ sản xuất hoá dược và dược liệu</t>
  </si>
  <si>
    <t>Bao và túi (kể cả loại hình nón) từ plastic khác</t>
  </si>
  <si>
    <t>Gạch xây dựng bằng đất sét nung (trừ gốm, sứ) quy chuẩn 220x105x60mm</t>
  </si>
  <si>
    <t>1000 viên</t>
  </si>
  <si>
    <t>Bê tông trộn sẵn (bê tông tươi)</t>
  </si>
  <si>
    <t>Thiết bị dùng cho dàn giáo, ván khuôn, vật chống hoặc cột trụ chống hầm lò bằng sắt, thép, nhôm</t>
  </si>
  <si>
    <t>Cửa ra vào, cửa sổ bằng sắt, thép</t>
  </si>
  <si>
    <t>Dịch vụ ép nén kim loại</t>
  </si>
  <si>
    <t>Ghế khác có khung bằng gỗ</t>
  </si>
  <si>
    <t>Chiếc</t>
  </si>
  <si>
    <t>Dịch vụ sửa chữa, bảo dưỡng các phương tiện vận tải khác chưa phân vào đâu</t>
  </si>
  <si>
    <t>Điện thương phẩm</t>
  </si>
  <si>
    <t>Triệu KWh</t>
  </si>
  <si>
    <t>Nước đá</t>
  </si>
  <si>
    <t>Nước không uống được</t>
  </si>
  <si>
    <t>Dịch vụ thu gom rác thải không độc hại có thể tái chế</t>
  </si>
  <si>
    <r>
      <t>M</t>
    </r>
    <r>
      <rPr>
        <vertAlign val="superscript"/>
        <sz val="10"/>
        <rFont val="Arial"/>
        <family val="2"/>
      </rPr>
      <t>2</t>
    </r>
  </si>
  <si>
    <r>
      <t>1000 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</si>
  <si>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</si>
  <si>
    <t xml:space="preserve">quý IV </t>
  </si>
  <si>
    <t>Quý I</t>
  </si>
  <si>
    <t xml:space="preserve">Quý I </t>
  </si>
  <si>
    <t>năm 2023</t>
  </si>
  <si>
    <t>năm 2023 (%)</t>
  </si>
  <si>
    <t>Điện gió</t>
  </si>
  <si>
    <t>5. Chỉ số sản xuất công nghiệp tháng 3 và quý I năm 2024</t>
  </si>
  <si>
    <t>năm 2024</t>
  </si>
  <si>
    <t>Tháng 02</t>
  </si>
  <si>
    <t>tháng 02</t>
  </si>
  <si>
    <t>6. Sản lượng một số sản phẩm công nghiệp chủ yếu tháng 3 và quý I năm 2024</t>
  </si>
  <si>
    <t>cùng kỳ năm 2023 (%)</t>
  </si>
  <si>
    <t>Quý I năm 2024</t>
  </si>
  <si>
    <t>quý I/2023</t>
  </si>
  <si>
    <t>năm 2024 (%)</t>
  </si>
  <si>
    <t>Kh 2024</t>
  </si>
  <si>
    <t>quý 1/2023</t>
  </si>
  <si>
    <t>2024 so với</t>
  </si>
  <si>
    <t>Doanh thu dịch vụ sửa chữa ô tô, mô tô, xe máy và xe có động cơ khác</t>
  </si>
  <si>
    <t>Phương tiện đi lại, trừ ô tô con (kể cả phụ tùng)</t>
  </si>
  <si>
    <t>Nhiên liệu khác (trừ xăng, dầu)</t>
  </si>
  <si>
    <t xml:space="preserve">     và dịch vụ khác tháng 3 và quý I năm 2024</t>
  </si>
  <si>
    <t>9. Doanh thu bán lẻ hàng hóa tháng 3 và quý I năm 2024</t>
  </si>
  <si>
    <t>Đường ven biển và viễn dương</t>
  </si>
  <si>
    <t>Bưu chính, chuyển phát</t>
  </si>
  <si>
    <t xml:space="preserve">Kho bãi, DV hỗ trợ VT </t>
  </si>
  <si>
    <t>tháng 2/2024</t>
  </si>
  <si>
    <t>t02/2024</t>
  </si>
  <si>
    <t>t3/2023</t>
  </si>
  <si>
    <t>Q1/2023</t>
  </si>
  <si>
    <t>t2/2024</t>
  </si>
  <si>
    <t>đến cuối</t>
  </si>
  <si>
    <t>Tháng 3/2024</t>
  </si>
  <si>
    <t>tháng 02/2024</t>
  </si>
  <si>
    <t>(%)</t>
  </si>
  <si>
    <t>tháng 3/2023</t>
  </si>
  <si>
    <t>tháng 3/2024</t>
  </si>
  <si>
    <t>2t/2024</t>
  </si>
  <si>
    <t xml:space="preserve">       tháng 3 năm 2024</t>
  </si>
  <si>
    <t>Tháng 3 năm 2024 so với:</t>
  </si>
  <si>
    <t>quý I năm 2024</t>
  </si>
  <si>
    <t>2. Sản phẩm chăn nuôi quý I năm 2024</t>
  </si>
  <si>
    <t>Bắp</t>
  </si>
  <si>
    <t>quý 1/2024</t>
  </si>
  <si>
    <t>TỔNG CỤC THỐNG KÊ</t>
  </si>
  <si>
    <t>CỤC THỐNG KÊ SÓC TRĂNG</t>
  </si>
  <si>
    <t xml:space="preserve">BÁO CÁO </t>
  </si>
  <si>
    <r>
      <t xml:space="preserve">TÌNH HÌNH KINH TẾ </t>
    </r>
    <r>
      <rPr>
        <sz val="24"/>
        <color theme="1"/>
        <rFont val="Times New Roman"/>
        <family val="1"/>
      </rPr>
      <t>-</t>
    </r>
    <r>
      <rPr>
        <b/>
        <sz val="24"/>
        <color theme="1"/>
        <rFont val="Times New Roman"/>
        <family val="1"/>
      </rPr>
      <t xml:space="preserve"> XÃ HỘI</t>
    </r>
  </si>
  <si>
    <t>TỈNH SÓC TRĂNG</t>
  </si>
  <si>
    <t>Tháng 3 và quý I năm 2024</t>
  </si>
  <si>
    <t>Sóc Trăng, 3-2024</t>
  </si>
  <si>
    <t>Tai nạn giao thông (từ ngày 15/12/2024 - 14/03/2024)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</si>
</sst>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#,##0.0;[Red]\-#,##0.0"/>
    <numFmt numFmtId="169" formatCode="#.##"/>
    <numFmt numFmtId="170" formatCode="_-* #,##0.00\ _V_N_D_-;\-* #,##0.00\ _V_N_D_-;_-* &quot;-&quot;??\ _V_N_D_-;_-@_-"/>
    <numFmt numFmtId="171" formatCode="_-* #,##0\ _V_N_D_-;\-* #,##0\ _V_N_D_-;_-* &quot;-&quot;\ _V_N_D_-;_-@_-"/>
    <numFmt numFmtId="172" formatCode="&quot;SFr.&quot;\ #,##0.00;[Red]&quot;SFr.&quot;\ \-#,##0.00"/>
    <numFmt numFmtId="173" formatCode="0E+00;\趰"/>
    <numFmt numFmtId="174" formatCode="_ &quot;SFr.&quot;\ * #,##0_ ;_ &quot;SFr.&quot;\ * \-#,##0_ ;_ &quot;SFr.&quot;\ * &quot;-&quot;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_-* #,##0.00\ &quot;F&quot;_-;\-* #,##0.00\ &quot;F&quot;_-;_-* &quot;-&quot;??\ &quot;F&quot;_-;_-@_-"/>
    <numFmt numFmtId="179" formatCode="_-* #,##0\ _P_t_s_-;\-* #,##0\ _P_t_s_-;_-* &quot;-&quot;\ _P_t_s_-;_-@_-"/>
    <numFmt numFmtId="180" formatCode="_-* #,##0.00\ _₫_-;\-* #,##0.00\ _₫_-;_-* &quot;-&quot;??\ _₫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_(* #,##0.0_);_(* \(#,##0.0\);_(* &quot;-&quot;?_);_(@_)"/>
    <numFmt numFmtId="201" formatCode="_(* #,##0.00_);_(* \(#,##0.00\);_(* &quot;-&quot;_);_(@_)"/>
    <numFmt numFmtId="202" formatCode="_(* #,##0_);_(* \(#,##0\);_(* &quot;-&quot;??_);_(@_)"/>
    <numFmt numFmtId="203" formatCode="_-* #,##0_-;\-* #,##0_-;_-* &quot;-&quot;??_-;_-@_-"/>
    <numFmt numFmtId="204" formatCode="_(* #,##0_);_(* \(#,##0\);_(* &quot;-&quot;?_);_(@_)"/>
  </numFmts>
  <fonts count="137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b/>
      <sz val="13"/>
      <name val="Arial"/>
      <family val="2"/>
    </font>
    <font>
      <sz val="9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.VnArial"/>
      <family val="2"/>
    </font>
    <font>
      <sz val="9"/>
      <color theme="1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i/>
      <sz val="9.5"/>
      <name val="Arial"/>
      <family val="2"/>
    </font>
    <font>
      <b/>
      <sz val="9.5"/>
      <name val="Arial"/>
      <family val="2"/>
    </font>
    <font>
      <sz val="11"/>
      <name val="Times New Roman"/>
      <family val="1"/>
    </font>
    <font>
      <sz val="13"/>
      <name val="Arial"/>
      <family val="2"/>
    </font>
    <font>
      <sz val="13"/>
      <name val=".VnArial"/>
      <family val="2"/>
    </font>
    <font>
      <sz val="11.5"/>
      <name val="Times New Roman"/>
      <family val="1"/>
    </font>
    <font>
      <sz val="14"/>
      <color indexed="8"/>
      <name val="Times New Roman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charset val="163"/>
      <scheme val="minor"/>
    </font>
    <font>
      <i/>
      <sz val="10"/>
      <name val="Arial"/>
      <family val="2"/>
      <charset val="163"/>
    </font>
    <font>
      <sz val="12"/>
      <color theme="1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20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name val="Times New Roman"/>
      <family val="1"/>
    </font>
    <font>
      <sz val="24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Times New Roman"/>
      <family val="1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sz val="11"/>
      <color theme="1"/>
      <name val="Times New Roman"/>
      <family val="1"/>
    </font>
    <font>
      <sz val="21"/>
      <color theme="1"/>
      <name val="Times New Roman"/>
      <family val="1"/>
    </font>
    <font>
      <sz val="31"/>
      <color theme="1"/>
      <name val="Times New Roman"/>
      <family val="1"/>
    </font>
    <font>
      <sz val="38"/>
      <color theme="1"/>
      <name val="Times New Roman"/>
      <family val="1"/>
    </font>
    <font>
      <sz val="9"/>
      <color theme="1"/>
      <name val="Times New Roman"/>
      <family val="1"/>
    </font>
    <font>
      <sz val="5"/>
      <color theme="1"/>
      <name val="Times New Roman"/>
      <family val="1"/>
    </font>
    <font>
      <b/>
      <sz val="14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05">
    <xf numFmtId="0" fontId="0" fillId="0" borderId="0"/>
    <xf numFmtId="0" fontId="5" fillId="0" borderId="0"/>
    <xf numFmtId="0" fontId="8" fillId="0" borderId="0"/>
    <xf numFmtId="167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1" fillId="0" borderId="0"/>
    <xf numFmtId="0" fontId="21" fillId="2" borderId="0" applyNumberFormat="0"/>
    <xf numFmtId="0" fontId="21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1" fillId="0" borderId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1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3" fillId="0" borderId="0" applyBorder="0" applyAlignment="0" applyProtection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3" borderId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172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177" fontId="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35" fillId="22" borderId="4" applyNumberFormat="0" applyAlignment="0" applyProtection="0"/>
    <xf numFmtId="0" fontId="36" fillId="0" borderId="0"/>
    <xf numFmtId="178" fontId="17" fillId="0" borderId="0" applyFont="0" applyFill="0" applyBorder="0" applyAlignment="0" applyProtection="0"/>
    <xf numFmtId="0" fontId="37" fillId="23" borderId="5" applyNumberFormat="0" applyAlignment="0" applyProtection="0"/>
    <xf numFmtId="41" fontId="38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2" fillId="0" borderId="0"/>
    <xf numFmtId="3" fontId="8" fillId="0" borderId="0" applyFont="0" applyFill="0" applyBorder="0" applyAlignment="0" applyProtection="0"/>
    <xf numFmtId="0" fontId="47" fillId="0" borderId="0">
      <alignment horizontal="center"/>
    </xf>
    <xf numFmtId="188" fontId="1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8" fillId="0" borderId="6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50" fillId="0" borderId="0">
      <alignment vertical="top" wrapText="1"/>
    </xf>
    <xf numFmtId="0" fontId="51" fillId="6" borderId="0" applyNumberFormat="0" applyBorder="0" applyAlignment="0" applyProtection="0"/>
    <xf numFmtId="38" fontId="52" fillId="24" borderId="0" applyNumberFormat="0" applyBorder="0" applyAlignment="0" applyProtection="0"/>
    <xf numFmtId="0" fontId="53" fillId="0" borderId="0">
      <alignment horizontal="left"/>
    </xf>
    <xf numFmtId="0" fontId="6" fillId="0" borderId="7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6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10" fontId="52" fillId="24" borderId="9" applyNumberFormat="0" applyBorder="0" applyAlignment="0" applyProtection="0"/>
    <xf numFmtId="0" fontId="57" fillId="9" borderId="4" applyNumberFormat="0" applyAlignment="0" applyProtection="0"/>
    <xf numFmtId="0" fontId="8" fillId="0" borderId="0"/>
    <xf numFmtId="0" fontId="58" fillId="0" borderId="10" applyNumberFormat="0" applyFill="0" applyAlignment="0" applyProtection="0"/>
    <xf numFmtId="0" fontId="59" fillId="0" borderId="11"/>
    <xf numFmtId="164" fontId="8" fillId="0" borderId="12"/>
    <xf numFmtId="164" fontId="18" fillId="0" borderId="12"/>
    <xf numFmtId="164" fontId="18" fillId="0" borderId="12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60" fillId="25" borderId="0" applyNumberFormat="0" applyBorder="0" applyAlignment="0" applyProtection="0"/>
    <xf numFmtId="0" fontId="32" fillId="0" borderId="0"/>
    <xf numFmtId="0" fontId="5" fillId="0" borderId="0">
      <alignment horizontal="left"/>
    </xf>
    <xf numFmtId="37" fontId="61" fillId="0" borderId="0"/>
    <xf numFmtId="0" fontId="5" fillId="0" borderId="0">
      <alignment horizontal="left"/>
    </xf>
    <xf numFmtId="194" fontId="62" fillId="0" borderId="0"/>
    <xf numFmtId="194" fontId="62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0" fillId="0" borderId="0" applyAlignment="0">
      <alignment vertical="top" wrapText="1"/>
      <protection locked="0"/>
    </xf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63" fillId="0" borderId="0"/>
    <xf numFmtId="0" fontId="8" fillId="0" borderId="0"/>
    <xf numFmtId="0" fontId="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22" fillId="2" borderId="0" applyNumberFormat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65" fillId="0" borderId="0"/>
    <xf numFmtId="0" fontId="8" fillId="0" borderId="0"/>
    <xf numFmtId="0" fontId="64" fillId="0" borderId="0"/>
    <xf numFmtId="0" fontId="64" fillId="0" borderId="0"/>
    <xf numFmtId="0" fontId="8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64" fillId="0" borderId="0"/>
    <xf numFmtId="0" fontId="6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8" fillId="0" borderId="0"/>
    <xf numFmtId="0" fontId="63" fillId="0" borderId="0"/>
    <xf numFmtId="0" fontId="40" fillId="0" borderId="0"/>
    <xf numFmtId="0" fontId="67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8" fillId="26" borderId="13" applyNumberFormat="0" applyFont="0" applyAlignment="0" applyProtection="0"/>
    <xf numFmtId="0" fontId="68" fillId="22" borderId="14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5" fontId="8" fillId="0" borderId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71" fillId="0" borderId="0"/>
    <xf numFmtId="0" fontId="72" fillId="0" borderId="0">
      <alignment horizontal="center"/>
    </xf>
    <xf numFmtId="0" fontId="73" fillId="0" borderId="1">
      <alignment horizontal="center" vertical="center"/>
    </xf>
    <xf numFmtId="0" fontId="74" fillId="0" borderId="9" applyAlignment="0">
      <alignment horizontal="center" vertical="center" wrapText="1"/>
    </xf>
    <xf numFmtId="0" fontId="75" fillId="0" borderId="9">
      <alignment horizontal="center" vertical="center" wrapText="1"/>
    </xf>
    <xf numFmtId="3" fontId="10" fillId="0" borderId="0"/>
    <xf numFmtId="0" fontId="76" fillId="0" borderId="15"/>
    <xf numFmtId="0" fontId="59" fillId="0" borderId="0"/>
    <xf numFmtId="0" fontId="77" fillId="0" borderId="0" applyFont="0">
      <alignment horizontal="centerContinuous"/>
    </xf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78" fillId="0" borderId="0" applyNumberFormat="0" applyFill="0" applyBorder="0" applyAlignment="0" applyProtection="0"/>
    <xf numFmtId="0" fontId="67" fillId="0" borderId="6">
      <alignment horizontal="right"/>
    </xf>
    <xf numFmtId="0" fontId="79" fillId="0" borderId="0" applyNumberFormat="0" applyFill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0" fillId="0" borderId="0">
      <alignment vertical="center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0" fontId="86" fillId="0" borderId="0"/>
    <xf numFmtId="0" fontId="7" fillId="0" borderId="0"/>
    <xf numFmtId="165" fontId="87" fillId="0" borderId="0" applyFont="0" applyFill="0" applyBorder="0" applyAlignment="0" applyProtection="0"/>
    <xf numFmtId="166" fontId="87" fillId="0" borderId="0" applyFont="0" applyFill="0" applyBorder="0" applyAlignment="0" applyProtection="0"/>
    <xf numFmtId="0" fontId="5" fillId="0" borderId="0"/>
    <xf numFmtId="167" fontId="87" fillId="0" borderId="0" applyFont="0" applyFill="0" applyBorder="0" applyAlignment="0" applyProtection="0"/>
    <xf numFmtId="198" fontId="88" fillId="0" borderId="0" applyFont="0" applyFill="0" applyBorder="0" applyAlignment="0" applyProtection="0"/>
    <xf numFmtId="184" fontId="87" fillId="0" borderId="0" applyFont="0" applyFill="0" applyBorder="0" applyAlignment="0" applyProtection="0"/>
    <xf numFmtId="0" fontId="5" fillId="0" borderId="0"/>
    <xf numFmtId="0" fontId="25" fillId="0" borderId="0"/>
    <xf numFmtId="0" fontId="43" fillId="0" borderId="0"/>
    <xf numFmtId="0" fontId="4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8" fillId="0" borderId="0"/>
    <xf numFmtId="0" fontId="44" fillId="0" borderId="0"/>
    <xf numFmtId="0" fontId="44" fillId="0" borderId="0"/>
    <xf numFmtId="0" fontId="25" fillId="0" borderId="0"/>
    <xf numFmtId="0" fontId="8" fillId="0" borderId="0"/>
    <xf numFmtId="0" fontId="5" fillId="0" borderId="0"/>
    <xf numFmtId="0" fontId="44" fillId="0" borderId="0"/>
    <xf numFmtId="0" fontId="8" fillId="0" borderId="0"/>
    <xf numFmtId="0" fontId="4" fillId="0" borderId="0"/>
    <xf numFmtId="0" fontId="4" fillId="0" borderId="0"/>
    <xf numFmtId="0" fontId="108" fillId="0" borderId="0"/>
    <xf numFmtId="0" fontId="109" fillId="0" borderId="0"/>
    <xf numFmtId="0" fontId="43" fillId="0" borderId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0" fontId="8" fillId="0" borderId="0"/>
    <xf numFmtId="0" fontId="111" fillId="0" borderId="0"/>
    <xf numFmtId="0" fontId="8" fillId="0" borderId="0"/>
    <xf numFmtId="0" fontId="25" fillId="0" borderId="0"/>
    <xf numFmtId="0" fontId="63" fillId="0" borderId="0"/>
    <xf numFmtId="0" fontId="2" fillId="0" borderId="0"/>
    <xf numFmtId="0" fontId="113" fillId="0" borderId="0"/>
    <xf numFmtId="0" fontId="8" fillId="0" borderId="0"/>
    <xf numFmtId="0" fontId="8" fillId="0" borderId="0"/>
    <xf numFmtId="0" fontId="113" fillId="0" borderId="0"/>
    <xf numFmtId="0" fontId="114" fillId="0" borderId="0"/>
    <xf numFmtId="0" fontId="1" fillId="0" borderId="0"/>
    <xf numFmtId="166" fontId="113" fillId="0" borderId="0" applyFont="0" applyFill="0" applyBorder="0" applyAlignment="0" applyProtection="0"/>
  </cellStyleXfs>
  <cellXfs count="338">
    <xf numFmtId="0" fontId="0" fillId="0" borderId="0" xfId="0"/>
    <xf numFmtId="0" fontId="7" fillId="0" borderId="0" xfId="2410" applyFont="1" applyFill="1"/>
    <xf numFmtId="0" fontId="8" fillId="0" borderId="0" xfId="2410" applyFont="1" applyFill="1"/>
    <xf numFmtId="0" fontId="87" fillId="0" borderId="0" xfId="2664" applyFont="1" applyFill="1"/>
    <xf numFmtId="0" fontId="6" fillId="0" borderId="0" xfId="2666" applyNumberFormat="1" applyFont="1" applyFill="1" applyBorder="1" applyAlignment="1">
      <alignment horizontal="left"/>
    </xf>
    <xf numFmtId="0" fontId="6" fillId="0" borderId="0" xfId="2667" applyFont="1" applyFill="1" applyBorder="1" applyAlignment="1">
      <alignment horizontal="left"/>
    </xf>
    <xf numFmtId="0" fontId="87" fillId="0" borderId="0" xfId="2666" applyFont="1" applyFill="1" applyBorder="1" applyAlignment="1">
      <alignment horizontal="centerContinuous"/>
    </xf>
    <xf numFmtId="0" fontId="87" fillId="0" borderId="0" xfId="2664" applyNumberFormat="1" applyFont="1" applyFill="1" applyBorder="1" applyAlignment="1">
      <alignment horizontal="left"/>
    </xf>
    <xf numFmtId="0" fontId="87" fillId="0" borderId="0" xfId="2664" applyNumberFormat="1" applyFont="1" applyFill="1" applyBorder="1" applyAlignment="1"/>
    <xf numFmtId="0" fontId="8" fillId="0" borderId="0" xfId="2665" applyFont="1" applyFill="1" applyBorder="1"/>
    <xf numFmtId="0" fontId="7" fillId="0" borderId="0" xfId="2665" applyFont="1" applyFill="1" applyBorder="1"/>
    <xf numFmtId="0" fontId="7" fillId="0" borderId="0" xfId="2666" applyFont="1" applyFill="1" applyBorder="1" applyAlignment="1"/>
    <xf numFmtId="0" fontId="7" fillId="0" borderId="0" xfId="2666" applyFont="1" applyFill="1" applyBorder="1" applyAlignment="1">
      <alignment horizontal="center"/>
    </xf>
    <xf numFmtId="183" fontId="87" fillId="0" borderId="0" xfId="2664" applyNumberFormat="1" applyFont="1" applyFill="1" applyBorder="1" applyAlignment="1"/>
    <xf numFmtId="199" fontId="87" fillId="0" borderId="0" xfId="2665" applyNumberFormat="1" applyFont="1" applyFill="1" applyBorder="1" applyAlignment="1">
      <alignment horizontal="right" indent="1"/>
    </xf>
    <xf numFmtId="183" fontId="7" fillId="0" borderId="0" xfId="2665" applyNumberFormat="1" applyFont="1" applyFill="1" applyBorder="1"/>
    <xf numFmtId="0" fontId="5" fillId="0" borderId="0" xfId="2681"/>
    <xf numFmtId="0" fontId="87" fillId="0" borderId="0" xfId="2681" applyFont="1"/>
    <xf numFmtId="0" fontId="8" fillId="0" borderId="2" xfId="2681" applyFont="1" applyBorder="1"/>
    <xf numFmtId="183" fontId="5" fillId="0" borderId="0" xfId="2681" applyNumberFormat="1"/>
    <xf numFmtId="183" fontId="8" fillId="0" borderId="0" xfId="2681" applyNumberFormat="1" applyFont="1" applyAlignment="1">
      <alignment horizontal="right" indent="2"/>
    </xf>
    <xf numFmtId="0" fontId="10" fillId="0" borderId="0" xfId="2681" applyFont="1"/>
    <xf numFmtId="0" fontId="6" fillId="0" borderId="0" xfId="2673" applyFont="1" applyBorder="1" applyAlignment="1"/>
    <xf numFmtId="0" fontId="8" fillId="0" borderId="0" xfId="2673" applyFont="1" applyBorder="1"/>
    <xf numFmtId="0" fontId="6" fillId="0" borderId="0" xfId="2667" applyFont="1" applyBorder="1" applyAlignment="1">
      <alignment horizontal="left"/>
    </xf>
    <xf numFmtId="0" fontId="6" fillId="0" borderId="0" xfId="2673" applyFont="1" applyBorder="1" applyAlignment="1">
      <alignment horizontal="center"/>
    </xf>
    <xf numFmtId="0" fontId="7" fillId="0" borderId="0" xfId="2673" applyFont="1" applyBorder="1"/>
    <xf numFmtId="0" fontId="8" fillId="0" borderId="0" xfId="2673" applyFont="1" applyBorder="1" applyAlignment="1"/>
    <xf numFmtId="0" fontId="89" fillId="0" borderId="0" xfId="2673" applyFont="1" applyBorder="1" applyAlignment="1"/>
    <xf numFmtId="183" fontId="8" fillId="0" borderId="0" xfId="2673" applyNumberFormat="1" applyFont="1" applyBorder="1" applyAlignment="1">
      <alignment horizontal="right" indent="1"/>
    </xf>
    <xf numFmtId="183" fontId="8" fillId="0" borderId="0" xfId="2673" applyNumberFormat="1" applyFont="1" applyBorder="1" applyAlignment="1">
      <alignment horizontal="right" indent="3"/>
    </xf>
    <xf numFmtId="0" fontId="9" fillId="0" borderId="0" xfId="2673" applyFont="1" applyBorder="1" applyAlignment="1"/>
    <xf numFmtId="0" fontId="6" fillId="0" borderId="0" xfId="2680" applyFont="1"/>
    <xf numFmtId="0" fontId="100" fillId="0" borderId="0" xfId="2671" applyFont="1" applyBorder="1" applyAlignment="1">
      <alignment horizontal="left"/>
    </xf>
    <xf numFmtId="0" fontId="5" fillId="0" borderId="0" xfId="2671" applyFont="1" applyBorder="1"/>
    <xf numFmtId="0" fontId="8" fillId="0" borderId="0" xfId="2680"/>
    <xf numFmtId="0" fontId="7" fillId="0" borderId="0" xfId="2671" applyFont="1" applyBorder="1"/>
    <xf numFmtId="0" fontId="8" fillId="0" borderId="0" xfId="2671" applyFont="1" applyBorder="1"/>
    <xf numFmtId="0" fontId="7" fillId="0" borderId="0" xfId="2680" applyFont="1"/>
    <xf numFmtId="0" fontId="7" fillId="0" borderId="2" xfId="2671" applyFont="1" applyBorder="1"/>
    <xf numFmtId="0" fontId="8" fillId="0" borderId="2" xfId="2671" applyFont="1" applyBorder="1"/>
    <xf numFmtId="0" fontId="10" fillId="0" borderId="0" xfId="2671" applyFont="1" applyBorder="1"/>
    <xf numFmtId="0" fontId="103" fillId="0" borderId="0" xfId="2671" applyFont="1" applyBorder="1" applyAlignment="1">
      <alignment horizontal="left"/>
    </xf>
    <xf numFmtId="2" fontId="8" fillId="0" borderId="0" xfId="2680" applyNumberFormat="1"/>
    <xf numFmtId="0" fontId="91" fillId="0" borderId="0" xfId="2671" applyFont="1" applyBorder="1"/>
    <xf numFmtId="0" fontId="91" fillId="0" borderId="0" xfId="2671" applyFont="1" applyBorder="1" applyAlignment="1"/>
    <xf numFmtId="2" fontId="8" fillId="0" borderId="0" xfId="2680" applyNumberFormat="1" applyFont="1"/>
    <xf numFmtId="2" fontId="8" fillId="0" borderId="0" xfId="2680" applyNumberFormat="1" applyFont="1" applyAlignment="1">
      <alignment horizontal="right" indent="1"/>
    </xf>
    <xf numFmtId="0" fontId="102" fillId="0" borderId="0" xfId="2671" applyFont="1" applyBorder="1" applyAlignment="1"/>
    <xf numFmtId="2" fontId="94" fillId="0" borderId="0" xfId="2675" applyNumberFormat="1" applyFont="1" applyBorder="1" applyAlignment="1">
      <alignment horizontal="right"/>
    </xf>
    <xf numFmtId="183" fontId="103" fillId="0" borderId="0" xfId="2671" applyNumberFormat="1" applyFont="1" applyBorder="1" applyAlignment="1">
      <alignment horizontal="center"/>
    </xf>
    <xf numFmtId="0" fontId="87" fillId="0" borderId="0" xfId="2671" applyNumberFormat="1" applyFont="1" applyBorder="1" applyAlignment="1">
      <alignment horizontal="center" vertical="center"/>
    </xf>
    <xf numFmtId="0" fontId="6" fillId="0" borderId="0" xfId="2672" applyNumberFormat="1" applyFont="1" applyBorder="1" applyAlignment="1"/>
    <xf numFmtId="0" fontId="105" fillId="0" borderId="0" xfId="2679" applyFont="1" applyBorder="1" applyAlignment="1"/>
    <xf numFmtId="0" fontId="106" fillId="0" borderId="0" xfId="2679" applyFont="1" applyBorder="1" applyAlignment="1">
      <alignment horizontal="left"/>
    </xf>
    <xf numFmtId="0" fontId="8" fillId="0" borderId="0" xfId="2679" applyFont="1" applyBorder="1" applyAlignment="1">
      <alignment horizontal="center"/>
    </xf>
    <xf numFmtId="0" fontId="8" fillId="0" borderId="0" xfId="2679" applyFont="1" applyBorder="1" applyAlignment="1">
      <alignment vertical="center" wrapText="1"/>
    </xf>
    <xf numFmtId="0" fontId="104" fillId="0" borderId="0" xfId="2679" applyFont="1" applyBorder="1"/>
    <xf numFmtId="0" fontId="107" fillId="0" borderId="0" xfId="2679" applyFont="1" applyBorder="1"/>
    <xf numFmtId="0" fontId="101" fillId="0" borderId="0" xfId="2679" applyFont="1" applyBorder="1"/>
    <xf numFmtId="0" fontId="63" fillId="0" borderId="0" xfId="2437"/>
    <xf numFmtId="0" fontId="87" fillId="0" borderId="0" xfId="2665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8" fillId="0" borderId="1" xfId="2673" applyFont="1" applyBorder="1"/>
    <xf numFmtId="0" fontId="89" fillId="0" borderId="0" xfId="2671" applyFont="1" applyBorder="1" applyAlignment="1">
      <alignment horizontal="right"/>
    </xf>
    <xf numFmtId="0" fontId="89" fillId="0" borderId="0" xfId="2673" applyFont="1" applyBorder="1" applyAlignment="1">
      <alignment horizontal="right"/>
    </xf>
    <xf numFmtId="0" fontId="97" fillId="0" borderId="2" xfId="0" applyFont="1" applyBorder="1" applyAlignment="1">
      <alignment horizontal="center" vertical="center" wrapText="1"/>
    </xf>
    <xf numFmtId="0" fontId="97" fillId="0" borderId="1" xfId="0" applyFont="1" applyBorder="1" applyAlignment="1">
      <alignment horizontal="center" vertical="center" wrapText="1"/>
    </xf>
    <xf numFmtId="0" fontId="97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96" fillId="0" borderId="0" xfId="2663" applyFont="1" applyFill="1" applyBorder="1"/>
    <xf numFmtId="0" fontId="8" fillId="0" borderId="0" xfId="0" applyFont="1" applyFill="1"/>
    <xf numFmtId="183" fontId="8" fillId="0" borderId="0" xfId="2681" applyNumberFormat="1" applyFont="1" applyAlignment="1">
      <alignment horizontal="right" indent="1"/>
    </xf>
    <xf numFmtId="0" fontId="9" fillId="0" borderId="0" xfId="2673" applyFont="1" applyBorder="1"/>
    <xf numFmtId="0" fontId="87" fillId="0" borderId="1" xfId="2671" applyNumberFormat="1" applyFont="1" applyBorder="1" applyAlignment="1">
      <alignment horizontal="center" vertical="center"/>
    </xf>
    <xf numFmtId="0" fontId="6" fillId="0" borderId="0" xfId="2664" applyNumberFormat="1" applyFont="1" applyFill="1" applyAlignment="1">
      <alignment horizontal="left" wrapText="1"/>
    </xf>
    <xf numFmtId="0" fontId="6" fillId="0" borderId="0" xfId="2663" applyFont="1" applyFill="1" applyBorder="1" applyAlignment="1"/>
    <xf numFmtId="0" fontId="7" fillId="0" borderId="0" xfId="0" applyFont="1" applyFill="1"/>
    <xf numFmtId="0" fontId="96" fillId="0" borderId="1" xfId="2663" applyFont="1" applyFill="1" applyBorder="1"/>
    <xf numFmtId="0" fontId="96" fillId="0" borderId="2" xfId="2663" applyFont="1" applyFill="1" applyBorder="1"/>
    <xf numFmtId="0" fontId="8" fillId="0" borderId="2" xfId="2663" applyFont="1" applyFill="1" applyBorder="1" applyAlignment="1">
      <alignment horizontal="center" vertical="center"/>
    </xf>
    <xf numFmtId="0" fontId="8" fillId="0" borderId="1" xfId="2663" applyFont="1" applyFill="1" applyBorder="1" applyAlignment="1">
      <alignment horizontal="center" vertical="center"/>
    </xf>
    <xf numFmtId="0" fontId="96" fillId="0" borderId="0" xfId="2663" applyFont="1" applyFill="1" applyBorder="1" applyAlignment="1">
      <alignment horizontal="center"/>
    </xf>
    <xf numFmtId="0" fontId="90" fillId="0" borderId="0" xfId="2326" applyNumberFormat="1" applyFont="1" applyAlignment="1"/>
    <xf numFmtId="0" fontId="9" fillId="0" borderId="2" xfId="2326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2326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0" xfId="2410" applyFont="1" applyFill="1"/>
    <xf numFmtId="0" fontId="8" fillId="0" borderId="0" xfId="2410" applyFont="1" applyFill="1" applyBorder="1"/>
    <xf numFmtId="0" fontId="8" fillId="0" borderId="0" xfId="2410" applyFont="1" applyFill="1" applyAlignment="1">
      <alignment horizontal="left" indent="1"/>
    </xf>
    <xf numFmtId="0" fontId="6" fillId="0" borderId="0" xfId="2410" applyFont="1" applyFill="1" applyBorder="1"/>
    <xf numFmtId="0" fontId="9" fillId="0" borderId="0" xfId="2410" applyFont="1" applyFill="1" applyBorder="1" applyAlignment="1"/>
    <xf numFmtId="0" fontId="8" fillId="0" borderId="0" xfId="2410" applyFont="1" applyFill="1" applyBorder="1" applyAlignment="1">
      <alignment horizontal="left" wrapText="1" indent="1"/>
    </xf>
    <xf numFmtId="0" fontId="8" fillId="0" borderId="0" xfId="2410" applyFont="1" applyFill="1" applyBorder="1" applyAlignment="1">
      <alignment horizontal="left" indent="1"/>
    </xf>
    <xf numFmtId="0" fontId="6" fillId="0" borderId="0" xfId="0" applyNumberFormat="1" applyFont="1" applyFill="1" applyBorder="1" applyAlignment="1"/>
    <xf numFmtId="0" fontId="8" fillId="0" borderId="1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2684" applyFont="1"/>
    <xf numFmtId="0" fontId="106" fillId="0" borderId="1" xfId="2679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2677" applyFont="1" applyAlignment="1">
      <alignment horizontal="left"/>
    </xf>
    <xf numFmtId="0" fontId="90" fillId="0" borderId="0" xfId="2682" applyFont="1"/>
    <xf numFmtId="0" fontId="95" fillId="0" borderId="1" xfId="2681" applyFont="1" applyBorder="1" applyAlignment="1">
      <alignment horizontal="right"/>
    </xf>
    <xf numFmtId="0" fontId="8" fillId="0" borderId="0" xfId="2681" applyFont="1"/>
    <xf numFmtId="0" fontId="87" fillId="0" borderId="0" xfId="2681" applyFont="1" applyAlignment="1">
      <alignment horizontal="center" vertical="center" wrapText="1"/>
    </xf>
    <xf numFmtId="0" fontId="9" fillId="0" borderId="0" xfId="2676" applyFont="1" applyAlignment="1">
      <alignment horizontal="left"/>
    </xf>
    <xf numFmtId="1" fontId="8" fillId="0" borderId="0" xfId="2681" applyNumberFormat="1" applyFont="1" applyAlignment="1">
      <alignment horizontal="right" indent="1"/>
    </xf>
    <xf numFmtId="0" fontId="8" fillId="0" borderId="0" xfId="2676" applyFont="1" applyAlignment="1">
      <alignment horizontal="left"/>
    </xf>
    <xf numFmtId="0" fontId="8" fillId="0" borderId="0" xfId="2671" applyNumberFormat="1" applyFont="1" applyFill="1" applyBorder="1" applyAlignment="1">
      <alignment horizontal="center" vertical="center"/>
    </xf>
    <xf numFmtId="0" fontId="8" fillId="0" borderId="0" xfId="2671" quotePrefix="1" applyFont="1" applyFill="1" applyBorder="1" applyAlignment="1">
      <alignment horizontal="center" vertical="center"/>
    </xf>
    <xf numFmtId="0" fontId="9" fillId="0" borderId="0" xfId="2664" applyNumberFormat="1" applyFont="1" applyFill="1" applyAlignment="1">
      <alignment horizontal="left"/>
    </xf>
    <xf numFmtId="0" fontId="8" fillId="0" borderId="0" xfId="2664" applyFont="1" applyFill="1"/>
    <xf numFmtId="0" fontId="8" fillId="0" borderId="0" xfId="2664" applyFont="1" applyFill="1" applyAlignment="1">
      <alignment horizontal="right"/>
    </xf>
    <xf numFmtId="0" fontId="9" fillId="0" borderId="2" xfId="2664" applyNumberFormat="1" applyFont="1" applyFill="1" applyBorder="1" applyAlignment="1">
      <alignment vertical="center" wrapText="1"/>
    </xf>
    <xf numFmtId="0" fontId="9" fillId="0" borderId="0" xfId="2664" applyNumberFormat="1" applyFont="1" applyFill="1" applyBorder="1" applyAlignment="1">
      <alignment vertical="center" wrapText="1"/>
    </xf>
    <xf numFmtId="0" fontId="8" fillId="0" borderId="0" xfId="2664" applyFont="1" applyFill="1" applyAlignment="1">
      <alignment horizontal="center" wrapText="1"/>
    </xf>
    <xf numFmtId="0" fontId="9" fillId="0" borderId="0" xfId="2664" applyFont="1" applyFill="1" applyAlignment="1">
      <alignment horizontal="center" wrapText="1"/>
    </xf>
    <xf numFmtId="0" fontId="89" fillId="0" borderId="0" xfId="2664" applyFont="1" applyFill="1" applyAlignment="1">
      <alignment horizontal="center" wrapText="1"/>
    </xf>
    <xf numFmtId="0" fontId="8" fillId="0" borderId="0" xfId="2664" applyFont="1" applyFill="1" applyAlignment="1"/>
    <xf numFmtId="0" fontId="9" fillId="0" borderId="0" xfId="2664" applyFont="1" applyFill="1" applyAlignment="1"/>
    <xf numFmtId="0" fontId="8" fillId="0" borderId="2" xfId="2666" applyFont="1" applyFill="1" applyBorder="1" applyAlignment="1">
      <alignment horizontal="centerContinuous"/>
    </xf>
    <xf numFmtId="0" fontId="8" fillId="0" borderId="0" xfId="2666" applyFont="1" applyFill="1" applyBorder="1" applyAlignment="1">
      <alignment horizontal="centerContinuous"/>
    </xf>
    <xf numFmtId="0" fontId="8" fillId="0" borderId="0" xfId="2666" applyFont="1" applyFill="1" applyBorder="1" applyAlignment="1">
      <alignment horizontal="center" vertical="center"/>
    </xf>
    <xf numFmtId="0" fontId="8" fillId="0" borderId="0" xfId="2665" applyNumberFormat="1" applyFont="1" applyFill="1" applyBorder="1" applyAlignment="1">
      <alignment horizontal="center"/>
    </xf>
    <xf numFmtId="183" fontId="8" fillId="0" borderId="0" xfId="2665" applyNumberFormat="1" applyFont="1" applyFill="1" applyBorder="1"/>
    <xf numFmtId="0" fontId="8" fillId="0" borderId="0" xfId="2664" applyNumberFormat="1" applyFont="1" applyFill="1" applyBorder="1" applyAlignment="1">
      <alignment horizontal="left"/>
    </xf>
    <xf numFmtId="0" fontId="8" fillId="0" borderId="0" xfId="2673" applyFont="1" applyBorder="1" applyAlignment="1">
      <alignment horizontal="center" vertical="center"/>
    </xf>
    <xf numFmtId="0" fontId="89" fillId="0" borderId="0" xfId="2676" applyFont="1" applyAlignment="1">
      <alignment horizontal="left"/>
    </xf>
    <xf numFmtId="1" fontId="8" fillId="0" borderId="0" xfId="2683" applyNumberFormat="1" applyAlignment="1">
      <alignment horizontal="right"/>
    </xf>
    <xf numFmtId="183" fontId="99" fillId="0" borderId="0" xfId="2683" applyNumberFormat="1" applyFont="1" applyAlignment="1">
      <alignment horizontal="right" indent="1"/>
    </xf>
    <xf numFmtId="0" fontId="8" fillId="0" borderId="0" xfId="2686" applyFont="1" applyAlignment="1">
      <alignment horizontal="left" indent="1"/>
    </xf>
    <xf numFmtId="183" fontId="8" fillId="0" borderId="0" xfId="2683" applyNumberFormat="1" applyAlignment="1">
      <alignment horizontal="right"/>
    </xf>
    <xf numFmtId="0" fontId="89" fillId="0" borderId="0" xfId="2676" applyFont="1"/>
    <xf numFmtId="1" fontId="8" fillId="0" borderId="0" xfId="2681" applyNumberFormat="1" applyFont="1" applyAlignment="1">
      <alignment horizontal="right"/>
    </xf>
    <xf numFmtId="0" fontId="8" fillId="0" borderId="0" xfId="2667" applyFont="1" applyAlignment="1">
      <alignment horizontal="left" indent="1"/>
    </xf>
    <xf numFmtId="0" fontId="7" fillId="0" borderId="0" xfId="2702" applyFont="1" applyFill="1"/>
    <xf numFmtId="0" fontId="8" fillId="0" borderId="0" xfId="2702" applyFont="1" applyFill="1"/>
    <xf numFmtId="0" fontId="9" fillId="0" borderId="0" xfId="2702" applyFont="1" applyFill="1" applyAlignment="1">
      <alignment horizontal="left" indent="1"/>
    </xf>
    <xf numFmtId="0" fontId="8" fillId="0" borderId="0" xfId="2410"/>
    <xf numFmtId="0" fontId="8" fillId="0" borderId="0" xfId="2410" applyAlignment="1">
      <alignment horizontal="center"/>
    </xf>
    <xf numFmtId="0" fontId="115" fillId="0" borderId="0" xfId="2410" applyFont="1"/>
    <xf numFmtId="0" fontId="115" fillId="0" borderId="0" xfId="2410" applyFont="1" applyAlignment="1">
      <alignment horizontal="center"/>
    </xf>
    <xf numFmtId="0" fontId="92" fillId="0" borderId="0" xfId="2410" applyFont="1"/>
    <xf numFmtId="0" fontId="8" fillId="0" borderId="0" xfId="2326" applyNumberFormat="1" applyFont="1" applyBorder="1" applyAlignment="1">
      <alignment horizontal="left" wrapText="1" indent="1"/>
    </xf>
    <xf numFmtId="0" fontId="8" fillId="0" borderId="0" xfId="2663" applyNumberFormat="1" applyFont="1" applyBorder="1" applyAlignment="1">
      <alignment horizontal="left" wrapText="1" indent="1"/>
    </xf>
    <xf numFmtId="0" fontId="8" fillId="0" borderId="0" xfId="2326" applyNumberFormat="1" applyFont="1" applyBorder="1" applyAlignment="1">
      <alignment horizontal="left" indent="1"/>
    </xf>
    <xf numFmtId="0" fontId="8" fillId="0" borderId="0" xfId="2410" applyAlignment="1">
      <alignment horizontal="left" indent="1"/>
    </xf>
    <xf numFmtId="0" fontId="8" fillId="0" borderId="0" xfId="1" applyFont="1" applyBorder="1" applyAlignment="1">
      <alignment horizontal="center" vertical="center"/>
    </xf>
    <xf numFmtId="0" fontId="89" fillId="0" borderId="1" xfId="0" applyFont="1" applyFill="1" applyBorder="1" applyAlignment="1">
      <alignment horizontal="right"/>
    </xf>
    <xf numFmtId="0" fontId="8" fillId="0" borderId="0" xfId="2410" applyBorder="1"/>
    <xf numFmtId="0" fontId="9" fillId="0" borderId="0" xfId="2702" applyFont="1" applyFill="1" applyAlignment="1"/>
    <xf numFmtId="0" fontId="8" fillId="0" borderId="0" xfId="2702" applyFont="1" applyFill="1" applyAlignment="1">
      <alignment horizontal="left" indent="2"/>
    </xf>
    <xf numFmtId="0" fontId="8" fillId="0" borderId="0" xfId="2701" applyFont="1" applyFill="1" applyAlignment="1">
      <alignment horizontal="left" indent="2"/>
    </xf>
    <xf numFmtId="0" fontId="8" fillId="0" borderId="2" xfId="2664" applyNumberFormat="1" applyFont="1" applyFill="1" applyBorder="1" applyAlignment="1">
      <alignment horizontal="center" vertical="center" wrapText="1"/>
    </xf>
    <xf numFmtId="0" fontId="8" fillId="0" borderId="0" xfId="2664" applyNumberFormat="1" applyFont="1" applyFill="1" applyBorder="1" applyAlignment="1">
      <alignment horizontal="center" vertical="center" wrapText="1"/>
    </xf>
    <xf numFmtId="0" fontId="8" fillId="0" borderId="1" xfId="2664" applyNumberFormat="1" applyFont="1" applyFill="1" applyBorder="1" applyAlignment="1">
      <alignment horizontal="center" vertical="center" wrapText="1"/>
    </xf>
    <xf numFmtId="49" fontId="116" fillId="0" borderId="0" xfId="0" applyNumberFormat="1" applyFont="1" applyFill="1" applyBorder="1" applyAlignment="1" applyProtection="1"/>
    <xf numFmtId="0" fontId="8" fillId="0" borderId="2" xfId="2666" applyFont="1" applyFill="1" applyBorder="1" applyAlignment="1">
      <alignment horizontal="center" vertical="center" wrapText="1"/>
    </xf>
    <xf numFmtId="0" fontId="8" fillId="0" borderId="2" xfId="2666" applyFont="1" applyFill="1" applyBorder="1" applyAlignment="1">
      <alignment horizontal="center" vertical="center"/>
    </xf>
    <xf numFmtId="0" fontId="93" fillId="0" borderId="0" xfId="0" applyFont="1" applyBorder="1" applyAlignment="1">
      <alignment horizontal="center" vertical="center" wrapText="1"/>
    </xf>
    <xf numFmtId="0" fontId="93" fillId="0" borderId="1" xfId="0" applyFont="1" applyBorder="1" applyAlignment="1">
      <alignment vertical="center" wrapText="1"/>
    </xf>
    <xf numFmtId="0" fontId="8" fillId="0" borderId="1" xfId="2666" applyFont="1" applyFill="1" applyBorder="1" applyAlignment="1">
      <alignment horizontal="center" vertical="center"/>
    </xf>
    <xf numFmtId="0" fontId="8" fillId="0" borderId="0" xfId="2686" applyFont="1" applyAlignment="1">
      <alignment horizontal="left"/>
    </xf>
    <xf numFmtId="0" fontId="8" fillId="0" borderId="0" xfId="2676" applyFont="1" applyAlignment="1">
      <alignment horizontal="left" indent="1"/>
    </xf>
    <xf numFmtId="0" fontId="9" fillId="0" borderId="0" xfId="2670" applyFont="1" applyAlignment="1"/>
    <xf numFmtId="0" fontId="8" fillId="0" borderId="0" xfId="2673" applyFont="1" applyBorder="1" applyAlignment="1">
      <alignment horizontal="left" indent="1"/>
    </xf>
    <xf numFmtId="0" fontId="8" fillId="0" borderId="0" xfId="2674" applyAlignment="1">
      <alignment horizontal="left" indent="1"/>
    </xf>
    <xf numFmtId="0" fontId="8" fillId="0" borderId="0" xfId="2539" applyFont="1" applyAlignment="1">
      <alignment horizontal="left" indent="1"/>
    </xf>
    <xf numFmtId="0" fontId="112" fillId="0" borderId="0" xfId="2674" applyFont="1" applyAlignment="1">
      <alignment horizontal="left" indent="2"/>
    </xf>
    <xf numFmtId="0" fontId="8" fillId="0" borderId="0" xfId="2678" applyNumberFormat="1" applyFont="1" applyBorder="1" applyAlignment="1">
      <alignment horizontal="left" indent="1"/>
    </xf>
    <xf numFmtId="0" fontId="9" fillId="0" borderId="0" xfId="2672" applyFont="1" applyFill="1" applyBorder="1"/>
    <xf numFmtId="0" fontId="89" fillId="0" borderId="0" xfId="2678" applyNumberFormat="1" applyFont="1" applyBorder="1" applyAlignment="1">
      <alignment horizontal="left"/>
    </xf>
    <xf numFmtId="49" fontId="92" fillId="0" borderId="0" xfId="2703" applyNumberFormat="1" applyFont="1" applyFill="1" applyBorder="1" applyAlignment="1" applyProtection="1">
      <alignment horizontal="left"/>
    </xf>
    <xf numFmtId="49" fontId="93" fillId="0" borderId="0" xfId="2703" applyNumberFormat="1" applyFont="1" applyFill="1" applyBorder="1" applyAlignment="1" applyProtection="1">
      <alignment horizontal="left" indent="1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2361" applyNumberFormat="1" applyFont="1" applyFill="1" applyBorder="1" applyAlignment="1"/>
    <xf numFmtId="0" fontId="91" fillId="0" borderId="0" xfId="2671" applyNumberFormat="1" applyFont="1" applyFill="1" applyBorder="1" applyAlignment="1"/>
    <xf numFmtId="0" fontId="8" fillId="0" borderId="1" xfId="2664" applyFont="1" applyFill="1" applyBorder="1" applyAlignment="1">
      <alignment horizontal="right"/>
    </xf>
    <xf numFmtId="0" fontId="89" fillId="0" borderId="1" xfId="2664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2326" applyFont="1" applyFill="1" applyBorder="1"/>
    <xf numFmtId="0" fontId="8" fillId="0" borderId="0" xfId="2326" applyFont="1" applyFill="1" applyBorder="1"/>
    <xf numFmtId="0" fontId="9" fillId="0" borderId="0" xfId="2326" applyFont="1" applyFill="1" applyBorder="1"/>
    <xf numFmtId="0" fontId="8" fillId="0" borderId="0" xfId="2326" applyFont="1" applyFill="1" applyBorder="1" applyAlignment="1">
      <alignment horizontal="left" indent="1"/>
    </xf>
    <xf numFmtId="0" fontId="8" fillId="0" borderId="0" xfId="2326" applyFont="1" applyFill="1" applyBorder="1" applyAlignment="1">
      <alignment horizontal="left" indent="2"/>
    </xf>
    <xf numFmtId="0" fontId="8" fillId="0" borderId="0" xfId="2326" applyNumberFormat="1" applyFont="1" applyFill="1" applyBorder="1" applyAlignment="1"/>
    <xf numFmtId="200" fontId="8" fillId="0" borderId="0" xfId="2688" applyNumberFormat="1" applyFont="1" applyFill="1" applyBorder="1" applyAlignment="1">
      <alignment horizontal="center"/>
    </xf>
    <xf numFmtId="3" fontId="8" fillId="0" borderId="0" xfId="2688" applyNumberFormat="1" applyFont="1" applyFill="1" applyBorder="1" applyAlignment="1">
      <alignment horizontal="right"/>
    </xf>
    <xf numFmtId="4" fontId="8" fillId="0" borderId="0" xfId="2663" applyNumberFormat="1" applyFont="1" applyFill="1" applyBorder="1" applyAlignment="1"/>
    <xf numFmtId="3" fontId="9" fillId="0" borderId="0" xfId="2688" applyNumberFormat="1" applyFont="1" applyFill="1" applyBorder="1" applyAlignment="1">
      <alignment horizontal="right"/>
    </xf>
    <xf numFmtId="4" fontId="9" fillId="0" borderId="0" xfId="2663" applyNumberFormat="1" applyFont="1" applyFill="1" applyBorder="1" applyAlignment="1"/>
    <xf numFmtId="3" fontId="93" fillId="0" borderId="0" xfId="2410" applyNumberFormat="1" applyFont="1" applyAlignment="1">
      <alignment horizontal="right"/>
    </xf>
    <xf numFmtId="4" fontId="93" fillId="0" borderId="0" xfId="2410" applyNumberFormat="1" applyFont="1" applyAlignment="1">
      <alignment horizontal="right"/>
    </xf>
    <xf numFmtId="3" fontId="8" fillId="0" borderId="0" xfId="2410" applyNumberFormat="1" applyFont="1" applyAlignment="1">
      <alignment horizontal="right"/>
    </xf>
    <xf numFmtId="4" fontId="8" fillId="0" borderId="0" xfId="2410" applyNumberFormat="1" applyFont="1" applyAlignment="1">
      <alignment horizontal="right"/>
    </xf>
    <xf numFmtId="4" fontId="8" fillId="0" borderId="0" xfId="2410" applyNumberFormat="1" applyFont="1" applyFill="1"/>
    <xf numFmtId="2" fontId="8" fillId="0" borderId="0" xfId="2410" applyNumberFormat="1" applyFont="1" applyFill="1"/>
    <xf numFmtId="41" fontId="8" fillId="0" borderId="0" xfId="2410" applyNumberFormat="1" applyFont="1" applyFill="1"/>
    <xf numFmtId="2" fontId="9" fillId="0" borderId="0" xfId="2410" applyNumberFormat="1" applyFont="1" applyFill="1" applyBorder="1" applyAlignment="1"/>
    <xf numFmtId="4" fontId="9" fillId="0" borderId="0" xfId="2410" applyNumberFormat="1" applyFont="1" applyFill="1" applyBorder="1" applyAlignment="1"/>
    <xf numFmtId="4" fontId="8" fillId="0" borderId="0" xfId="2410" applyNumberFormat="1" applyFont="1" applyFill="1" applyBorder="1" applyAlignment="1"/>
    <xf numFmtId="49" fontId="93" fillId="0" borderId="0" xfId="2703" applyNumberFormat="1" applyFont="1" applyFill="1" applyBorder="1" applyAlignment="1" applyProtection="1">
      <alignment horizontal="left" wrapText="1" indent="1"/>
    </xf>
    <xf numFmtId="49" fontId="92" fillId="0" borderId="0" xfId="2703" applyNumberFormat="1" applyFont="1" applyFill="1" applyBorder="1" applyAlignment="1" applyProtection="1">
      <alignment horizontal="left" wrapText="1"/>
    </xf>
    <xf numFmtId="4" fontId="9" fillId="0" borderId="0" xfId="2664" applyNumberFormat="1" applyFont="1" applyFill="1" applyBorder="1" applyAlignment="1">
      <alignment horizontal="right"/>
    </xf>
    <xf numFmtId="4" fontId="8" fillId="0" borderId="0" xfId="2664" applyNumberFormat="1" applyFont="1" applyFill="1" applyBorder="1" applyAlignment="1">
      <alignment horizontal="right"/>
    </xf>
    <xf numFmtId="4" fontId="8" fillId="0" borderId="0" xfId="2664" applyNumberFormat="1" applyFont="1" applyFill="1" applyAlignment="1">
      <alignment horizontal="right"/>
    </xf>
    <xf numFmtId="166" fontId="8" fillId="0" borderId="0" xfId="2704" applyFont="1" applyFill="1" applyAlignment="1">
      <alignment horizontal="right" wrapText="1"/>
    </xf>
    <xf numFmtId="4" fontId="9" fillId="0" borderId="0" xfId="2664" applyNumberFormat="1" applyFont="1" applyFill="1" applyBorder="1" applyAlignment="1">
      <alignment horizontal="right" wrapText="1"/>
    </xf>
    <xf numFmtId="4" fontId="9" fillId="0" borderId="0" xfId="2664" applyNumberFormat="1" applyFont="1" applyFill="1" applyAlignment="1">
      <alignment horizontal="right"/>
    </xf>
    <xf numFmtId="3" fontId="8" fillId="0" borderId="0" xfId="2664" applyNumberFormat="1" applyFont="1" applyFill="1" applyBorder="1" applyAlignment="1">
      <alignment horizontal="right"/>
    </xf>
    <xf numFmtId="0" fontId="8" fillId="0" borderId="0" xfId="2664" applyNumberFormat="1" applyFont="1" applyFill="1" applyBorder="1" applyAlignment="1">
      <alignment horizontal="left" wrapText="1"/>
    </xf>
    <xf numFmtId="0" fontId="8" fillId="0" borderId="0" xfId="2664" applyNumberFormat="1" applyFont="1" applyFill="1" applyBorder="1" applyAlignment="1"/>
    <xf numFmtId="0" fontId="8" fillId="0" borderId="0" xfId="2664" applyNumberFormat="1" applyFont="1" applyFill="1" applyBorder="1" applyAlignment="1">
      <alignment wrapText="1"/>
    </xf>
    <xf numFmtId="0" fontId="99" fillId="0" borderId="0" xfId="2664" applyNumberFormat="1" applyFont="1" applyFill="1" applyBorder="1" applyAlignment="1">
      <alignment horizontal="left" wrapText="1"/>
    </xf>
    <xf numFmtId="3" fontId="9" fillId="0" borderId="0" xfId="2683" applyNumberFormat="1" applyFont="1" applyAlignment="1"/>
    <xf numFmtId="3" fontId="8" fillId="0" borderId="0" xfId="2683" applyNumberFormat="1" applyAlignment="1"/>
    <xf numFmtId="3" fontId="99" fillId="0" borderId="0" xfId="2683" applyNumberFormat="1" applyFont="1" applyAlignment="1"/>
    <xf numFmtId="41" fontId="65" fillId="0" borderId="0" xfId="0" applyNumberFormat="1" applyFont="1" applyFill="1" applyBorder="1" applyAlignment="1">
      <alignment horizontal="center" wrapText="1"/>
    </xf>
    <xf numFmtId="4" fontId="9" fillId="0" borderId="0" xfId="2683" applyNumberFormat="1" applyFont="1" applyAlignment="1"/>
    <xf numFmtId="4" fontId="99" fillId="0" borderId="0" xfId="2683" applyNumberFormat="1" applyFont="1" applyAlignment="1"/>
    <xf numFmtId="4" fontId="8" fillId="0" borderId="0" xfId="2683" applyNumberFormat="1" applyAlignment="1"/>
    <xf numFmtId="0" fontId="95" fillId="0" borderId="0" xfId="2681" applyFont="1" applyBorder="1" applyAlignment="1">
      <alignment horizontal="right"/>
    </xf>
    <xf numFmtId="0" fontId="8" fillId="0" borderId="0" xfId="2673" applyFont="1" applyBorder="1" applyAlignment="1">
      <alignment horizontal="left" wrapText="1" indent="1"/>
    </xf>
    <xf numFmtId="0" fontId="8" fillId="0" borderId="2" xfId="2681" applyFont="1" applyBorder="1" applyAlignment="1">
      <alignment horizontal="center" vertical="center" wrapText="1"/>
    </xf>
    <xf numFmtId="0" fontId="8" fillId="0" borderId="0" xfId="2681" applyFont="1" applyAlignment="1">
      <alignment horizontal="center" vertical="center" wrapText="1"/>
    </xf>
    <xf numFmtId="0" fontId="8" fillId="0" borderId="1" xfId="2681" applyFont="1" applyBorder="1" applyAlignment="1">
      <alignment horizontal="center" vertical="center" wrapText="1"/>
    </xf>
    <xf numFmtId="3" fontId="9" fillId="0" borderId="0" xfId="2676" applyNumberFormat="1" applyFont="1" applyAlignment="1"/>
    <xf numFmtId="3" fontId="9" fillId="0" borderId="0" xfId="2674" applyNumberFormat="1" applyFont="1" applyAlignment="1"/>
    <xf numFmtId="3" fontId="8" fillId="0" borderId="0" xfId="2683" applyNumberFormat="1" applyFont="1" applyAlignment="1"/>
    <xf numFmtId="166" fontId="8" fillId="0" borderId="0" xfId="2704" applyFont="1" applyAlignment="1">
      <alignment horizontal="right" wrapText="1"/>
    </xf>
    <xf numFmtId="166" fontId="9" fillId="0" borderId="0" xfId="2704" applyFont="1" applyAlignment="1">
      <alignment horizontal="right" wrapText="1"/>
    </xf>
    <xf numFmtId="166" fontId="99" fillId="0" borderId="0" xfId="2704" applyFont="1" applyAlignment="1">
      <alignment horizontal="right" wrapText="1"/>
    </xf>
    <xf numFmtId="166" fontId="5" fillId="0" borderId="0" xfId="2704" applyFont="1" applyAlignment="1">
      <alignment horizontal="right" wrapText="1"/>
    </xf>
    <xf numFmtId="4" fontId="9" fillId="0" borderId="0" xfId="2676" applyNumberFormat="1" applyFont="1" applyAlignment="1"/>
    <xf numFmtId="4" fontId="9" fillId="0" borderId="0" xfId="2674" applyNumberFormat="1" applyFont="1" applyAlignment="1"/>
    <xf numFmtId="3" fontId="8" fillId="0" borderId="0" xfId="2673" applyNumberFormat="1" applyFont="1" applyBorder="1" applyAlignment="1"/>
    <xf numFmtId="3" fontId="93" fillId="0" borderId="0" xfId="0" applyNumberFormat="1" applyFont="1" applyAlignment="1"/>
    <xf numFmtId="3" fontId="9" fillId="0" borderId="0" xfId="2673" applyNumberFormat="1" applyFont="1" applyBorder="1" applyAlignment="1"/>
    <xf numFmtId="4" fontId="8" fillId="0" borderId="0" xfId="2673" applyNumberFormat="1" applyFont="1" applyBorder="1" applyAlignment="1"/>
    <xf numFmtId="166" fontId="8" fillId="0" borderId="0" xfId="2704" applyFont="1" applyBorder="1" applyAlignment="1"/>
    <xf numFmtId="4" fontId="9" fillId="0" borderId="0" xfId="2673" applyNumberFormat="1" applyFont="1" applyBorder="1" applyAlignment="1"/>
    <xf numFmtId="3" fontId="0" fillId="0" borderId="0" xfId="0" applyNumberFormat="1" applyBorder="1" applyAlignment="1">
      <alignment wrapText="1"/>
    </xf>
    <xf numFmtId="0" fontId="8" fillId="0" borderId="1" xfId="2671" quotePrefix="1" applyFont="1" applyFill="1" applyBorder="1" applyAlignment="1">
      <alignment horizontal="center" vertical="center"/>
    </xf>
    <xf numFmtId="2" fontId="9" fillId="0" borderId="0" xfId="2680" applyNumberFormat="1" applyFont="1" applyAlignment="1"/>
    <xf numFmtId="2" fontId="8" fillId="0" borderId="0" xfId="2680" applyNumberFormat="1" applyFont="1" applyAlignment="1"/>
    <xf numFmtId="0" fontId="8" fillId="0" borderId="0" xfId="2680" applyFont="1" applyAlignment="1"/>
    <xf numFmtId="2" fontId="8" fillId="0" borderId="0" xfId="2675" applyNumberFormat="1" applyFont="1" applyBorder="1" applyAlignment="1"/>
    <xf numFmtId="3" fontId="8" fillId="0" borderId="0" xfId="0" applyNumberFormat="1" applyFont="1" applyFill="1" applyAlignment="1"/>
    <xf numFmtId="3" fontId="9" fillId="0" borderId="0" xfId="0" applyNumberFormat="1" applyFont="1" applyFill="1" applyAlignment="1"/>
    <xf numFmtId="4" fontId="9" fillId="0" borderId="0" xfId="0" applyNumberFormat="1" applyFont="1" applyFill="1" applyAlignment="1"/>
    <xf numFmtId="4" fontId="8" fillId="0" borderId="0" xfId="0" applyNumberFormat="1" applyFont="1" applyFill="1" applyAlignment="1"/>
    <xf numFmtId="3" fontId="8" fillId="0" borderId="0" xfId="2679" applyNumberFormat="1" applyFont="1" applyBorder="1" applyAlignment="1">
      <alignment horizontal="right"/>
    </xf>
    <xf numFmtId="3" fontId="9" fillId="0" borderId="0" xfId="2679" applyNumberFormat="1" applyFont="1" applyBorder="1" applyAlignment="1">
      <alignment horizontal="right"/>
    </xf>
    <xf numFmtId="0" fontId="117" fillId="0" borderId="0" xfId="2684" applyFont="1"/>
    <xf numFmtId="4" fontId="9" fillId="0" borderId="0" xfId="2679" applyNumberFormat="1" applyFont="1" applyBorder="1" applyAlignment="1">
      <alignment horizontal="right"/>
    </xf>
    <xf numFmtId="4" fontId="8" fillId="0" borderId="0" xfId="2679" applyNumberFormat="1" applyFont="1" applyBorder="1" applyAlignment="1">
      <alignment horizontal="right"/>
    </xf>
    <xf numFmtId="0" fontId="8" fillId="0" borderId="0" xfId="2361" applyNumberFormat="1" applyFont="1" applyFill="1" applyBorder="1" applyAlignment="1">
      <alignment horizontal="left" wrapText="1" indent="1"/>
    </xf>
    <xf numFmtId="2" fontId="8" fillId="0" borderId="0" xfId="2326" applyNumberFormat="1" applyFont="1" applyFill="1" applyBorder="1"/>
    <xf numFmtId="0" fontId="8" fillId="0" borderId="0" xfId="2674" applyAlignment="1">
      <alignment horizontal="left" wrapText="1" indent="1"/>
    </xf>
    <xf numFmtId="43" fontId="8" fillId="0" borderId="0" xfId="2410" applyNumberFormat="1" applyFont="1" applyFill="1"/>
    <xf numFmtId="0" fontId="95" fillId="0" borderId="0" xfId="2663" applyFont="1" applyFill="1" applyBorder="1" applyAlignment="1">
      <alignment horizontal="right"/>
    </xf>
    <xf numFmtId="2" fontId="8" fillId="0" borderId="0" xfId="2410" applyNumberFormat="1" applyFont="1" applyFill="1" applyBorder="1" applyAlignment="1"/>
    <xf numFmtId="201" fontId="8" fillId="0" borderId="0" xfId="2664" applyNumberFormat="1" applyFont="1" applyFill="1" applyBorder="1" applyAlignment="1">
      <alignment horizontal="right"/>
    </xf>
    <xf numFmtId="201" fontId="9" fillId="0" borderId="0" xfId="2664" applyNumberFormat="1" applyFont="1" applyFill="1" applyBorder="1" applyAlignment="1">
      <alignment horizontal="right"/>
    </xf>
    <xf numFmtId="201" fontId="32" fillId="0" borderId="0" xfId="0" applyNumberFormat="1" applyFont="1" applyFill="1" applyBorder="1" applyAlignment="1">
      <alignment horizontal="center" wrapText="1"/>
    </xf>
    <xf numFmtId="4" fontId="8" fillId="0" borderId="0" xfId="2664" applyNumberFormat="1" applyFont="1" applyFill="1" applyBorder="1" applyAlignment="1"/>
    <xf numFmtId="4" fontId="8" fillId="0" borderId="0" xfId="2666" applyNumberFormat="1" applyFont="1" applyFill="1" applyBorder="1" applyAlignment="1">
      <alignment horizontal="center" vertical="center"/>
    </xf>
    <xf numFmtId="41" fontId="8" fillId="0" borderId="0" xfId="2664" applyNumberFormat="1" applyFont="1" applyFill="1" applyBorder="1" applyAlignment="1">
      <alignment horizontal="right"/>
    </xf>
    <xf numFmtId="4" fontId="8" fillId="0" borderId="0" xfId="2683" applyNumberFormat="1" applyFont="1" applyAlignment="1"/>
    <xf numFmtId="3" fontId="8" fillId="0" borderId="0" xfId="2683" applyNumberFormat="1" applyFont="1" applyAlignment="1">
      <alignment horizontal="right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2681" applyNumberFormat="1" applyFont="1" applyAlignment="1">
      <alignment horizontal="right"/>
    </xf>
    <xf numFmtId="0" fontId="8" fillId="0" borderId="0" xfId="2681" applyFont="1" applyBorder="1" applyAlignment="1">
      <alignment horizontal="center" vertical="center" wrapText="1"/>
    </xf>
    <xf numFmtId="0" fontId="89" fillId="0" borderId="0" xfId="2542" applyFont="1" applyFill="1" applyAlignment="1">
      <alignment horizontal="right"/>
    </xf>
    <xf numFmtId="3" fontId="9" fillId="0" borderId="0" xfId="2683" applyNumberFormat="1" applyFont="1" applyAlignment="1">
      <alignment horizontal="right"/>
    </xf>
    <xf numFmtId="166" fontId="8" fillId="0" borderId="0" xfId="2704" applyFont="1" applyFill="1" applyBorder="1" applyAlignment="1">
      <alignment horizontal="right" wrapText="1"/>
    </xf>
    <xf numFmtId="0" fontId="93" fillId="0" borderId="2" xfId="0" applyFont="1" applyBorder="1" applyAlignment="1">
      <alignment horizontal="center" vertical="center" wrapText="1"/>
    </xf>
    <xf numFmtId="0" fontId="8" fillId="0" borderId="0" xfId="2666" applyFont="1" applyFill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 wrapText="1"/>
    </xf>
    <xf numFmtId="4" fontId="8" fillId="0" borderId="0" xfId="2673" applyNumberFormat="1" applyFont="1" applyBorder="1"/>
    <xf numFmtId="202" fontId="32" fillId="27" borderId="9" xfId="2704" applyNumberFormat="1" applyFont="1" applyFill="1" applyBorder="1" applyAlignment="1" applyProtection="1">
      <alignment horizontal="center" vertical="center" wrapText="1"/>
    </xf>
    <xf numFmtId="202" fontId="32" fillId="27" borderId="9" xfId="270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684" applyFont="1"/>
    <xf numFmtId="0" fontId="8" fillId="0" borderId="0" xfId="0" applyFont="1" applyFill="1" applyBorder="1" applyAlignment="1"/>
    <xf numFmtId="0" fontId="8" fillId="0" borderId="0" xfId="0" applyNumberFormat="1" applyFont="1" applyFill="1" applyBorder="1" applyAlignment="1"/>
    <xf numFmtId="166" fontId="92" fillId="0" borderId="0" xfId="2704" applyFont="1" applyFill="1" applyBorder="1" applyAlignment="1">
      <alignment horizontal="right" wrapText="1"/>
    </xf>
    <xf numFmtId="202" fontId="93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/>
    <xf numFmtId="203" fontId="8" fillId="0" borderId="0" xfId="2704" applyNumberFormat="1" applyFont="1" applyFill="1" applyAlignment="1">
      <alignment horizontal="right" wrapText="1"/>
    </xf>
    <xf numFmtId="204" fontId="8" fillId="0" borderId="0" xfId="2688" applyNumberFormat="1" applyFont="1" applyFill="1" applyBorder="1" applyAlignment="1">
      <alignment horizontal="center"/>
    </xf>
    <xf numFmtId="204" fontId="8" fillId="0" borderId="0" xfId="2688" applyNumberFormat="1" applyFont="1" applyFill="1" applyBorder="1" applyAlignment="1">
      <alignment horizontal="right"/>
    </xf>
    <xf numFmtId="4" fontId="8" fillId="0" borderId="0" xfId="2702" applyNumberFormat="1" applyFont="1" applyFill="1"/>
    <xf numFmtId="2" fontId="8" fillId="0" borderId="0" xfId="2665" applyNumberFormat="1" applyFont="1" applyFill="1" applyBorder="1"/>
    <xf numFmtId="2" fontId="5" fillId="0" borderId="0" xfId="2681" applyNumberFormat="1"/>
    <xf numFmtId="2" fontId="9" fillId="0" borderId="0" xfId="2673" applyNumberFormat="1" applyFont="1" applyBorder="1" applyAlignment="1"/>
    <xf numFmtId="0" fontId="8" fillId="0" borderId="2" xfId="2681" applyFont="1" applyBorder="1" applyAlignment="1">
      <alignment horizontal="center" wrapText="1"/>
    </xf>
    <xf numFmtId="0" fontId="8" fillId="0" borderId="0" xfId="2681" applyFont="1" applyAlignment="1">
      <alignment horizontal="center" wrapText="1"/>
    </xf>
    <xf numFmtId="0" fontId="8" fillId="0" borderId="1" xfId="2681" applyFont="1" applyBorder="1" applyAlignment="1">
      <alignment horizontal="center" wrapText="1"/>
    </xf>
    <xf numFmtId="0" fontId="32" fillId="0" borderId="17" xfId="0" applyFont="1" applyBorder="1"/>
    <xf numFmtId="0" fontId="32" fillId="0" borderId="0" xfId="0" applyFont="1"/>
    <xf numFmtId="0" fontId="118" fillId="0" borderId="6" xfId="0" applyFont="1" applyBorder="1" applyAlignment="1">
      <alignment horizontal="center"/>
    </xf>
    <xf numFmtId="0" fontId="119" fillId="0" borderId="6" xfId="0" applyFont="1" applyBorder="1" applyAlignment="1">
      <alignment horizontal="center"/>
    </xf>
    <xf numFmtId="0" fontId="120" fillId="0" borderId="6" xfId="0" applyFont="1" applyBorder="1" applyAlignment="1">
      <alignment horizontal="center"/>
    </xf>
    <xf numFmtId="0" fontId="121" fillId="0" borderId="6" xfId="0" applyFont="1" applyBorder="1" applyAlignment="1">
      <alignment horizontal="center"/>
    </xf>
    <xf numFmtId="0" fontId="120" fillId="0" borderId="6" xfId="0" applyFont="1" applyBorder="1"/>
    <xf numFmtId="0" fontId="122" fillId="0" borderId="6" xfId="0" applyFont="1" applyBorder="1"/>
    <xf numFmtId="0" fontId="123" fillId="0" borderId="6" xfId="0" applyFont="1" applyBorder="1" applyAlignment="1">
      <alignment horizontal="center"/>
    </xf>
    <xf numFmtId="0" fontId="124" fillId="0" borderId="0" xfId="0" applyFont="1"/>
    <xf numFmtId="0" fontId="126" fillId="0" borderId="6" xfId="0" applyFont="1" applyBorder="1" applyAlignment="1">
      <alignment horizontal="center"/>
    </xf>
    <xf numFmtId="0" fontId="127" fillId="0" borderId="6" xfId="0" applyFont="1" applyBorder="1" applyAlignment="1">
      <alignment horizontal="center"/>
    </xf>
    <xf numFmtId="0" fontId="128" fillId="0" borderId="6" xfId="0" applyFont="1" applyBorder="1" applyAlignment="1">
      <alignment horizontal="center"/>
    </xf>
    <xf numFmtId="0" fontId="129" fillId="0" borderId="6" xfId="0" applyFont="1" applyBorder="1" applyAlignment="1">
      <alignment horizontal="center"/>
    </xf>
    <xf numFmtId="0" fontId="130" fillId="0" borderId="6" xfId="0" applyFont="1" applyBorder="1" applyAlignment="1">
      <alignment horizontal="center"/>
    </xf>
    <xf numFmtId="0" fontId="131" fillId="0" borderId="6" xfId="0" applyFont="1" applyBorder="1" applyAlignment="1">
      <alignment horizontal="center"/>
    </xf>
    <xf numFmtId="0" fontId="132" fillId="0" borderId="6" xfId="0" applyFont="1" applyBorder="1" applyAlignment="1">
      <alignment horizontal="center"/>
    </xf>
    <xf numFmtId="0" fontId="133" fillId="0" borderId="6" xfId="0" applyFont="1" applyBorder="1" applyAlignment="1">
      <alignment horizontal="center"/>
    </xf>
    <xf numFmtId="0" fontId="134" fillId="0" borderId="6" xfId="0" applyFont="1" applyBorder="1" applyAlignment="1">
      <alignment horizontal="center"/>
    </xf>
    <xf numFmtId="0" fontId="134" fillId="0" borderId="6" xfId="0" applyFont="1" applyBorder="1"/>
    <xf numFmtId="0" fontId="135" fillId="0" borderId="6" xfId="0" applyFont="1" applyBorder="1"/>
    <xf numFmtId="0" fontId="136" fillId="0" borderId="6" xfId="0" applyFont="1" applyBorder="1" applyAlignment="1">
      <alignment horizontal="center"/>
    </xf>
    <xf numFmtId="0" fontId="136" fillId="0" borderId="18" xfId="0" applyFont="1" applyBorder="1" applyAlignment="1">
      <alignment horizontal="center"/>
    </xf>
    <xf numFmtId="0" fontId="6" fillId="0" borderId="0" xfId="2664" applyNumberFormat="1" applyFont="1" applyFill="1" applyAlignment="1">
      <alignment horizontal="left" wrapText="1"/>
    </xf>
    <xf numFmtId="0" fontId="8" fillId="0" borderId="2" xfId="2664" applyFont="1" applyFill="1" applyBorder="1" applyAlignment="1">
      <alignment horizontal="center"/>
    </xf>
    <xf numFmtId="0" fontId="8" fillId="0" borderId="0" xfId="2664" applyFont="1" applyFill="1" applyAlignment="1">
      <alignment horizontal="center" vertical="center"/>
    </xf>
    <xf numFmtId="0" fontId="87" fillId="0" borderId="3" xfId="2671" applyNumberFormat="1" applyFont="1" applyBorder="1" applyAlignment="1">
      <alignment horizontal="center" vertical="center"/>
    </xf>
  </cellXfs>
  <cellStyles count="2705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" xfId="2704" builtinId="3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1 3" xfId="2689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2 6" xfId="2690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2 2 2 2" xfId="2703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 3" xfId="2691"/>
    <cellStyle name="Normal 150" xfId="2399"/>
    <cellStyle name="Normal 151" xfId="2400"/>
    <cellStyle name="Normal 152" xfId="2401"/>
    <cellStyle name="Normal 153" xfId="2402"/>
    <cellStyle name="Normal 153 2" xfId="2685"/>
    <cellStyle name="Normal 154" xfId="2403"/>
    <cellStyle name="Normal 154 2" xfId="2404"/>
    <cellStyle name="Normal 155" xfId="2405"/>
    <cellStyle name="Normal 156" xfId="2687"/>
    <cellStyle name="Normal 156 2" xfId="2692"/>
    <cellStyle name="Normal 156 2 2" xfId="2700"/>
    <cellStyle name="Normal 156 3" xfId="2698"/>
    <cellStyle name="Normal 157" xfId="2693"/>
    <cellStyle name="Normal 157 2" xfId="2699"/>
    <cellStyle name="Normal 158" xfId="2697"/>
    <cellStyle name="Normal 159" xfId="2702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3 4" xfId="2694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3 7" xfId="2695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4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 7" xfId="2701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4 2" xfId="2696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1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ctiendo2000" xfId="2688"/>
    <cellStyle name="Normal_Bieu04.072" xfId="2674"/>
    <cellStyle name="Normal_Book2" xfId="2675"/>
    <cellStyle name="Normal_Dau tu 2" xfId="2683"/>
    <cellStyle name="Normal_Dautu" xfId="2686"/>
    <cellStyle name="Normal_Gui Vu TH-Bao cao nhanh VDT 2006" xfId="2676"/>
    <cellStyle name="Normal_solieu gdp 2" xfId="1"/>
    <cellStyle name="Normal_SPT3-96" xfId="2666"/>
    <cellStyle name="Normal_SPT3-96_Bieu 012011 2" xfId="2682"/>
    <cellStyle name="Normal_SPT3-96_Bieudautu_Dautu(6-2011)" xfId="2677"/>
    <cellStyle name="Normal_SPT3-96_Van tai12.2010" xfId="2678"/>
    <cellStyle name="Normal_Xl0000141" xfId="2664"/>
    <cellStyle name="Normal_Xl0000156" xfId="2679"/>
    <cellStyle name="Normal_Xl0000163" xfId="2680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  <sheetName val="XXXXX_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/>
      <sheetData sheetId="593" refreshError="1"/>
      <sheetData sheetId="594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 refreshError="1"/>
      <sheetData sheetId="660" refreshError="1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 refreshError="1"/>
      <sheetData sheetId="694" refreshError="1"/>
      <sheetData sheetId="695" refreshError="1"/>
      <sheetData sheetId="696" refreshError="1"/>
      <sheetData sheetId="697"/>
      <sheetData sheetId="698" refreshError="1"/>
      <sheetData sheetId="699"/>
      <sheetData sheetId="700" refreshError="1"/>
      <sheetData sheetId="701"/>
      <sheetData sheetId="702" refreshError="1"/>
      <sheetData sheetId="703"/>
      <sheetData sheetId="704"/>
      <sheetData sheetId="705" refreshError="1"/>
      <sheetData sheetId="706" refreshError="1"/>
      <sheetData sheetId="707" refreshError="1"/>
      <sheetData sheetId="708"/>
      <sheetData sheetId="709" refreshError="1"/>
      <sheetData sheetId="7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DG "/>
      <sheetName val="I"/>
      <sheetName val="CT.XF1"/>
      <sheetName val="tt chu don"/>
      <sheetName val="_x000f__x0000_½"/>
      <sheetName val="_x0014_M01"/>
      <sheetName val="M pc_x0006__x0000_CamPh_x0000_"/>
      <sheetName val="_x000d_âO"/>
      <sheetName val="PNT-P3"/>
      <sheetName val="GS11- tÝnh KH_x0014_SC§"/>
      <sheetName val="DŃ02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P210-TP20"/>
      <sheetName val="CB32"/>
      <sheetName val="CTT NuiC_x000f_eo"/>
      <sheetName val="TDT-TB?"/>
      <sheetName val="Km280 ? Km281"/>
      <sheetName val="Kluo-_x0008_ phu"/>
      <sheetName val="QD cua HDQ²_x0000__x0000_€)"/>
      <sheetName val="DGþ"/>
      <sheetName val="QD cua 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nam2004"/>
      <sheetName val="Dhp+d"/>
      <sheetName val="T[ 131"/>
      <sheetName val="DC0#"/>
      <sheetName val="DC2@ï4"/>
      <sheetName val="_x000f_p m!i 284"/>
      <sheetName val="AA"/>
      <sheetName val="tuong"/>
      <sheetName val="t01.06"/>
      <sheetName val="chie԰_x0000__x0000__x0000_Ȁ_x0000_"/>
      <sheetName val="Ho la "/>
      <sheetName val="Op mai 2_x000c_"/>
      <sheetName val="_x000f__x0000_‚ž½"/>
      <sheetName val="Thue NK"/>
      <sheetName val="Hang NK"/>
      <sheetName val="GS08)B.hµng"/>
      <sheetName val="chieud"/>
      <sheetName val="Tong hop ၑL48 - 2"/>
      <sheetName val="_x0000__x000a__x0000__x0000__x0000_âO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CDKTJT03"/>
      <sheetName val="Tong hnp QL47"/>
      <sheetName val="Cong baj 2x1,5"/>
      <sheetName val="nghi dinhmCP"/>
      <sheetName val="I_x0005__x0000__x0000_"/>
      <sheetName val="_x0000__x000f__x0000__x0000__x0000__x0005__x0000__x0000_"/>
      <sheetName val="CVpden trong tong"/>
      <sheetName val="5 nam (tach) x2)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KTANDINHT1 782346 Huong (2)"/>
      <sheetName val="UNZAT01743972- Phuong(vp) (2)"/>
      <sheetName val="LONGVANT12 759469 Ms Van (2)"/>
      <sheetName val="Cong ban 1,5_x0013_?"/>
      <sheetName val="⁋㌱Ա_x0000_䭔㌱س_x0000_䭔ㄠㄴ_x0006_牴湯⁧琠湯౧_x0000_杮楨搠湩⵨偃_x0006_匀頀ᎆ"/>
      <sheetName val="_x000d_â_x0005__x0000_"/>
      <sheetName val="_x000d_âOŽ"/>
      <sheetName val="_x000c__x0000__x000d_"/>
      <sheetName val="Cong ban 1,5„—_x0013_"/>
      <sheetName val="_x000c__x0000__x0000__x0000__x0000__x0000__x0000__x0000__x000a__x0000__x0000__x0000_"/>
      <sheetName val="_x0000__x000a__x0000__x0000__x0000_âOŽ"/>
      <sheetName val="HNI"/>
      <sheetName val="Tong hop$Op mai"/>
      <sheetName val="bÑi_x0003_"/>
      <sheetName val="_x000a_âO"/>
      <sheetName val="_x000c__x0000__x000a_"/>
      <sheetName val="_x000a_âOŽ"/>
      <sheetName val="???????-BLDG"/>
      <sheetName val="⁋㌱Ա_x0000_䭔㌱س_x0000_䭔ㄠㄴ_x0006_牴湯⁧琠湯౧_x0000_杮楨搠湩⵨偃_x0006_匀䈀ᅪ"/>
      <sheetName val="Temp"/>
      <sheetName val="TO 141"/>
      <sheetName val="⁋㌱Ա_x0000_䭔㌱س_x0000_䭔ㄠㄴ_x0006_牴湯⁧琠湯౧_x0000_杮楨搠湩⵨偃_x0006_匀렀቟"/>
      <sheetName val="Tong hopQ48­1"/>
      <sheetName val="⁋㌱Ա_x0000_䭔㌱س_x0000_䭔ㄠㄴ_x0006_牴湯⁧琠湯౧_x0000_杮楨搠湩⵨偃_x0006_匀︀ᇕ"/>
      <sheetName val="XXXXX_XX"/>
      <sheetName val="DGh"/>
      <sheetName val="tra-vat-lieu"/>
      <sheetName val="XL4Toppy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DG("/>
      <sheetName val="bÑi_x0003_?²r_x0013_?"/>
      <sheetName val="TK33313"/>
      <sheetName val="UK 911"/>
      <sheetName val="CEPS1"/>
      <sheetName val="Km285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_x000c__x0000__x0000__x0000__x0000__x0000__x0000__x0000__x000d__x0000__x0000_Õ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CDÕTKT2002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  <sheetName val="⁋㌱Ա_x0000_䭔㌱س_x0000_䭔ㄠㄴ_x0006_牴湯⁧琠湯౧_x0000_杮楨搠湩⵨偃_x0006_匀㠀䂅"/>
      <sheetName val="TH  goi _x0014_-x"/>
      <sheetName val="_x0000__x0000_di trong  tong"/>
      <sheetName val="_x0000__x000f__x0000_䠀᡿谀᡿︀"/>
      <sheetName val="chie԰???Ȁ?"/>
      <sheetName val="_x000c_???????_x000d_???"/>
      <sheetName val="?_x000f_???‚ž½"/>
      <sheetName val="?_x000d_???âOŽ"/>
      <sheetName val="I_x0005_??"/>
      <sheetName val="S2??1"/>
      <sheetName val="Monthly production actual"/>
      <sheetName val="P201-TP20"/>
      <sheetName val="[PNT-P3.xls][PNT-P3.xls]XXXXX\X"/>
      <sheetName val="Tkng hop QL48 - 2"/>
      <sheetName val="GO THUAN AN T 01 784026 (2)"/>
      <sheetName val="COMPOSIITE SAI SON T 1(2)"/>
      <sheetName val="PEMARAT01 (2)"/>
      <sheetName val="SYSTEMT1 780851-Ms thao (2)"/>
      <sheetName val="PUKYONG T1"/>
      <sheetName val="ASIAPAINT T11"/>
      <sheetName val="SEUNGBO T11 782173 Ms Suong (2)"/>
      <sheetName val="KONICAT12(2)"/>
      <sheetName val=" CHAN NUOIT12750622 Ms Tinh (2)"/>
      <sheetName val="NS t01784465 Ms quyen (2)"/>
      <sheetName val="POMINAT01  (2)"/>
      <sheetName val="COTTOT01 711018 Ms nuong (2)"/>
      <sheetName val="SuBINHDUONGT 01 "/>
      <sheetName val="MHET1 784028 lan anh (2)"/>
      <sheetName val="Cong ban _x0000_ _x0000__x0004__x0000__x0003_"/>
      <sheetName val="⁋㌱Ա_x0000_䭔㌱س_x0000_䭔ㄠㄴ_x0006_牴湯⁧琠湯౧_x0000_杮楨搠湩_x0005__x0000__x0000__x0000__x0000_"/>
      <sheetName val="t_x0000_1-01"/>
      <sheetName val="So_Do"/>
      <sheetName val="KTTSCD_-_DLNA"/>
      <sheetName val="lapdat_TB_"/>
      <sheetName val="TNghiªm_TB_"/>
      <sheetName val="VËt_liÖu"/>
      <sheetName val="Lap_®at_®iÖn"/>
      <sheetName val="TNghiÖm_VL"/>
      <sheetName val="th_"/>
      <sheetName val="tien_luong"/>
      <sheetName val="T_7"/>
      <sheetName val="T_8"/>
      <sheetName val="T8_(2)"/>
      <sheetName val="T_9"/>
      <sheetName val="T_10"/>
      <sheetName val="T_11"/>
      <sheetName val="T_12"/>
      <sheetName val="T11_"/>
      <sheetName val="CVden_ngoai_TCT_(1)"/>
      <sheetName val="CV_den_ngoai_TCT_(2)"/>
      <sheetName val="CV_den_ngoai_TCT_(3)"/>
      <sheetName val="QDcua_TGD"/>
      <sheetName val="QD_cua_HDQT"/>
      <sheetName val="QD_cua_HDQT_(2)"/>
      <sheetName val="CV_di_ngoai_tong"/>
      <sheetName val="CV_di_ngoai_tong_(2)"/>
      <sheetName val="To_trinh"/>
      <sheetName val="Giao_nhiem_vu"/>
      <sheetName val="QDcua_TGD_(2)"/>
      <sheetName val="Thong_tu"/>
      <sheetName val="CV_di_trong__tong"/>
      <sheetName val="nghi_dinh-CP"/>
      <sheetName val="CV_den_trong_tong"/>
      <sheetName val="TK_112"/>
      <sheetName val="TK_131"/>
      <sheetName val="TK_141"/>
      <sheetName val="TK_153"/>
      <sheetName val="TK_211"/>
      <sheetName val="TK_242"/>
      <sheetName val="TK_334"/>
      <sheetName val="TK_511"/>
      <sheetName val="TK_515"/>
      <sheetName val="TK_911"/>
      <sheetName val="TK_154"/>
      <sheetName val="TK_632"/>
      <sheetName val="5_nam_(tach)"/>
      <sheetName val="5_nam_(tach)_(2)"/>
      <sheetName val="KH_2003"/>
      <sheetName val="Km277_"/>
      <sheetName val="Op_mai_274"/>
      <sheetName val="Op_mai_275"/>
      <sheetName val="Op_mai_276"/>
      <sheetName val="Op_mai_277"/>
      <sheetName val="Op_mai_278"/>
      <sheetName val="Op_mai_279"/>
      <sheetName val="Op_mai_280"/>
      <sheetName val="Op_mai_281"/>
      <sheetName val="Op_mai_282"/>
      <sheetName val="Op_mai_283"/>
      <sheetName val="Op_mai_284"/>
      <sheetName val="Op_mai"/>
      <sheetName val="TH_Ky_Anh"/>
      <sheetName val="Sheet2_(2)"/>
      <sheetName val="TH__goi_4-x"/>
      <sheetName val="tæng_hîp"/>
      <sheetName val="GS01-chi_TM"/>
      <sheetName val="GS02-thu_TM"/>
      <sheetName val="PFT_QUOT__3"/>
      <sheetName val="khung ten TD"/>
      <sheetName val="\NT1MC"/>
      <sheetName val="GS10-lai t)en vay"/>
      <sheetName val="Km278 - Jm279"/>
      <sheetName val="Chi tiet don 'ia khoi phuc"/>
      <sheetName val="XNT2_x000d_C"/>
      <sheetName val="Shee46"/>
      <sheetName val="X_x000c_4Poppy"/>
      <sheetName val="CV den ng/ai TCT (3)"/>
      <sheetName val="[PNT-P3.xls][PNT-P3.xls][PNT-P3"/>
      <sheetName val="DS"/>
      <sheetName val="_x000f_?½"/>
      <sheetName val="M pc_x0006_?CamPh?"/>
      <sheetName val="Toan tinh"/>
      <sheetName val="phan loai"/>
      <sheetName val="ty le"/>
      <sheetName val="DBP"/>
      <sheetName val="DB"/>
      <sheetName val="LC"/>
      <sheetName val="TG"/>
      <sheetName val="PT"/>
      <sheetName val="MT"/>
      <sheetName val="DBD"/>
      <sheetName val="SH"/>
      <sheetName val="ML"/>
      <sheetName val="TC"/>
      <sheetName val="Tinh khac"/>
      <sheetName val="Phan theo huyen"/>
      <sheetName val="Sheet17"/>
      <sheetName val="Sheet18"/>
      <sheetName val="Sheet19"/>
      <sheetName val="Sheet20"/>
      <sheetName val="Sheet21"/>
      <sheetName val="Sheet22"/>
      <sheetName val="_PNT-P3.xlsUTong hop (2)"/>
      <sheetName val="_PNT-P3.xlsUKm279 - Km280"/>
      <sheetName val="Op"/>
      <sheetName val="_PNT-P3.xlsѝKQKDKT'04-1"/>
      <sheetName val="CV den trong to_g"/>
      <sheetName val="_0000000"/>
      <sheetName val="__-BLDG"/>
      <sheetName val="gia x"/>
      <sheetName val="K_284"/>
      <sheetName val="_ong hop QL48 - 2"/>
      <sheetName val="⁋㌱Ա"/>
      <sheetName val="PDcua TGD"/>
      <sheetName val="CV di ngoai tnng (2)"/>
      <sheetName val="Tk triNh"/>
      <sheetName val="Gian nhiem vu"/>
      <sheetName val="QD!ua TGD (2)"/>
      <sheetName val="CV den_x0000_trong tong"/>
      <sheetName val="Tuongcha."/>
      <sheetName val="Km27_x0015_"/>
      <sheetName val="5 lam (tach) (2)"/>
      <sheetName val="TK 134"/>
      <sheetName val="KHTSBD2"/>
      <sheetName val="CDKTKD03"/>
      <sheetName val="KPKDKT'03-1"/>
      <sheetName val="_x0000__x000a__x0000__x0000__x0000_âO԰"/>
      <sheetName val="_x000c_"/>
      <sheetName val="QD cua HDQ²"/>
      <sheetName val="chie԰"/>
      <sheetName val="chieud_x0005_"/>
      <sheetName val="_x000d_â_x0005_"/>
      <sheetName val="I_x0005_"/>
      <sheetName val="S2"/>
      <sheetName val="_x000f_"/>
      <sheetName val="M pc_x0006_"/>
      <sheetName val="luongt"/>
      <sheetName val="???"/>
      <sheetName val="QUY IV _x0005_"/>
      <sheetName val="co_x0005_"/>
      <sheetName val="Cong ban_x0009__x0000__x0009__x0000__x0004__x0000__x0003_"/>
      <sheetName val="Èoasen"/>
      <sheetName val="_x0005_"/>
      <sheetName val="chieuda"/>
      <sheetName val="⁋㌱Ա_x0000_䭔㌱س_x0000_䭔ㄠㄴ_x0006_牴湯⁧琠湯౧_x0000_杮楨搠湩⵨偃_x0006_匀뀀콙"/>
      <sheetName val="7 nam (tach)"/>
      <sheetName val="KQKD02-0 (2)"/>
      <sheetName val="KH&quot;2003"/>
      <sheetName val="Tuongchah"/>
      <sheetName val="Km2:4"/>
      <sheetName val="TK 931"/>
      <sheetName val="CDKP"/>
      <sheetName val="TDT-TB_"/>
      <sheetName val="Km280 _ Km281"/>
      <sheetName val="T_ 131"/>
      <sheetName val="Cong ban 1,5_x0013__"/>
      <sheetName val="_______-BLDG"/>
      <sheetName val="Op_mai 280"/>
      <sheetName val="chieud_x0005____"/>
      <sheetName val="Op mai 2_x000c__"/>
      <sheetName val="_bÑi_x0003_____²r_x0013__"/>
      <sheetName val="__x000f____½"/>
      <sheetName val="__²r"/>
      <sheetName val="_____M pc_x0006___CamPh__"/>
      <sheetName val="__x000d____âO"/>
      <sheetName val="Cong ban 1,5„—_x0013__"/>
      <sheetName val="__"/>
      <sheetName val="gia x_ may"/>
      <sheetName val="⁋㌱Ա_䭔㌱س_䭔ㄠㄴ_x0006_牴湯⁧琠湯౧_杮楨搠湩⵨偃_x0006_匀敨瑥"/>
      <sheetName val="C_c t)eu"/>
      <sheetName val="C4ulu_ngq.1.05"/>
      <sheetName val="_âO"/>
      <sheetName val="_âOŽ"/>
      <sheetName val="luongt?ang12"/>
      <sheetName val="?_x000a_???âO"/>
      <sheetName val="_x000c_???????_x000a_???"/>
      <sheetName val="QD cua HDQ²??)"/>
      <sheetName val="?_x000a_???âOŽ"/>
      <sheetName val="QD cua HDQ²??€)"/>
      <sheetName val="_x0000__x000f__x0000__x0000__x0000_‚嫌_x001a_"/>
      <sheetName val="41¹"/>
      <sheetName val="Cong ban`1,5x1,5"/>
      <sheetName val="gia!he1"/>
      <sheetName val="k angluc"/>
      <sheetName val="giai he  "/>
      <sheetName val="IBASE"/>
      <sheetName val="_x000f_?‚ž½"/>
      <sheetName val="_x000c_?_x000d_"/>
      <sheetName val="_x000c_?_x000a_"/>
      <sheetName val="CC@S03"/>
      <sheetName val="M pc_x0006__x0000_CamPhþ"/>
      <sheetName val="chieuday"/>
      <sheetName val="⁋㌱Ա_x0000_䭔㌱س_x0000_䭔ㄠㄴ_x0006_牴湯⁧琠湯౧_x0000_杮楨搠湩_x0005__x0000__x0000__x0000_타_x00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 refreshError="1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/>
      <sheetData sheetId="532"/>
      <sheetData sheetId="533"/>
      <sheetData sheetId="534"/>
      <sheetData sheetId="535"/>
      <sheetData sheetId="536"/>
      <sheetData sheetId="537" refreshError="1"/>
      <sheetData sheetId="538"/>
      <sheetData sheetId="539"/>
      <sheetData sheetId="540"/>
      <sheetData sheetId="541"/>
      <sheetData sheetId="542"/>
      <sheetData sheetId="543"/>
      <sheetData sheetId="544"/>
      <sheetData sheetId="545" refreshError="1"/>
      <sheetData sheetId="546" refreshError="1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 refreshError="1"/>
      <sheetData sheetId="588"/>
      <sheetData sheetId="589"/>
      <sheetData sheetId="590"/>
      <sheetData sheetId="591" refreshError="1"/>
      <sheetData sheetId="592" refreshError="1"/>
      <sheetData sheetId="593" refreshError="1"/>
      <sheetData sheetId="594"/>
      <sheetData sheetId="595" refreshError="1"/>
      <sheetData sheetId="596"/>
      <sheetData sheetId="597"/>
      <sheetData sheetId="598"/>
      <sheetData sheetId="599" refreshError="1"/>
      <sheetData sheetId="600" refreshError="1"/>
      <sheetData sheetId="601"/>
      <sheetData sheetId="602"/>
      <sheetData sheetId="603" refreshError="1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 refreshError="1"/>
      <sheetData sheetId="662" refreshError="1"/>
      <sheetData sheetId="663" refreshError="1"/>
      <sheetData sheetId="664" refreshError="1"/>
      <sheetData sheetId="665"/>
      <sheetData sheetId="666" refreshError="1"/>
      <sheetData sheetId="667" refreshError="1"/>
      <sheetData sheetId="668"/>
      <sheetData sheetId="669"/>
      <sheetData sheetId="670"/>
      <sheetData sheetId="671"/>
      <sheetData sheetId="672"/>
      <sheetData sheetId="673" refreshError="1"/>
      <sheetData sheetId="674"/>
      <sheetData sheetId="675" refreshError="1"/>
      <sheetData sheetId="676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/>
      <sheetData sheetId="703"/>
      <sheetData sheetId="704"/>
      <sheetData sheetId="705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/>
      <sheetData sheetId="1052"/>
      <sheetData sheetId="1053"/>
      <sheetData sheetId="1054" refreshError="1"/>
      <sheetData sheetId="1055" refreshError="1"/>
      <sheetData sheetId="1056" refreshError="1"/>
      <sheetData sheetId="1057"/>
      <sheetData sheetId="1058"/>
      <sheetData sheetId="1059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/>
      <sheetData sheetId="1121"/>
      <sheetData sheetId="1122"/>
      <sheetData sheetId="1123"/>
      <sheetData sheetId="1124"/>
      <sheetData sheetId="1125"/>
      <sheetData sheetId="1126"/>
      <sheetData sheetId="1127" refreshError="1"/>
      <sheetData sheetId="1128" refreshError="1"/>
      <sheetData sheetId="1129" refreshError="1"/>
      <sheetData sheetId="1130" refreshError="1"/>
      <sheetData sheetId="1131"/>
      <sheetData sheetId="1132" refreshError="1"/>
      <sheetData sheetId="1133" refreshError="1"/>
      <sheetData sheetId="1134" refreshError="1"/>
      <sheetData sheetId="1135" refreshError="1"/>
      <sheetData sheetId="1136"/>
      <sheetData sheetId="1137" refreshError="1"/>
      <sheetData sheetId="1138"/>
      <sheetData sheetId="1139" refreshError="1"/>
      <sheetData sheetId="1140"/>
      <sheetData sheetId="1141"/>
      <sheetData sheetId="1142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/>
      <sheetData sheetId="1186" refreshError="1"/>
      <sheetData sheetId="1187"/>
      <sheetData sheetId="1188"/>
      <sheetData sheetId="1189"/>
      <sheetData sheetId="1190"/>
      <sheetData sheetId="119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/>
      <sheetData sheetId="1198" refreshError="1"/>
      <sheetData sheetId="1199" refreshError="1"/>
      <sheetData sheetId="1200" refreshError="1"/>
      <sheetData sheetId="1201" refreshError="1"/>
      <sheetData sheetId="1202"/>
      <sheetData sheetId="1203" refreshError="1"/>
      <sheetData sheetId="1204"/>
      <sheetData sheetId="1205" refreshError="1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/>
      <sheetData sheetId="1214"/>
      <sheetData sheetId="1215"/>
      <sheetData sheetId="1216"/>
      <sheetData sheetId="1217"/>
      <sheetData sheetId="1218" refreshError="1"/>
      <sheetData sheetId="1219" refreshError="1"/>
      <sheetData sheetId="1220"/>
      <sheetData sheetId="1221"/>
      <sheetData sheetId="1222"/>
      <sheetData sheetId="1223"/>
      <sheetData sheetId="1224"/>
      <sheetData sheetId="1225" refreshError="1"/>
      <sheetData sheetId="1226" refreshError="1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  <sheetName val="LKVL-CK-HT-GD1"/>
      <sheetName val="VT,NC,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CDSPS"/>
      <sheetName val="BCDKT"/>
      <sheetName val=""/>
      <sheetName val="BaTrieu-L.con"/>
      <sheetName val="EDT - Ro"/>
      <sheetName val=".tuanM"/>
      <sheetName val="Dinh_ha nha"/>
      <sheetName val="[IBASE2.XLS}BHXH"/>
      <sheetName val="Chart3"/>
      <sheetName val="Chart2"/>
      <sheetName val="2.74"/>
      <sheetName val="T8-9)"/>
      <sheetName val="T6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TL"/>
      <sheetName val="GK"/>
      <sheetName val="CB"/>
      <sheetName val="VP"/>
      <sheetName val="Km274-Km274"/>
      <sheetName val="Km27'-Km278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HVô XL"/>
      <sheetName val="Coc 6"/>
      <sheetName val="THQII"/>
      <sheetName val="Trung"/>
      <sheetName val="THQIII"/>
      <sheetName val="THT nam 04"/>
      <sheetName val="142201ȭT4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Bia¸"/>
      <sheetName val="T8-9B"/>
      <sheetName val="T8-9þ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CHITIET VL-NC"/>
      <sheetName val="DON GIA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Nhap_lieÈ"/>
      <sheetName val="PNT-QUOT-#3"/>
      <sheetName val="COAT&amp;WRAP-QIOT-#3"/>
      <sheetName val="T8-9@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Tonf hop"/>
      <sheetName val="CoquyTM"/>
      <sheetName val="_x0000_"/>
      <sheetName val="TH_B¸"/>
      <sheetName val="CongNo"/>
      <sheetName val="TD khao sat"/>
      <sheetName val="_x0000__x0000__x0005__x0000__x0000_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  <sheetName val="KQKDKT#04-1"/>
      <sheetName val="VtuHaTheSauTBABenThuy1 Ш2)"/>
      <sheetName val="GIA 뭼UOC"/>
      <sheetName val="Soqu_x0005__x0000__x0000_"/>
      <sheetName val="T8-9h"/>
      <sheetName val="T8-9X"/>
      <sheetName val="MTL$-INTER"/>
      <sheetName val="Ca.D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thu"/>
      <sheetName val="T.Coc"/>
      <sheetName val="D.Nghia"/>
      <sheetName val="P.Phu"/>
      <sheetName val="P.Lai"/>
      <sheetName val="N.Xuyen"/>
      <sheetName val="H.quan"/>
      <sheetName val="S.Dang"/>
      <sheetName val="TT.DH"/>
      <sheetName val="N.Quan"/>
      <sheetName val="C.Dam"/>
      <sheetName val="M.Luong"/>
      <sheetName val="B.luan"/>
      <sheetName val="T8-9_x0005_"/>
      <sheetName val="Diem mon hoc"/>
      <sheetName val="Diem Tong ket"/>
      <sheetName val="DS - HoTen"/>
      <sheetName val="DS-Loc"/>
      <sheetName val="thong ke_x0000_"/>
      <sheetName val="Bang can doi "/>
      <sheetName val="Tinh hinh cat lang"/>
      <sheetName val="Tinh hinh SX phu"/>
      <sheetName val="Tinh hinh do xop"/>
      <sheetName val="chi phi cap tien"/>
      <sheetName val="TH dat "/>
      <sheetName val="Bia_x0000_"/>
      <sheetName val="DZ22"/>
      <sheetName val="TTDZ22"/>
      <sheetName val="VtuHaTheSauTBANg⤤yenDu6"/>
      <sheetName val="〴7"/>
      <sheetName val="ɾT"/>
      <sheetName val="tr_tinhDZc!othe"/>
      <sheetName val="t2_tinhTBA"/>
      <sheetName val="BL2"/>
      <sheetName val="KG2"/>
      <sheetName val="Cong tron D7'"/>
      <sheetName val="Giathanh1m3BT"/>
      <sheetName val="tien _x0000_uong"/>
      <sheetName val="_x0000_Y_BA"/>
      <sheetName val="_IBASE2.XLSѝTNHNoi"/>
      <sheetName val="Km282-Km_x0003_"/>
      <sheetName val="Soqu_x0005_"/>
      <sheetName val="thong ke"/>
      <sheetName val="°:nh"/>
      <sheetName val="QDcua TGD (2)_x0000__x0000__x0000__x0000__x0000__x0000__x0000__x0000__x0000__x0000__x0000__x0000_䚼˰_x0000__x0004__x0000__x0000_"/>
      <sheetName val="Tong_ke"/>
      <sheetName val="XXXXXX?X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SANNUONG"/>
      <sheetName val="thkn (2)"/>
      <sheetName val="Vchuygn(C)"/>
      <sheetName val="342201-T10"/>
      <sheetName val="km208"/>
      <sheetName val="DMX"/>
      <sheetName val="tien "/>
      <sheetName val="T6-99_x0000__x0000__x0000__x0000__x0000__x0000__x0000__x0000__x0000__x0000_ _x0000__x0012_[IBASE2.XLS]T"/>
      <sheetName val="T4-99_x0005__x0000__x0000_T5-99"/>
      <sheetName val="[IBASE2.XLS뭝êm283-Km284"/>
      <sheetName val="CHITIET VL-NCHT1 (2)"/>
      <sheetName val="NEW-PANEL"/>
      <sheetName val="Bia0"/>
      <sheetName val="DMT_x0000_"/>
      <sheetName val="KH-Q1,Q2,01"/>
      <sheetName val="CVden_ngoai_TCT_(1)"/>
      <sheetName val="CV_den_ngoai_TCT_(2)"/>
      <sheetName val="CV_den_ngoai_TCT_(3)"/>
      <sheetName val="QDcua_TGD"/>
      <sheetName val="QD_cua_HDQT"/>
      <sheetName val="QD_cua_HDQT_(2)"/>
      <sheetName val="CV_di_ngoai_tong"/>
      <sheetName val="CV_di_ngoai_tong_(2)"/>
      <sheetName val="To_trinh"/>
      <sheetName val="Giao_nhiem_vu"/>
      <sheetName val="QDcua_TGD_(2)"/>
      <sheetName val="Thong_tu"/>
      <sheetName val="CV_di_trong__tong"/>
      <sheetName val="nghi_dinh-CP"/>
      <sheetName val="CV_den_trong_tong"/>
      <sheetName val="KHVt_"/>
      <sheetName val="KHVt_XL"/>
      <sheetName val="KHVt_XLT4"/>
      <sheetName val="lapdat_TB_"/>
      <sheetName val="TNghiªm_TB_"/>
      <sheetName val="VËt_liÖu"/>
      <sheetName val="Lap_®at_®iÖn"/>
      <sheetName val="TNghiÖm_VL"/>
      <sheetName val="th_"/>
      <sheetName val="tien_luong"/>
      <sheetName val="Thep_be"/>
      <sheetName val="Thep_than"/>
      <sheetName val="Thep_xa_mu"/>
      <sheetName val="Nhap_lieu1"/>
      <sheetName val="Tien_dien"/>
      <sheetName val="Thue_GTGT"/>
      <sheetName val="142201-T1_"/>
      <sheetName val="142201-T2-th_"/>
      <sheetName val="142201-T3-th_"/>
      <sheetName val="142201-T4-th__"/>
      <sheetName val="_t5"/>
      <sheetName val="t_4"/>
      <sheetName val="_t3_"/>
      <sheetName val="_TH331"/>
      <sheetName val="_Minh_ha"/>
      <sheetName val="_Ha_Tay"/>
      <sheetName val="_Vinhphuc"/>
      <sheetName val="_Nbinh"/>
      <sheetName val="_QVinh"/>
      <sheetName val="_TW1"/>
      <sheetName val="VtuHaTheSauTBABenThuy1_(2)"/>
      <sheetName val="Kluong_phu"/>
      <sheetName val="Lan_can"/>
      <sheetName val="Ho_lan"/>
      <sheetName val="Coc_tieu"/>
      <sheetName val="Bien_bao"/>
      <sheetName val="Op_mai_274"/>
      <sheetName val="Op_mai_275"/>
      <sheetName val="Op_mai_276"/>
      <sheetName val="Op_mai_277"/>
      <sheetName val="Op_mai_278"/>
      <sheetName val="Op_mai_279"/>
      <sheetName val="Op_mai_280"/>
      <sheetName val="Op_mai_281"/>
      <sheetName val="Op_mai_282"/>
      <sheetName val="Op_mai_283"/>
      <sheetName val="Op_mai_284"/>
      <sheetName val="Op_mai"/>
      <sheetName val="thkl_(2)"/>
      <sheetName val="long_tec"/>
      <sheetName val="Km274_-_Km275"/>
      <sheetName val="Km275_-_Km276"/>
      <sheetName val="Km276_-_Km277"/>
      <sheetName val="Km277_-_Km278_"/>
      <sheetName val="Km278_-_Km279"/>
      <sheetName val="Km279_-_Km280"/>
      <sheetName val="Km280_-_Km281"/>
      <sheetName val="Km281_-_Km282"/>
      <sheetName val="Km282_-_Km283"/>
      <sheetName val="Km283_-_Km284"/>
      <sheetName val="Km284_-_Km285"/>
      <sheetName val="Tong_hop_Matduong"/>
      <sheetName val="Cong_D75"/>
      <sheetName val="Cong_D100"/>
      <sheetName val="Cong_D150"/>
      <sheetName val="Cong_2D150"/>
      <sheetName val="Cong_ban_0,7x0,7"/>
      <sheetName val="Cong_ban_0,8x0,8"/>
      <sheetName val="Cong_ban_1x1"/>
      <sheetName val="Cong_ban_1x1,2"/>
      <sheetName val="Cong_ban_1,5x1,5"/>
      <sheetName val="Cong_ban_2x1,5"/>
      <sheetName val="Cong_ban_2x2"/>
      <sheetName val="Tong_hop"/>
      <sheetName val="Tong_hop_(2)"/>
      <sheetName val="Cong_cu"/>
      <sheetName val="Cot_thep"/>
      <sheetName val="Cong_tron_D75"/>
      <sheetName val="Cong_tron_D100"/>
      <sheetName val="Cong_tron_D150"/>
      <sheetName val="Cong_tron_2D150"/>
      <sheetName val="Cong_ban_1,0x1,0"/>
      <sheetName val="Cong_ban_1,0x1,2"/>
      <sheetName val="Cong_hop_1,5x1,5"/>
      <sheetName val="Cong_hop_2,0x1,5"/>
      <sheetName val="Cong_hop_2,0x2,0"/>
      <sheetName val="Song_trai"/>
      <sheetName val="Dinh+ha_nha"/>
      <sheetName val="NG_k"/>
      <sheetName val="Trich_Ngang"/>
      <sheetName val="Danh_sach_Rieng"/>
      <sheetName val="Dia_Diem_Thuc_Tap"/>
      <sheetName val="De_Tai_Thuc_Tap"/>
      <sheetName val="TK_112"/>
      <sheetName val="TK_131"/>
      <sheetName val="TK_141"/>
      <sheetName val="TK_153"/>
      <sheetName val="TK_211"/>
      <sheetName val="TK_242"/>
      <sheetName val="TK_334"/>
      <sheetName val="TK_511"/>
      <sheetName val="TK_515"/>
      <sheetName val="TK_911"/>
      <sheetName val="T_so_thay_doi"/>
      <sheetName val="b_THchitietDZCT"/>
      <sheetName val="b_THchitietTBA"/>
      <sheetName val="Khao_sat"/>
      <sheetName val="TT_khao_sat"/>
      <sheetName val="SCT_Cong_trinh"/>
      <sheetName val="06-2003_(2)"/>
      <sheetName val="CDPS_6tc"/>
      <sheetName val="SCT_Nha_thau"/>
      <sheetName val="socai2003_(6tc)dp"/>
      <sheetName val="socai2003_(6tc)"/>
      <sheetName val="CDPS_6tc_(2)"/>
      <sheetName val="phan_tich_DG"/>
      <sheetName val="gia_vat_lieu"/>
      <sheetName val="gia_xe_may"/>
      <sheetName val="gia_nhan_cong"/>
      <sheetName val="CDSL_(2)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Don_gia_CPM"/>
      <sheetName val="Tong_Thieu_HD_cac_CT-2001"/>
      <sheetName val="VL_thieu_HD_-_2001"/>
      <sheetName val="Tong_thieu_HD_cac_CT_-_2002"/>
      <sheetName val="Lan_trai"/>
      <sheetName val="Van_chuyen"/>
      <sheetName val="HDong_VC"/>
      <sheetName val="ThieuHD_nam_2001"/>
      <sheetName val="Bang_TH"/>
      <sheetName val="Tong_Chinh"/>
      <sheetName val="TH_du_toan_"/>
      <sheetName val="Du_toan_"/>
      <sheetName val="C_Tinh"/>
      <sheetName val="giai_thich"/>
      <sheetName val="DT_-_Ro"/>
      <sheetName val="TH_-_Ro_"/>
      <sheetName val="GDT_-_Ro"/>
      <sheetName val="DT_-_TB"/>
      <sheetName val="TH_-_TB"/>
      <sheetName val="GDT_-_TB"/>
      <sheetName val="DT_-_NT"/>
      <sheetName val="TH_-_NT"/>
      <sheetName val="GDT_-_NT"/>
      <sheetName val="ql_(2)"/>
      <sheetName val="F_ThanhTri"/>
      <sheetName val="F_Gialam"/>
      <sheetName val="TH_dam"/>
      <sheetName val="SX_dam"/>
      <sheetName val="LD_dam"/>
      <sheetName val="Bang_gia_VL"/>
      <sheetName val="Gia_NC"/>
      <sheetName val="Gia_may"/>
      <sheetName val="KQKD02-2_(2)"/>
      <sheetName val="KQKD-2_(2)"/>
      <sheetName val="KQKD_thu2004"/>
      <sheetName val="Dancau-Q_Ninh"/>
      <sheetName val="BaTrieu-L_son"/>
      <sheetName val="T03_-_03"/>
      <sheetName val="THL_T03"/>
      <sheetName val="TTBC_T03"/>
      <sheetName val="Luong_noi_Bo_-_T3"/>
      <sheetName val="Tong_hop_-_T3"/>
      <sheetName val="Thuong_Quy_3"/>
      <sheetName val="Phu_cap_trach_nhiem"/>
      <sheetName val="Tay_ninh"/>
      <sheetName val="A_Duc"/>
      <sheetName val="DOANH_SO"/>
      <sheetName val="BD-SINH_VIEN"/>
      <sheetName val="BC_TH_CK_(2)"/>
      <sheetName val="BC_TH_CK"/>
      <sheetName val="BC6tT19_food"/>
      <sheetName val="BC6tT18_-_Food"/>
      <sheetName val="BCCK_4"/>
      <sheetName val="BCFood-_T16"/>
      <sheetName val="BCFood-_T15"/>
      <sheetName val="BCFood-_T14"/>
      <sheetName val="BCFood-_T13"/>
      <sheetName val="TH_CK2"/>
      <sheetName val="BC6tT52_(3)"/>
      <sheetName val="BC6tT52_(2)"/>
      <sheetName val="TCK_12"/>
      <sheetName val="Tong_CK"/>
      <sheetName val="HHVt_"/>
      <sheetName val="Co~g_hop_1,5x1,5"/>
      <sheetName val="So_sanh"/>
      <sheetName val="Xaylap_"/>
      <sheetName val="Nhan_cong"/>
      <sheetName val="_KQTH_quy_hoach_135"/>
      <sheetName val="Bao_cao_KQTH_quy_hoach_135"/>
      <sheetName val="CT_03"/>
      <sheetName val="TH_03"/>
      <sheetName val="CV_di_trong__dong"/>
      <sheetName val="BaTrieu-L_con"/>
      <sheetName val="EDT_-_Ro"/>
      <sheetName val="Heso_3-2004_(3)"/>
      <sheetName val="Luong_(2)"/>
      <sheetName val="heso_T3"/>
      <sheetName val="heso_T4"/>
      <sheetName val="heso_T5"/>
      <sheetName val="Heso_T6"/>
      <sheetName val="Heso_T7"/>
      <sheetName val="Heso_T8"/>
      <sheetName val="Heso_T9"/>
      <sheetName val="Heso_2-2004"/>
      <sheetName val="Heso_3-2004"/>
      <sheetName val="Heso_3-2004_(2)"/>
      <sheetName val="[IBASE2_XLSѝTNHNoi"/>
      <sheetName val="Co_quan_TCT"/>
      <sheetName val="BOT_(PA_chon)"/>
      <sheetName val="Yaly_&amp;_Ri_Ninh"/>
      <sheetName val="Thuy_dien_Na_Loi"/>
      <sheetName val="bang_so_sanh_tong_hop"/>
      <sheetName val="bang_so_sanh_tong_hop_(ty_le)"/>
      <sheetName val="thu_nhap_binh_quan_(2)"/>
      <sheetName val="dang_huong"/>
      <sheetName val="phuong_an_1"/>
      <sheetName val="phuong_an_1_(2)"/>
      <sheetName val="phuong_an2"/>
      <sheetName val="tong_hop_BQ"/>
      <sheetName val="tong_hop_BQ-1"/>
      <sheetName val="phuong_an_chon"/>
      <sheetName val="bang_so_sanh_tong_hop_(_PA_chon"/>
      <sheetName val="dang_ap_dung"/>
      <sheetName val="bang_tong_hop_(dang_huong)"/>
      <sheetName val="GIA_NUOC"/>
      <sheetName val="GIA_DIEN_THOAI"/>
      <sheetName val="GIA_DIEN"/>
      <sheetName val="chiet_tinh_XD"/>
      <sheetName val="Triet_T"/>
      <sheetName val="Phan_tich_gia"/>
      <sheetName val="pHAN_CONG"/>
      <sheetName val="GIA_XD"/>
      <sheetName val="TK__TK"/>
      <sheetName val="bcth_05-04"/>
      <sheetName val="baocao_05-04"/>
      <sheetName val="nhan_su"/>
      <sheetName val="luong_cty"/>
      <sheetName val="Luu_goc"/>
      <sheetName val="km22+93_86-km22+121_86"/>
      <sheetName val="km22+177_14-km22+205_64"/>
      <sheetName val="Bang_20-25"/>
      <sheetName val="km22+267_96-km22+283_96"/>
      <sheetName val="km22+304_31-km22+344_31"/>
      <sheetName val="km22+460_92-km22+614_57"/>
      <sheetName val="km22+671_78-km22+713_32"/>
      <sheetName val="tô_rôiDY"/>
      <sheetName val="T_K_H_T_T5"/>
      <sheetName val="T_K_T7"/>
      <sheetName val="TK_T6"/>
      <sheetName val="T_K_T5"/>
      <sheetName val="Bang_thong_ke_hang_ton"/>
      <sheetName val="thong_ke_"/>
      <sheetName val="T_KT04"/>
      <sheetName val="Dinh_ha_nha"/>
      <sheetName val="Km282-Km3"/>
      <sheetName val="[IBASE2_XLS}BHXH"/>
      <sheetName val="_tuanM"/>
      <sheetName val="Tuan_1_01"/>
      <sheetName val="Tuan_3_01_"/>
      <sheetName val="Tuan_5_06_"/>
      <sheetName val="Tuan_6_06__"/>
      <sheetName val="Tuan_7_06_"/>
      <sheetName val="Tuan_7_06__(2)"/>
      <sheetName val="Tuan10,06_"/>
      <sheetName val="Tuan11,06__"/>
      <sheetName val="Bao_cao_DD_31_3_06"/>
      <sheetName val="Bao_cao_DD_30_4_06"/>
      <sheetName val="Bao_cao_DD_31_5_06_"/>
      <sheetName val="Bao_cao_Quy_I-06"/>
      <sheetName val="Bao_cao_DD_30_6_06"/>
      <sheetName val="Bao_cao_DD_31_7_06"/>
      <sheetName val="2_74"/>
      <sheetName val="THU_T12"/>
      <sheetName val="CHI_T12"/>
      <sheetName val="THU_T11"/>
      <sheetName val="CHI_T11"/>
      <sheetName val="THU_T10"/>
      <sheetName val="CHI_T10"/>
      <sheetName val="THU_T9"/>
      <sheetName val="CHI_T9"/>
      <sheetName val="THU_T8"/>
      <sheetName val="CHI_T8"/>
      <sheetName val="THU_T7"/>
      <sheetName val="CHI_T7"/>
      <sheetName val="THU_T6"/>
      <sheetName val="CHI_T6"/>
      <sheetName val="THU_T5"/>
      <sheetName val="CHI_T5"/>
      <sheetName val="THU_T4"/>
      <sheetName val="CHI_T4"/>
      <sheetName val="THU_T3"/>
      <sheetName val="CHI_T3"/>
      <sheetName val="THU_T2"/>
      <sheetName val="CHI_T2"/>
      <sheetName val="THU_T1"/>
      <sheetName val="CHI_T1"/>
      <sheetName val="CDSM_(2)"/>
      <sheetName val="02_1"/>
      <sheetName val="2_1"/>
      <sheetName val="2_3"/>
      <sheetName val="02_3"/>
      <sheetName val="B_01"/>
      <sheetName val="B_03"/>
      <sheetName val="D_13"/>
      <sheetName val="BTH_Phieu_thu"/>
      <sheetName val="BTH_Phieu_chi"/>
      <sheetName val="SCT_NVL"/>
      <sheetName val="NK_SO_CAI"/>
      <sheetName val="SCT_TK_331"/>
      <sheetName val="So_CFSXKD"/>
      <sheetName val="SCT__TK_131"/>
      <sheetName val="So_TGNH_2003"/>
      <sheetName val="So_quy_TM_2002"/>
      <sheetName val="The_tinh_Z"/>
      <sheetName val="So_kho_nguyen_vat_lieu"/>
      <sheetName val="BTH_NVL"/>
      <sheetName val="So_theo_doi_thue_GTGT"/>
      <sheetName val="BC_thanh_QT_hoa_don_nam_2003"/>
      <sheetName val="GDMN_1"/>
      <sheetName val="GDMN_2"/>
      <sheetName val="GDMN_3"/>
      <sheetName val="GDMN_4"/>
      <sheetName val="GDMN_5"/>
      <sheetName val="GDTH_1"/>
      <sheetName val="GDTH_2"/>
      <sheetName val="GDTH_3"/>
      <sheetName val="GDTH_4"/>
      <sheetName val="GDTH_5"/>
      <sheetName val="THCS_1"/>
      <sheetName val="THCS_2"/>
      <sheetName val="THCS_3"/>
      <sheetName val="THCS_4"/>
      <sheetName val="THCS_5"/>
      <sheetName val="THCS_6"/>
      <sheetName val="THPT_1"/>
      <sheetName val="THPT_2"/>
      <sheetName val="THPT_3"/>
      <sheetName val="THPT_4"/>
      <sheetName val="THPT_5"/>
      <sheetName val="THPT_6"/>
      <sheetName val="DH,CD,THCN_1"/>
      <sheetName val="DH,CD,THCN_2"/>
      <sheetName val="DH,CD,THCN_3"/>
      <sheetName val="GDKCQ_1"/>
      <sheetName val="GDKCQ_2"/>
      <sheetName val="KHVô_XL"/>
      <sheetName val="Coc_6"/>
      <sheetName val="THT_nam_04"/>
      <sheetName val="luongt_13"/>
      <sheetName val="LUONG_1"/>
      <sheetName val="LUONG_2"/>
      <sheetName val="LUONG_3"/>
      <sheetName val="Luong_4"/>
      <sheetName val="CTP_4"/>
      <sheetName val="Anca_4"/>
      <sheetName val="THUONG_TET"/>
      <sheetName val="Deo_nai"/>
      <sheetName val="CKD_than"/>
      <sheetName val="CTT_Thong_nhat"/>
      <sheetName val="CTT_Nui_beo"/>
      <sheetName val="CTT_cao_son"/>
      <sheetName val="CTT_Khe_cham"/>
      <sheetName val="XNxlva_sxthanKCII"/>
      <sheetName val="Cam_Y_ut_KC"/>
      <sheetName val="CTxay_lap_mo_CP"/>
      <sheetName val="CTdo_luong_GDSP"/>
      <sheetName val="Dong_bac"/>
      <sheetName val="Cac_cang_UT_mua_than_Dong_bac"/>
      <sheetName val="cua_hang_vtu"/>
      <sheetName val="Khach_hang_le_"/>
      <sheetName val="nhat_ky_5"/>
      <sheetName val="cac_cong_ty_van_tai"/>
      <sheetName val="For_Summary"/>
      <sheetName val="For_Summary(KG)"/>
      <sheetName val="PP_Cloth"/>
      <sheetName val="Mix-PP_Cloth"/>
      <sheetName val="Material_Price-PP"/>
      <sheetName val="QD_cua_HDQT_(ÿÿ"/>
      <sheetName val="ÿÿÿÿi_ngoai_tongÿÿ2)"/>
      <sheetName val="GIA_뭼UOC"/>
      <sheetName val="Soqu"/>
      <sheetName val="HD_CTrinh1"/>
      <sheetName val="HD_benA"/>
      <sheetName val="Theodoi_HD"/>
      <sheetName val="Theodoi_HD_(2)"/>
      <sheetName val="nphuocb 4"/>
      <sheetName val=" Njinh"/>
      <sheetName val="L]gngT2"/>
      <sheetName val="VT,NC,M"/>
      <sheetName val="XXXXXXÿÿ"/>
      <sheetName val="KHT4ÿÿ-02"/>
      <sheetName val="ÿÿÿÿ 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 refreshError="1"/>
      <sheetData sheetId="1007" refreshError="1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/>
      <sheetData sheetId="1206"/>
      <sheetData sheetId="1207"/>
      <sheetData sheetId="1208"/>
      <sheetData sheetId="1209"/>
      <sheetData sheetId="1210"/>
      <sheetData sheetId="1211" refreshError="1"/>
      <sheetData sheetId="1212"/>
      <sheetData sheetId="1213" refreshError="1"/>
      <sheetData sheetId="1214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/>
      <sheetData sheetId="1243"/>
      <sheetData sheetId="1244"/>
      <sheetData sheetId="1245"/>
      <sheetData sheetId="1246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/>
      <sheetData sheetId="1675"/>
      <sheetData sheetId="1676"/>
      <sheetData sheetId="1677"/>
      <sheetData sheetId="1678"/>
      <sheetData sheetId="1679" refreshError="1"/>
      <sheetData sheetId="1680" refreshError="1"/>
      <sheetData sheetId="1681" refreshError="1"/>
      <sheetData sheetId="1682" refreshError="1"/>
      <sheetData sheetId="1683"/>
      <sheetData sheetId="1684" refreshError="1"/>
      <sheetData sheetId="1685" refreshError="1"/>
      <sheetData sheetId="1686" refreshError="1"/>
      <sheetData sheetId="1687" refreshError="1"/>
      <sheetData sheetId="16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75"/>
  <sheetViews>
    <sheetView tabSelected="1" workbookViewId="0">
      <selection activeCell="A16" sqref="A16"/>
    </sheetView>
  </sheetViews>
  <sheetFormatPr defaultColWidth="8" defaultRowHeight="13"/>
  <cols>
    <col min="1" max="1" width="84.08203125" style="312" customWidth="1"/>
    <col min="2" max="16384" width="8" style="312"/>
  </cols>
  <sheetData>
    <row r="1" spans="1:1" ht="22" customHeight="1">
      <c r="A1" s="311"/>
    </row>
    <row r="2" spans="1:1" ht="22" customHeight="1">
      <c r="A2" s="313" t="s">
        <v>265</v>
      </c>
    </row>
    <row r="3" spans="1:1" ht="20.149999999999999" customHeight="1">
      <c r="A3" s="314" t="s">
        <v>266</v>
      </c>
    </row>
    <row r="4" spans="1:1" ht="20.149999999999999" customHeight="1">
      <c r="A4" s="315"/>
    </row>
    <row r="5" spans="1:1" ht="20.149999999999999" customHeight="1">
      <c r="A5" s="315"/>
    </row>
    <row r="6" spans="1:1" ht="20.149999999999999" customHeight="1">
      <c r="A6" s="315"/>
    </row>
    <row r="7" spans="1:1" ht="20.149999999999999" customHeight="1">
      <c r="A7" s="316"/>
    </row>
    <row r="8" spans="1:1" ht="20.149999999999999" customHeight="1">
      <c r="A8" s="317"/>
    </row>
    <row r="9" spans="1:1" ht="20.149999999999999" customHeight="1">
      <c r="A9" s="317"/>
    </row>
    <row r="10" spans="1:1" ht="20.149999999999999" customHeight="1">
      <c r="A10" s="317"/>
    </row>
    <row r="11" spans="1:1" ht="20.149999999999999" customHeight="1">
      <c r="A11" s="317"/>
    </row>
    <row r="12" spans="1:1" ht="19.5" customHeight="1">
      <c r="A12" s="318"/>
    </row>
    <row r="13" spans="1:1" s="320" customFormat="1" ht="35.15" customHeight="1">
      <c r="A13" s="319" t="s">
        <v>267</v>
      </c>
    </row>
    <row r="14" spans="1:1" s="320" customFormat="1" ht="35.15" customHeight="1">
      <c r="A14" s="319" t="s">
        <v>268</v>
      </c>
    </row>
    <row r="15" spans="1:1" s="320" customFormat="1" ht="35.15" customHeight="1">
      <c r="A15" s="319" t="s">
        <v>269</v>
      </c>
    </row>
    <row r="16" spans="1:1" s="320" customFormat="1" ht="35.15" customHeight="1">
      <c r="A16" s="319" t="s">
        <v>270</v>
      </c>
    </row>
    <row r="17" spans="1:1" ht="20.149999999999999" customHeight="1">
      <c r="A17" s="321"/>
    </row>
    <row r="18" spans="1:1" ht="20.149999999999999" customHeight="1">
      <c r="A18" s="322"/>
    </row>
    <row r="19" spans="1:1" ht="20.149999999999999" customHeight="1">
      <c r="A19" s="323"/>
    </row>
    <row r="20" spans="1:1" ht="20.149999999999999" customHeight="1">
      <c r="A20" s="313"/>
    </row>
    <row r="21" spans="1:1" ht="20.149999999999999" customHeight="1">
      <c r="A21" s="313"/>
    </row>
    <row r="22" spans="1:1" ht="20.149999999999999" customHeight="1">
      <c r="A22" s="324"/>
    </row>
    <row r="23" spans="1:1" ht="20.149999999999999" customHeight="1">
      <c r="A23" s="325"/>
    </row>
    <row r="24" spans="1:1" ht="20.149999999999999" customHeight="1">
      <c r="A24" s="326"/>
    </row>
    <row r="25" spans="1:1" ht="20.149999999999999" customHeight="1">
      <c r="A25" s="327"/>
    </row>
    <row r="26" spans="1:1" ht="20.149999999999999" customHeight="1">
      <c r="A26" s="328"/>
    </row>
    <row r="27" spans="1:1" ht="20.149999999999999" customHeight="1">
      <c r="A27" s="329"/>
    </row>
    <row r="28" spans="1:1" ht="20.149999999999999" customHeight="1">
      <c r="A28" s="329"/>
    </row>
    <row r="29" spans="1:1" ht="20.149999999999999" customHeight="1">
      <c r="A29" s="329"/>
    </row>
    <row r="30" spans="1:1" ht="20.149999999999999" customHeight="1">
      <c r="A30" s="313"/>
    </row>
    <row r="31" spans="1:1" ht="20.149999999999999" customHeight="1">
      <c r="A31" s="330"/>
    </row>
    <row r="32" spans="1:1" ht="20.149999999999999" customHeight="1">
      <c r="A32" s="331"/>
    </row>
    <row r="33" spans="1:1" ht="21" customHeight="1">
      <c r="A33" s="314"/>
    </row>
    <row r="34" spans="1:1" ht="21.75" customHeight="1">
      <c r="A34" s="332" t="s">
        <v>271</v>
      </c>
    </row>
    <row r="35" spans="1:1" ht="12" customHeight="1">
      <c r="A35" s="333"/>
    </row>
    <row r="36" spans="1:1" ht="20.149999999999999" customHeight="1"/>
    <row r="37" spans="1:1" ht="20.149999999999999" customHeight="1"/>
    <row r="38" spans="1:1" ht="20.149999999999999" customHeight="1"/>
    <row r="39" spans="1:1" ht="20.149999999999999" customHeight="1"/>
    <row r="40" spans="1:1" ht="20.149999999999999" customHeight="1"/>
    <row r="41" spans="1:1" ht="20.149999999999999" customHeight="1"/>
    <row r="42" spans="1:1" ht="20.149999999999999" customHeight="1"/>
    <row r="43" spans="1:1" ht="20.149999999999999" customHeight="1"/>
    <row r="44" spans="1:1" ht="20.149999999999999" customHeight="1"/>
    <row r="45" spans="1:1" ht="20.149999999999999" customHeight="1"/>
    <row r="46" spans="1:1" ht="20.149999999999999" customHeight="1"/>
    <row r="47" spans="1:1" ht="20.149999999999999" customHeight="1"/>
    <row r="48" spans="1:1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3"/>
  <sheetViews>
    <sheetView zoomScaleNormal="100" workbookViewId="0">
      <selection activeCell="A10" sqref="A10"/>
    </sheetView>
  </sheetViews>
  <sheetFormatPr defaultColWidth="7" defaultRowHeight="12.5"/>
  <cols>
    <col min="1" max="1" width="37.33203125" style="23" customWidth="1"/>
    <col min="2" max="2" width="8.75" style="23" customWidth="1"/>
    <col min="3" max="3" width="10" style="23" customWidth="1"/>
    <col min="4" max="4" width="9.58203125" style="23" customWidth="1"/>
    <col min="5" max="5" width="11.58203125" style="23" customWidth="1"/>
    <col min="6" max="6" width="12.08203125" style="23" customWidth="1"/>
    <col min="7" max="7" width="7" style="23"/>
    <col min="8" max="8" width="8.83203125" style="23" hidden="1" customWidth="1"/>
    <col min="9" max="10" width="10.5" style="23" hidden="1" customWidth="1"/>
    <col min="11" max="11" width="4" style="23" hidden="1" customWidth="1"/>
    <col min="12" max="16384" width="7" style="23"/>
  </cols>
  <sheetData>
    <row r="1" spans="1:11" ht="20.149999999999999" customHeight="1">
      <c r="A1" s="22" t="s">
        <v>243</v>
      </c>
      <c r="B1" s="22"/>
      <c r="C1" s="22"/>
      <c r="D1" s="22"/>
      <c r="E1" s="22"/>
    </row>
    <row r="2" spans="1:11" ht="20.149999999999999" customHeight="1">
      <c r="A2" s="25"/>
      <c r="B2" s="25"/>
      <c r="C2" s="25"/>
      <c r="D2" s="25"/>
    </row>
    <row r="3" spans="1:11" ht="20.149999999999999" customHeight="1">
      <c r="A3" s="63"/>
      <c r="F3" s="65" t="s">
        <v>55</v>
      </c>
    </row>
    <row r="4" spans="1:11" s="27" customFormat="1" ht="16" customHeight="1">
      <c r="A4" s="18"/>
      <c r="B4" s="308" t="s">
        <v>1</v>
      </c>
      <c r="C4" s="308" t="s">
        <v>12</v>
      </c>
      <c r="D4" s="308" t="s">
        <v>12</v>
      </c>
      <c r="E4" s="308" t="s">
        <v>182</v>
      </c>
      <c r="F4" s="308" t="s">
        <v>80</v>
      </c>
    </row>
    <row r="5" spans="1:11" s="27" customFormat="1" ht="18" customHeight="1">
      <c r="A5" s="108"/>
      <c r="B5" s="309" t="s">
        <v>76</v>
      </c>
      <c r="C5" s="309" t="s">
        <v>77</v>
      </c>
      <c r="D5" s="309" t="s">
        <v>81</v>
      </c>
      <c r="E5" s="309" t="s">
        <v>238</v>
      </c>
      <c r="F5" s="309">
        <v>2024</v>
      </c>
    </row>
    <row r="6" spans="1:11" s="27" customFormat="1" ht="15.75" customHeight="1">
      <c r="A6" s="108"/>
      <c r="B6" s="309" t="s">
        <v>10</v>
      </c>
      <c r="C6" s="309" t="s">
        <v>10</v>
      </c>
      <c r="D6" s="309" t="s">
        <v>10</v>
      </c>
      <c r="E6" s="309" t="s">
        <v>7</v>
      </c>
      <c r="F6" s="309" t="s">
        <v>2</v>
      </c>
    </row>
    <row r="7" spans="1:11" s="27" customFormat="1" ht="20.25" customHeight="1">
      <c r="A7" s="108"/>
      <c r="B7" s="310">
        <v>2024</v>
      </c>
      <c r="C7" s="310">
        <v>2024</v>
      </c>
      <c r="D7" s="310">
        <v>2024</v>
      </c>
      <c r="E7" s="310" t="s">
        <v>225</v>
      </c>
      <c r="F7" s="310" t="s">
        <v>225</v>
      </c>
    </row>
    <row r="8" spans="1:11" s="27" customFormat="1" ht="20.149999999999999" customHeight="1">
      <c r="B8" s="62"/>
      <c r="C8" s="62"/>
      <c r="D8" s="62"/>
      <c r="E8" s="29"/>
      <c r="F8" s="29"/>
      <c r="H8" s="27" t="s">
        <v>264</v>
      </c>
      <c r="I8" s="27" t="s">
        <v>237</v>
      </c>
    </row>
    <row r="9" spans="1:11" s="27" customFormat="1" ht="20.149999999999999" customHeight="1">
      <c r="A9" s="31" t="s">
        <v>0</v>
      </c>
      <c r="B9" s="250">
        <f>SUM(B10:B21)</f>
        <v>5021767.32</v>
      </c>
      <c r="C9" s="250">
        <f t="shared" ref="C9:D9" si="0">SUM(C10:C21)</f>
        <v>4905710.0599999996</v>
      </c>
      <c r="D9" s="250">
        <f t="shared" si="0"/>
        <v>15075043.460000003</v>
      </c>
      <c r="E9" s="253">
        <v>105.60585770311594</v>
      </c>
      <c r="F9" s="253">
        <v>108.05641553639624</v>
      </c>
      <c r="G9" s="30"/>
      <c r="H9" s="248">
        <f>+D9</f>
        <v>15075043.460000003</v>
      </c>
      <c r="I9" s="27">
        <f>+D9/F9*100</f>
        <v>13951086.000000002</v>
      </c>
    </row>
    <row r="10" spans="1:11" s="31" customFormat="1" ht="20.149999999999999" customHeight="1">
      <c r="A10" s="170" t="s">
        <v>49</v>
      </c>
      <c r="B10" s="249">
        <v>3689801.58</v>
      </c>
      <c r="C10" s="249">
        <v>3588824</v>
      </c>
      <c r="D10" s="249">
        <v>11045739.120000001</v>
      </c>
      <c r="E10" s="251">
        <v>106.63907603064486</v>
      </c>
      <c r="F10" s="251">
        <v>109.22585872034227</v>
      </c>
      <c r="H10" s="250">
        <f>+'10.DTLuutruthang'!D10+'10.DTLuutruthang'!D13+'10.DTLuutruthang'!D14</f>
        <v>8925980.6600000001</v>
      </c>
      <c r="I10" s="31">
        <f>+'10.DTLuutruthang'!I10+'10.DTLuutruthang'!I13+'10.DTLuutruthang'!I14</f>
        <v>8044095.3073191773</v>
      </c>
    </row>
    <row r="11" spans="1:11" s="31" customFormat="1" ht="20.149999999999999" customHeight="1">
      <c r="A11" s="170" t="s">
        <v>50</v>
      </c>
      <c r="B11" s="248">
        <v>27394.14</v>
      </c>
      <c r="C11" s="248">
        <v>26557.86</v>
      </c>
      <c r="D11" s="248">
        <v>83097.399999999994</v>
      </c>
      <c r="E11" s="251">
        <v>99.041059108707813</v>
      </c>
      <c r="F11" s="251">
        <v>101.23088917855445</v>
      </c>
      <c r="H11" s="250">
        <f>+H9+H10</f>
        <v>24001024.120000005</v>
      </c>
      <c r="I11" s="31">
        <f>+I9+I10</f>
        <v>21995181.307319179</v>
      </c>
      <c r="J11" s="31">
        <f>+H11/I11*100</f>
        <v>109.11946478028511</v>
      </c>
      <c r="K11" s="307">
        <f>+J11-100</f>
        <v>9.1194647802851136</v>
      </c>
    </row>
    <row r="12" spans="1:11" s="27" customFormat="1" ht="20.149999999999999" customHeight="1">
      <c r="A12" s="170" t="s">
        <v>51</v>
      </c>
      <c r="B12" s="248">
        <v>120902.84</v>
      </c>
      <c r="C12" s="248">
        <v>124089.19</v>
      </c>
      <c r="D12" s="248">
        <v>368296.27</v>
      </c>
      <c r="E12" s="251">
        <v>119.16528060538548</v>
      </c>
      <c r="F12" s="251">
        <v>117.74215071020049</v>
      </c>
    </row>
    <row r="13" spans="1:11" s="28" customFormat="1" ht="20.149999999999999" customHeight="1">
      <c r="A13" s="170" t="s">
        <v>98</v>
      </c>
      <c r="B13" s="248">
        <v>137716.34</v>
      </c>
      <c r="C13" s="248">
        <v>133830.65</v>
      </c>
      <c r="D13" s="248">
        <v>418600.6</v>
      </c>
      <c r="E13" s="251">
        <v>92.917948219480522</v>
      </c>
      <c r="F13" s="251">
        <v>97.108238645590234</v>
      </c>
    </row>
    <row r="14" spans="1:11" s="27" customFormat="1" ht="20.149999999999999" customHeight="1">
      <c r="A14" s="170" t="s">
        <v>99</v>
      </c>
      <c r="B14" s="248">
        <v>192111.11</v>
      </c>
      <c r="C14" s="248">
        <v>192288.16</v>
      </c>
      <c r="D14" s="248">
        <v>585600.63</v>
      </c>
      <c r="E14" s="251">
        <v>98.485574534559149</v>
      </c>
      <c r="F14" s="251">
        <v>100.80694183122085</v>
      </c>
    </row>
    <row r="15" spans="1:11" s="27" customFormat="1" ht="20.149999999999999" customHeight="1">
      <c r="A15" s="170" t="s">
        <v>100</v>
      </c>
      <c r="B15" s="248">
        <v>2555.64</v>
      </c>
      <c r="C15" s="248">
        <v>2481.8200000000002</v>
      </c>
      <c r="D15" s="248">
        <v>8323.2800000000007</v>
      </c>
      <c r="E15" s="252">
        <v>90.909157509157509</v>
      </c>
      <c r="F15" s="252">
        <v>94.949577914670328</v>
      </c>
    </row>
    <row r="16" spans="1:11" ht="20.149999999999999" customHeight="1">
      <c r="A16" s="170" t="s">
        <v>240</v>
      </c>
      <c r="B16" s="248">
        <v>103357.15</v>
      </c>
      <c r="C16" s="248">
        <v>100345.57</v>
      </c>
      <c r="D16" s="248">
        <v>316802.12</v>
      </c>
      <c r="E16" s="251">
        <v>101.3039049407394</v>
      </c>
      <c r="F16" s="251">
        <v>107.41239574150674</v>
      </c>
    </row>
    <row r="17" spans="1:6" ht="20.149999999999999" customHeight="1">
      <c r="A17" s="170" t="s">
        <v>101</v>
      </c>
      <c r="B17" s="248">
        <v>280070.36</v>
      </c>
      <c r="C17" s="248">
        <v>279139.99</v>
      </c>
      <c r="D17" s="248">
        <v>832213.82</v>
      </c>
      <c r="E17" s="251">
        <v>102.11255647211604</v>
      </c>
      <c r="F17" s="251">
        <v>104.3481197087028</v>
      </c>
    </row>
    <row r="18" spans="1:6" ht="20.149999999999999" customHeight="1">
      <c r="A18" s="170" t="s">
        <v>241</v>
      </c>
      <c r="B18" s="248">
        <v>34570</v>
      </c>
      <c r="C18" s="248">
        <v>34835.15</v>
      </c>
      <c r="D18" s="248">
        <v>104039.47</v>
      </c>
      <c r="E18" s="251">
        <v>107.4296860544008</v>
      </c>
      <c r="F18" s="251">
        <v>110.03645690111053</v>
      </c>
    </row>
    <row r="19" spans="1:6" ht="20.149999999999999" customHeight="1">
      <c r="A19" s="170" t="s">
        <v>102</v>
      </c>
      <c r="B19" s="248">
        <v>265105.87</v>
      </c>
      <c r="C19" s="248">
        <v>259575.78</v>
      </c>
      <c r="D19" s="248">
        <v>798484.89</v>
      </c>
      <c r="E19" s="251">
        <v>118.776152867641</v>
      </c>
      <c r="F19" s="251">
        <v>118.72551509411238</v>
      </c>
    </row>
    <row r="20" spans="1:6" ht="20.149999999999999" customHeight="1">
      <c r="A20" s="170" t="s">
        <v>103</v>
      </c>
      <c r="B20" s="248">
        <v>142925.92000000001</v>
      </c>
      <c r="C20" s="248">
        <v>138899.89000000001</v>
      </c>
      <c r="D20" s="248">
        <v>437027.97000000003</v>
      </c>
      <c r="E20" s="251">
        <v>87.953629593981915</v>
      </c>
      <c r="F20" s="251">
        <v>89.716327737199308</v>
      </c>
    </row>
    <row r="21" spans="1:6" ht="30" customHeight="1">
      <c r="A21" s="235" t="s">
        <v>239</v>
      </c>
      <c r="B21" s="248">
        <v>25256.37</v>
      </c>
      <c r="C21" s="248">
        <v>24842</v>
      </c>
      <c r="D21" s="248">
        <v>76817.89</v>
      </c>
      <c r="E21" s="251">
        <v>96.872528758042492</v>
      </c>
      <c r="F21" s="251">
        <v>101.06420292333802</v>
      </c>
    </row>
    <row r="22" spans="1:6" ht="20.149999999999999" customHeight="1">
      <c r="A22" s="170"/>
    </row>
    <row r="23" spans="1:6" ht="20.149999999999999" customHeight="1">
      <c r="A23" s="170"/>
    </row>
    <row r="24" spans="1:6" ht="20.149999999999999" customHeight="1">
      <c r="A24" s="170"/>
    </row>
    <row r="25" spans="1:6" ht="20.149999999999999" customHeight="1"/>
    <row r="26" spans="1:6" ht="20.149999999999999" customHeight="1"/>
    <row r="27" spans="1:6" ht="20.149999999999999" customHeight="1"/>
    <row r="28" spans="1:6" ht="20.149999999999999" customHeight="1"/>
    <row r="29" spans="1:6" ht="20.149999999999999" customHeight="1"/>
    <row r="30" spans="1:6" ht="20.149999999999999" customHeight="1"/>
    <row r="31" spans="1:6" ht="20.149999999999999" customHeight="1"/>
    <row r="32" spans="1:6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</sheetData>
  <pageMargins left="0.49" right="0.17" top="0.74803149606299202" bottom="0.70866141732283505" header="0.31496062992126" footer="0.31496062992126"/>
  <pageSetup paperSize="9" firstPageNumber="19" orientation="portrait" r:id="rId1"/>
  <headerFooter alignWithMargins="0">
    <oddHeader>&amp;C9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"/>
  <sheetViews>
    <sheetView zoomScaleNormal="100" workbookViewId="0">
      <selection activeCell="A10" sqref="A10"/>
    </sheetView>
  </sheetViews>
  <sheetFormatPr defaultColWidth="7" defaultRowHeight="22.5" customHeight="1"/>
  <cols>
    <col min="1" max="1" width="30" style="23" customWidth="1"/>
    <col min="2" max="4" width="8.58203125" style="23" customWidth="1"/>
    <col min="5" max="6" width="11.5" style="23" bestFit="1" customWidth="1"/>
    <col min="7" max="7" width="0" style="23" hidden="1" customWidth="1"/>
    <col min="8" max="8" width="7.33203125" style="23" hidden="1" customWidth="1"/>
    <col min="9" max="11" width="0" style="23" hidden="1" customWidth="1"/>
    <col min="12" max="16384" width="7" style="23"/>
  </cols>
  <sheetData>
    <row r="1" spans="1:11" ht="20.149999999999999" customHeight="1">
      <c r="A1" s="22" t="s">
        <v>144</v>
      </c>
      <c r="B1" s="22"/>
      <c r="C1" s="22"/>
      <c r="D1" s="22"/>
      <c r="E1" s="22"/>
      <c r="F1" s="22"/>
    </row>
    <row r="2" spans="1:11" ht="20.149999999999999" customHeight="1">
      <c r="A2" s="24" t="s">
        <v>242</v>
      </c>
      <c r="B2" s="25"/>
      <c r="C2" s="25"/>
      <c r="D2" s="25"/>
      <c r="E2" s="26"/>
      <c r="F2" s="26"/>
    </row>
    <row r="3" spans="1:11" ht="20.149999999999999" customHeight="1">
      <c r="A3" s="24"/>
      <c r="B3" s="25"/>
      <c r="C3" s="25"/>
      <c r="D3" s="25"/>
      <c r="E3" s="26"/>
      <c r="F3" s="26"/>
    </row>
    <row r="4" spans="1:11" ht="20.149999999999999" customHeight="1">
      <c r="A4" s="63"/>
      <c r="F4" s="65" t="s">
        <v>55</v>
      </c>
    </row>
    <row r="5" spans="1:11" s="27" customFormat="1" ht="16" customHeight="1">
      <c r="B5" s="289" t="s">
        <v>1</v>
      </c>
      <c r="C5" s="289" t="s">
        <v>9</v>
      </c>
      <c r="D5" s="289" t="s">
        <v>9</v>
      </c>
      <c r="E5" s="162" t="s">
        <v>75</v>
      </c>
      <c r="F5" s="163" t="s">
        <v>116</v>
      </c>
    </row>
    <row r="6" spans="1:11" s="27" customFormat="1" ht="16" customHeight="1">
      <c r="B6" s="164" t="s">
        <v>76</v>
      </c>
      <c r="C6" s="164" t="s">
        <v>77</v>
      </c>
      <c r="D6" s="164" t="s">
        <v>39</v>
      </c>
      <c r="E6" s="290" t="s">
        <v>228</v>
      </c>
      <c r="F6" s="290" t="s">
        <v>228</v>
      </c>
    </row>
    <row r="7" spans="1:11" s="27" customFormat="1" ht="16" customHeight="1">
      <c r="B7" s="131" t="s">
        <v>10</v>
      </c>
      <c r="C7" s="131" t="s">
        <v>10</v>
      </c>
      <c r="D7" s="131" t="s">
        <v>10</v>
      </c>
      <c r="E7" s="127" t="s">
        <v>2</v>
      </c>
      <c r="F7" s="127" t="s">
        <v>2</v>
      </c>
    </row>
    <row r="8" spans="1:11" s="27" customFormat="1" ht="16" customHeight="1">
      <c r="B8" s="291">
        <v>2024</v>
      </c>
      <c r="C8" s="291">
        <v>2024</v>
      </c>
      <c r="D8" s="291">
        <v>2024</v>
      </c>
      <c r="E8" s="166" t="s">
        <v>225</v>
      </c>
      <c r="F8" s="166" t="s">
        <v>225</v>
      </c>
    </row>
    <row r="9" spans="1:11" s="27" customFormat="1" ht="22.5" customHeight="1">
      <c r="A9" s="28"/>
      <c r="B9" s="62"/>
      <c r="C9" s="254"/>
      <c r="D9" s="62"/>
      <c r="F9" s="62"/>
    </row>
    <row r="10" spans="1:11" s="31" customFormat="1" ht="22.5" customHeight="1">
      <c r="A10" s="31" t="s">
        <v>63</v>
      </c>
      <c r="B10" s="250">
        <f>+B11+B12</f>
        <v>1643607</v>
      </c>
      <c r="C10" s="250">
        <f t="shared" ref="C10:D10" si="0">+C11+C12</f>
        <v>1610498</v>
      </c>
      <c r="D10" s="250">
        <f t="shared" si="0"/>
        <v>4885045.7699999996</v>
      </c>
      <c r="E10" s="253">
        <v>99.341281056911129</v>
      </c>
      <c r="F10" s="253">
        <v>100.57665113892912</v>
      </c>
      <c r="H10" s="31">
        <f>+H11+H12</f>
        <v>1621177</v>
      </c>
      <c r="I10" s="31">
        <f>+I11+I12</f>
        <v>4857037.6073191771</v>
      </c>
      <c r="J10" s="31">
        <f>+C10/H10*100</f>
        <v>99.341281056911129</v>
      </c>
      <c r="K10" s="31">
        <f>+D10/I10*100</f>
        <v>100.57665113892912</v>
      </c>
    </row>
    <row r="11" spans="1:11" s="31" customFormat="1" ht="22.5" customHeight="1">
      <c r="A11" s="170" t="s">
        <v>52</v>
      </c>
      <c r="B11" s="248">
        <v>17122</v>
      </c>
      <c r="C11" s="248">
        <v>16690</v>
      </c>
      <c r="D11" s="248">
        <v>51561.770000000004</v>
      </c>
      <c r="E11" s="251">
        <v>112.59529110166633</v>
      </c>
      <c r="F11" s="251">
        <v>116.81151310572938</v>
      </c>
      <c r="H11" s="27">
        <f>+C11/E11*100</f>
        <v>14822.999999999998</v>
      </c>
      <c r="I11" s="27">
        <f>+D11/F11*100</f>
        <v>44141</v>
      </c>
    </row>
    <row r="12" spans="1:11" s="27" customFormat="1" ht="22.5" customHeight="1">
      <c r="A12" s="170" t="s">
        <v>53</v>
      </c>
      <c r="B12" s="248">
        <v>1626485</v>
      </c>
      <c r="C12" s="248">
        <v>1593808</v>
      </c>
      <c r="D12" s="248">
        <v>4833484</v>
      </c>
      <c r="E12" s="251">
        <v>99.218976639022287</v>
      </c>
      <c r="F12" s="251">
        <v>100.42775472569917</v>
      </c>
      <c r="H12" s="27">
        <f t="shared" ref="H12:H14" si="1">+C12/E12*100</f>
        <v>1606354</v>
      </c>
      <c r="I12" s="27">
        <f t="shared" ref="I12:I14" si="2">+D12/F12*100</f>
        <v>4812896.6073191771</v>
      </c>
    </row>
    <row r="13" spans="1:11" ht="22.5" customHeight="1">
      <c r="A13" s="73" t="s">
        <v>64</v>
      </c>
      <c r="B13" s="250">
        <v>2195.38</v>
      </c>
      <c r="C13" s="250">
        <v>2227.9</v>
      </c>
      <c r="D13" s="250">
        <v>6435.7100000000009</v>
      </c>
      <c r="E13" s="253">
        <v>71.407051282051285</v>
      </c>
      <c r="F13" s="253">
        <v>79.610465116279087</v>
      </c>
      <c r="G13" s="292">
        <f>+F13-100</f>
        <v>-20.389534883720913</v>
      </c>
      <c r="H13" s="31">
        <f t="shared" si="1"/>
        <v>3120</v>
      </c>
      <c r="I13" s="31">
        <f t="shared" si="2"/>
        <v>8083.9999999999991</v>
      </c>
    </row>
    <row r="14" spans="1:11" ht="22.5" customHeight="1">
      <c r="A14" s="73" t="s">
        <v>119</v>
      </c>
      <c r="B14" s="250">
        <v>1312748.29</v>
      </c>
      <c r="C14" s="250">
        <v>1266080.23</v>
      </c>
      <c r="D14" s="250">
        <v>4034499.18</v>
      </c>
      <c r="E14" s="253">
        <v>119.98995313675182</v>
      </c>
      <c r="F14" s="253">
        <v>126.91200244909228</v>
      </c>
      <c r="H14" s="31">
        <f t="shared" si="1"/>
        <v>1055155.2</v>
      </c>
      <c r="I14" s="31">
        <f t="shared" si="2"/>
        <v>3178973.7000000007</v>
      </c>
    </row>
    <row r="15" spans="1:11" ht="22.5" customHeight="1">
      <c r="B15" s="73"/>
      <c r="C15" s="73"/>
      <c r="D15" s="73"/>
      <c r="E15" s="73"/>
      <c r="F15" s="73"/>
    </row>
  </sheetData>
  <pageMargins left="0.86614173228346503" right="0.39370078740157499" top="0.74803149606299202" bottom="0.70866141732283505" header="0.31496062992126" footer="0.31496062992126"/>
  <pageSetup paperSize="9" firstPageNumber="19" orientation="portrait" r:id="rId1"/>
  <headerFooter alignWithMargins="0">
    <oddHeader>&amp;C10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topLeftCell="A10" zoomScaleNormal="100" workbookViewId="0">
      <selection activeCell="A10" sqref="A10"/>
    </sheetView>
  </sheetViews>
  <sheetFormatPr defaultColWidth="8" defaultRowHeight="12.5"/>
  <cols>
    <col min="1" max="1" width="2" style="35" customWidth="1"/>
    <col min="2" max="2" width="7.58203125" style="35" customWidth="1"/>
    <col min="3" max="3" width="19.75" style="35" customWidth="1"/>
    <col min="4" max="7" width="9" style="35" customWidth="1"/>
    <col min="8" max="8" width="12" style="35" customWidth="1"/>
    <col min="9" max="16384" width="8" style="35"/>
  </cols>
  <sheetData>
    <row r="1" spans="1:8" ht="20.149999999999999" customHeight="1">
      <c r="A1" s="32" t="s">
        <v>151</v>
      </c>
      <c r="B1" s="33"/>
      <c r="C1" s="33"/>
      <c r="D1" s="33"/>
      <c r="E1" s="33"/>
      <c r="F1" s="34"/>
    </row>
    <row r="2" spans="1:8" ht="20.149999999999999" customHeight="1">
      <c r="A2" s="32" t="s">
        <v>259</v>
      </c>
      <c r="B2" s="37"/>
      <c r="C2" s="37"/>
      <c r="D2" s="37"/>
      <c r="E2" s="37"/>
      <c r="F2" s="37"/>
      <c r="G2" s="38"/>
    </row>
    <row r="3" spans="1:8" ht="20.149999999999999" customHeight="1">
      <c r="A3" s="32"/>
      <c r="B3" s="37"/>
      <c r="C3" s="37"/>
      <c r="D3" s="37"/>
      <c r="E3" s="37"/>
      <c r="F3" s="37"/>
      <c r="G3" s="38"/>
    </row>
    <row r="4" spans="1:8" ht="20.149999999999999" customHeight="1">
      <c r="A4" s="36"/>
      <c r="B4" s="37"/>
      <c r="C4" s="37"/>
      <c r="D4" s="37"/>
      <c r="E4" s="37"/>
      <c r="F4" s="38"/>
      <c r="G4" s="38"/>
      <c r="H4" s="64" t="s">
        <v>11</v>
      </c>
    </row>
    <row r="5" spans="1:8" ht="18" customHeight="1">
      <c r="A5" s="39"/>
      <c r="B5" s="40"/>
      <c r="C5" s="40"/>
      <c r="D5" s="337" t="s">
        <v>260</v>
      </c>
      <c r="E5" s="337"/>
      <c r="F5" s="337"/>
      <c r="G5" s="337"/>
      <c r="H5" s="66" t="s">
        <v>180</v>
      </c>
    </row>
    <row r="6" spans="1:8" ht="18" customHeight="1">
      <c r="A6" s="36"/>
      <c r="B6" s="37"/>
      <c r="C6" s="37"/>
      <c r="D6" s="113" t="s">
        <v>114</v>
      </c>
      <c r="E6" s="51" t="s">
        <v>78</v>
      </c>
      <c r="F6" s="51" t="s">
        <v>13</v>
      </c>
      <c r="G6" s="51" t="s">
        <v>74</v>
      </c>
      <c r="H6" s="68" t="s">
        <v>261</v>
      </c>
    </row>
    <row r="7" spans="1:8" ht="18" customHeight="1">
      <c r="A7" s="36"/>
      <c r="B7" s="37"/>
      <c r="C7" s="37"/>
      <c r="D7" s="114" t="s">
        <v>115</v>
      </c>
      <c r="E7" s="51" t="s">
        <v>10</v>
      </c>
      <c r="F7" s="51" t="s">
        <v>10</v>
      </c>
      <c r="G7" s="51" t="s">
        <v>10</v>
      </c>
      <c r="H7" s="68" t="s">
        <v>2</v>
      </c>
    </row>
    <row r="8" spans="1:8" ht="18" customHeight="1">
      <c r="A8" s="34"/>
      <c r="B8" s="41"/>
      <c r="C8" s="41"/>
      <c r="D8" s="255">
        <v>2019</v>
      </c>
      <c r="E8" s="74">
        <v>2023</v>
      </c>
      <c r="F8" s="74">
        <v>2023</v>
      </c>
      <c r="G8" s="74">
        <v>2024</v>
      </c>
      <c r="H8" s="67" t="s">
        <v>224</v>
      </c>
    </row>
    <row r="9" spans="1:8" ht="20.149999999999999" customHeight="1">
      <c r="A9" s="34"/>
      <c r="B9" s="41"/>
      <c r="C9" s="41"/>
      <c r="D9" s="46"/>
      <c r="E9" s="46"/>
      <c r="F9" s="47"/>
      <c r="G9" s="47"/>
      <c r="H9" s="43"/>
    </row>
    <row r="10" spans="1:8" ht="20.149999999999999" customHeight="1">
      <c r="A10" s="42" t="s">
        <v>14</v>
      </c>
      <c r="B10" s="36"/>
      <c r="C10" s="36"/>
      <c r="D10" s="256">
        <v>117.5397</v>
      </c>
      <c r="E10" s="256">
        <v>105.61279999999999</v>
      </c>
      <c r="F10" s="256">
        <v>102.2216</v>
      </c>
      <c r="G10" s="256">
        <v>100.1932</v>
      </c>
      <c r="H10" s="256">
        <v>104.592</v>
      </c>
    </row>
    <row r="11" spans="1:8" ht="20.149999999999999" customHeight="1">
      <c r="A11" s="44"/>
      <c r="B11" s="45" t="s">
        <v>15</v>
      </c>
      <c r="C11" s="45"/>
      <c r="D11" s="257">
        <v>122.6294</v>
      </c>
      <c r="E11" s="257">
        <v>106.9841</v>
      </c>
      <c r="F11" s="257">
        <v>101.1078</v>
      </c>
      <c r="G11" s="257">
        <v>99.599500000000006</v>
      </c>
      <c r="H11" s="257">
        <v>105.6384</v>
      </c>
    </row>
    <row r="12" spans="1:8" ht="20.149999999999999" customHeight="1">
      <c r="A12" s="44"/>
      <c r="B12" s="48" t="s">
        <v>3</v>
      </c>
      <c r="C12" s="45" t="s">
        <v>16</v>
      </c>
      <c r="D12" s="257">
        <v>151.5582</v>
      </c>
      <c r="E12" s="257">
        <v>125.7123</v>
      </c>
      <c r="F12" s="257">
        <v>101.4987</v>
      </c>
      <c r="G12" s="257">
        <v>97.630499999999998</v>
      </c>
      <c r="H12" s="257">
        <v>127.178</v>
      </c>
    </row>
    <row r="13" spans="1:8" ht="20.149999999999999" customHeight="1">
      <c r="A13" s="44"/>
      <c r="B13" s="45"/>
      <c r="C13" s="45" t="s">
        <v>17</v>
      </c>
      <c r="D13" s="257">
        <v>114.5262</v>
      </c>
      <c r="E13" s="257">
        <v>103.523</v>
      </c>
      <c r="F13" s="257">
        <v>101.0711</v>
      </c>
      <c r="G13" s="257">
        <v>99.977000000000004</v>
      </c>
      <c r="H13" s="257">
        <v>101.21680000000001</v>
      </c>
    </row>
    <row r="14" spans="1:8" ht="20.149999999999999" customHeight="1">
      <c r="A14" s="44"/>
      <c r="B14" s="45"/>
      <c r="C14" s="45" t="s">
        <v>18</v>
      </c>
      <c r="D14" s="257">
        <v>133.4579</v>
      </c>
      <c r="E14" s="257">
        <v>102.8176</v>
      </c>
      <c r="F14" s="257">
        <v>100.7932</v>
      </c>
      <c r="G14" s="257">
        <v>100.2591</v>
      </c>
      <c r="H14" s="257">
        <v>103.6429</v>
      </c>
    </row>
    <row r="15" spans="1:8" ht="20.149999999999999" customHeight="1">
      <c r="A15" s="44"/>
      <c r="B15" s="45" t="s">
        <v>19</v>
      </c>
      <c r="C15" s="45"/>
      <c r="D15" s="257">
        <v>111.625</v>
      </c>
      <c r="E15" s="257">
        <v>101.81659999999999</v>
      </c>
      <c r="F15" s="257">
        <v>101.8441</v>
      </c>
      <c r="G15" s="257">
        <v>100.7979</v>
      </c>
      <c r="H15" s="257">
        <v>100.89700000000001</v>
      </c>
    </row>
    <row r="16" spans="1:8" ht="20.149999999999999" customHeight="1">
      <c r="A16" s="44"/>
      <c r="B16" s="45" t="s">
        <v>20</v>
      </c>
      <c r="C16" s="45"/>
      <c r="D16" s="257">
        <v>111.4837</v>
      </c>
      <c r="E16" s="257">
        <v>104.7373</v>
      </c>
      <c r="F16" s="257">
        <v>102.1319</v>
      </c>
      <c r="G16" s="257">
        <v>100.0013</v>
      </c>
      <c r="H16" s="257">
        <v>104.3819</v>
      </c>
    </row>
    <row r="17" spans="1:11" ht="20.149999999999999" customHeight="1">
      <c r="A17" s="44"/>
      <c r="B17" s="45" t="s">
        <v>21</v>
      </c>
      <c r="C17" s="45"/>
      <c r="D17" s="257">
        <v>126.136</v>
      </c>
      <c r="E17" s="257">
        <v>105.5633</v>
      </c>
      <c r="F17" s="257">
        <v>103.3267</v>
      </c>
      <c r="G17" s="257">
        <v>101.88209999999999</v>
      </c>
      <c r="H17" s="257">
        <v>103.4708</v>
      </c>
    </row>
    <row r="18" spans="1:11" ht="20.149999999999999" customHeight="1">
      <c r="A18" s="44"/>
      <c r="B18" s="45" t="s">
        <v>22</v>
      </c>
      <c r="C18" s="45"/>
      <c r="D18" s="257">
        <v>104.91759999999999</v>
      </c>
      <c r="E18" s="257">
        <v>102.64570000000001</v>
      </c>
      <c r="F18" s="257">
        <v>100.3463</v>
      </c>
      <c r="G18" s="257">
        <v>100.0283</v>
      </c>
      <c r="H18" s="257">
        <v>102.6698</v>
      </c>
    </row>
    <row r="19" spans="1:11" ht="20.149999999999999" customHeight="1">
      <c r="A19" s="44"/>
      <c r="B19" s="45" t="s">
        <v>23</v>
      </c>
      <c r="C19" s="45"/>
      <c r="D19" s="257">
        <v>110.93770000000001</v>
      </c>
      <c r="E19" s="257">
        <v>109.1454</v>
      </c>
      <c r="F19" s="257">
        <v>108.90349999999999</v>
      </c>
      <c r="G19" s="257">
        <v>100</v>
      </c>
      <c r="H19" s="257">
        <v>109.1454</v>
      </c>
      <c r="I19" s="49"/>
      <c r="K19" s="49"/>
    </row>
    <row r="20" spans="1:11" ht="20.149999999999999" customHeight="1">
      <c r="A20" s="44"/>
      <c r="B20" s="48" t="s">
        <v>3</v>
      </c>
      <c r="C20" s="45" t="s">
        <v>24</v>
      </c>
      <c r="D20" s="257">
        <v>111.973</v>
      </c>
      <c r="E20" s="257">
        <v>109.8064</v>
      </c>
      <c r="F20" s="257">
        <v>109.8064</v>
      </c>
      <c r="G20" s="257">
        <v>100</v>
      </c>
      <c r="H20" s="259">
        <v>109.8064</v>
      </c>
    </row>
    <row r="21" spans="1:11" ht="20.149999999999999" customHeight="1">
      <c r="A21" s="44"/>
      <c r="B21" s="45" t="s">
        <v>25</v>
      </c>
      <c r="C21" s="45"/>
      <c r="D21" s="257">
        <v>114.27889999999999</v>
      </c>
      <c r="E21" s="257">
        <v>102.7264</v>
      </c>
      <c r="F21" s="257">
        <v>103.82170000000001</v>
      </c>
      <c r="G21" s="257">
        <v>99.806100000000001</v>
      </c>
      <c r="H21" s="257">
        <v>102</v>
      </c>
    </row>
    <row r="22" spans="1:11" ht="20.149999999999999" customHeight="1">
      <c r="A22" s="44"/>
      <c r="B22" s="45" t="s">
        <v>26</v>
      </c>
      <c r="C22" s="45"/>
      <c r="D22" s="257">
        <v>96.832400000000007</v>
      </c>
      <c r="E22" s="257">
        <v>98.691699999999997</v>
      </c>
      <c r="F22" s="257">
        <v>99.998699999999999</v>
      </c>
      <c r="G22" s="257">
        <v>99.998999999999995</v>
      </c>
      <c r="H22" s="257">
        <v>98.692300000000003</v>
      </c>
      <c r="I22" s="43"/>
    </row>
    <row r="23" spans="1:11" ht="20.149999999999999" customHeight="1">
      <c r="A23" s="44"/>
      <c r="B23" s="45" t="s">
        <v>27</v>
      </c>
      <c r="C23" s="45"/>
      <c r="D23" s="258">
        <v>107.4706</v>
      </c>
      <c r="E23" s="257">
        <v>101.1781</v>
      </c>
      <c r="F23" s="257">
        <v>100.02079999999999</v>
      </c>
      <c r="G23" s="257">
        <v>100</v>
      </c>
      <c r="H23" s="257">
        <v>101.2157</v>
      </c>
    </row>
    <row r="24" spans="1:11" ht="20.149999999999999" customHeight="1">
      <c r="A24" s="44"/>
      <c r="B24" s="48" t="s">
        <v>3</v>
      </c>
      <c r="C24" s="45" t="s">
        <v>28</v>
      </c>
      <c r="D24" s="259">
        <v>106.9008</v>
      </c>
      <c r="E24" s="257">
        <v>100</v>
      </c>
      <c r="F24" s="257">
        <v>100</v>
      </c>
      <c r="G24" s="257">
        <v>100</v>
      </c>
      <c r="H24" s="257">
        <v>100</v>
      </c>
      <c r="I24" s="43"/>
    </row>
    <row r="25" spans="1:11" ht="20.149999999999999" customHeight="1">
      <c r="A25" s="44"/>
      <c r="B25" s="45" t="s">
        <v>29</v>
      </c>
      <c r="C25" s="45"/>
      <c r="D25" s="259">
        <v>103.5017</v>
      </c>
      <c r="E25" s="257">
        <v>104.8515</v>
      </c>
      <c r="F25" s="257">
        <v>100.1203</v>
      </c>
      <c r="G25" s="257">
        <v>100.01430000000001</v>
      </c>
      <c r="H25" s="257">
        <v>104.90300000000001</v>
      </c>
    </row>
    <row r="26" spans="1:11" ht="20.149999999999999" customHeight="1">
      <c r="A26" s="44"/>
      <c r="B26" s="183" t="s">
        <v>181</v>
      </c>
      <c r="C26" s="45"/>
      <c r="D26" s="259">
        <v>121.6109</v>
      </c>
      <c r="E26" s="257">
        <v>109.2971</v>
      </c>
      <c r="F26" s="257">
        <v>102.20140000000001</v>
      </c>
      <c r="G26" s="257">
        <v>100.4937</v>
      </c>
      <c r="H26" s="257">
        <v>108.8567</v>
      </c>
    </row>
    <row r="27" spans="1:11" ht="21" customHeight="1">
      <c r="A27" s="42" t="s">
        <v>30</v>
      </c>
      <c r="B27" s="50"/>
      <c r="C27" s="50"/>
      <c r="D27" s="256">
        <v>171.99760000000001</v>
      </c>
      <c r="E27" s="256">
        <v>123.0615</v>
      </c>
      <c r="F27" s="256">
        <v>110.0445</v>
      </c>
      <c r="G27" s="256">
        <v>106.2906</v>
      </c>
      <c r="H27" s="256">
        <v>118.34780000000001</v>
      </c>
    </row>
    <row r="28" spans="1:11" ht="21" customHeight="1">
      <c r="A28" s="42" t="s">
        <v>31</v>
      </c>
      <c r="B28" s="50"/>
      <c r="C28" s="50"/>
      <c r="D28" s="256">
        <v>106.9049</v>
      </c>
      <c r="E28" s="256">
        <v>104.62179999999999</v>
      </c>
      <c r="F28" s="256">
        <v>101.771</v>
      </c>
      <c r="G28" s="256">
        <v>101.119</v>
      </c>
      <c r="H28" s="256">
        <v>103.9607</v>
      </c>
    </row>
  </sheetData>
  <mergeCells count="1">
    <mergeCell ref="D5:G5"/>
  </mergeCells>
  <pageMargins left="0.86614173228346503" right="0.39370078740157499" top="0.74803149606299202" bottom="0.70866141732283505" header="0.31496062992126" footer="0.31496062992126"/>
  <pageSetup paperSize="9" firstPageNumber="19" orientation="portrait" r:id="rId1"/>
  <headerFooter alignWithMargins="0">
    <oddHeader>&amp;C11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Normal="100" workbookViewId="0">
      <selection activeCell="A10" sqref="A10"/>
    </sheetView>
  </sheetViews>
  <sheetFormatPr defaultColWidth="8" defaultRowHeight="12.5"/>
  <cols>
    <col min="1" max="1" width="30" style="71" customWidth="1"/>
    <col min="2" max="3" width="8.58203125" style="71" customWidth="1"/>
    <col min="4" max="4" width="9.75" style="71" bestFit="1" customWidth="1"/>
    <col min="5" max="5" width="12.08203125" style="71" customWidth="1"/>
    <col min="6" max="6" width="12.33203125" style="71" customWidth="1"/>
    <col min="7" max="7" width="8" style="71"/>
    <col min="8" max="8" width="10.25" style="71" hidden="1" customWidth="1"/>
    <col min="9" max="14" width="0" style="71" hidden="1" customWidth="1"/>
    <col min="15" max="16384" width="8" style="71"/>
  </cols>
  <sheetData>
    <row r="1" spans="1:9" s="77" customFormat="1" ht="20.149999999999999" customHeight="1">
      <c r="A1" s="96" t="s">
        <v>145</v>
      </c>
    </row>
    <row r="2" spans="1:9" ht="20.149999999999999" customHeight="1"/>
    <row r="3" spans="1:9" ht="20.149999999999999" customHeight="1">
      <c r="A3" s="97"/>
      <c r="B3" s="97"/>
      <c r="C3" s="97"/>
      <c r="D3" s="97"/>
      <c r="E3" s="97"/>
      <c r="F3" s="153" t="s">
        <v>55</v>
      </c>
    </row>
    <row r="4" spans="1:9" ht="16" customHeight="1">
      <c r="A4" s="27"/>
      <c r="B4" s="289" t="s">
        <v>9</v>
      </c>
      <c r="C4" s="289" t="s">
        <v>9</v>
      </c>
      <c r="D4" s="162" t="s">
        <v>75</v>
      </c>
      <c r="E4" s="162" t="s">
        <v>75</v>
      </c>
      <c r="F4" s="163" t="s">
        <v>116</v>
      </c>
    </row>
    <row r="5" spans="1:9" ht="16" customHeight="1">
      <c r="A5" s="27"/>
      <c r="B5" s="164" t="s">
        <v>77</v>
      </c>
      <c r="C5" s="164" t="s">
        <v>39</v>
      </c>
      <c r="D5" s="290" t="s">
        <v>228</v>
      </c>
      <c r="E5" s="290" t="s">
        <v>228</v>
      </c>
      <c r="F5" s="290" t="s">
        <v>228</v>
      </c>
    </row>
    <row r="6" spans="1:9" ht="16" customHeight="1">
      <c r="A6" s="27"/>
      <c r="B6" s="131" t="s">
        <v>10</v>
      </c>
      <c r="C6" s="131" t="s">
        <v>10</v>
      </c>
      <c r="D6" s="127" t="s">
        <v>153</v>
      </c>
      <c r="E6" s="127" t="s">
        <v>2</v>
      </c>
      <c r="F6" s="127" t="s">
        <v>2</v>
      </c>
    </row>
    <row r="7" spans="1:9" ht="16" customHeight="1">
      <c r="A7" s="27"/>
      <c r="B7" s="291">
        <v>2024</v>
      </c>
      <c r="C7" s="291">
        <v>2024</v>
      </c>
      <c r="D7" s="166" t="s">
        <v>152</v>
      </c>
      <c r="E7" s="166" t="s">
        <v>225</v>
      </c>
      <c r="F7" s="166" t="s">
        <v>225</v>
      </c>
    </row>
    <row r="8" spans="1:9" ht="20.149999999999999" customHeight="1">
      <c r="B8" s="100"/>
      <c r="C8" s="100"/>
      <c r="D8" s="100"/>
      <c r="E8" s="100"/>
      <c r="F8" s="100"/>
      <c r="H8" s="71" t="s">
        <v>247</v>
      </c>
    </row>
    <row r="9" spans="1:9" ht="20.149999999999999" customHeight="1">
      <c r="A9" s="69" t="s">
        <v>0</v>
      </c>
      <c r="B9" s="261">
        <f>+B10+B16+B22</f>
        <v>218264.136</v>
      </c>
      <c r="C9" s="261">
        <f>+C10+C16+C22</f>
        <v>660008.7030000001</v>
      </c>
      <c r="D9" s="262">
        <v>99.006716003700518</v>
      </c>
      <c r="E9" s="262">
        <v>119.26342604229276</v>
      </c>
      <c r="F9" s="262">
        <v>119.39829534045252</v>
      </c>
      <c r="H9" s="261">
        <f>+H10+H16+H22</f>
        <v>220453.86900000001</v>
      </c>
      <c r="I9" s="71">
        <f>+B9/H9*100</f>
        <v>99.006716003700518</v>
      </c>
    </row>
    <row r="10" spans="1:9" ht="20.149999999999999" customHeight="1">
      <c r="A10" s="101" t="s">
        <v>67</v>
      </c>
      <c r="B10" s="261">
        <f>+B11+B12+B13+B14+B15</f>
        <v>110470.03</v>
      </c>
      <c r="C10" s="261">
        <f>+C11+C12+C13+C14+C15</f>
        <v>326661.25</v>
      </c>
      <c r="D10" s="263">
        <v>99.566843339856959</v>
      </c>
      <c r="E10" s="263">
        <v>124.81925110729459</v>
      </c>
      <c r="F10" s="263">
        <v>124.14490611069095</v>
      </c>
      <c r="H10" s="261">
        <f>+H11+H12+H13+H14+H15</f>
        <v>110950.62</v>
      </c>
      <c r="I10" s="71">
        <f>+B10/H10*100</f>
        <v>99.566843339856959</v>
      </c>
    </row>
    <row r="11" spans="1:9" ht="20.149999999999999" customHeight="1">
      <c r="A11" s="174" t="s">
        <v>33</v>
      </c>
      <c r="B11" s="219">
        <v>0</v>
      </c>
      <c r="C11" s="219">
        <v>0</v>
      </c>
      <c r="D11" s="219"/>
      <c r="E11" s="219">
        <v>0</v>
      </c>
      <c r="F11" s="219">
        <v>0</v>
      </c>
      <c r="H11" s="219"/>
    </row>
    <row r="12" spans="1:9" ht="20.149999999999999" customHeight="1">
      <c r="A12" s="174" t="s">
        <v>244</v>
      </c>
      <c r="B12" s="260">
        <v>11752</v>
      </c>
      <c r="C12" s="260">
        <v>32048</v>
      </c>
      <c r="D12" s="263">
        <v>108.18374298076039</v>
      </c>
      <c r="E12" s="263">
        <v>144.97902788058227</v>
      </c>
      <c r="F12" s="263">
        <v>138.46619140203066</v>
      </c>
      <c r="H12" s="260">
        <v>10863</v>
      </c>
      <c r="I12" s="71">
        <f t="shared" ref="I12:I24" si="0">+B12/H12*100</f>
        <v>108.18374298076039</v>
      </c>
    </row>
    <row r="13" spans="1:9" ht="20.149999999999999" customHeight="1">
      <c r="A13" s="174" t="s">
        <v>106</v>
      </c>
      <c r="B13" s="260">
        <v>1394.84</v>
      </c>
      <c r="C13" s="260">
        <v>4085.0599999999995</v>
      </c>
      <c r="D13" s="263">
        <v>96.755039469485709</v>
      </c>
      <c r="E13" s="263">
        <v>129.75255813953487</v>
      </c>
      <c r="F13" s="263">
        <v>127.65812499999998</v>
      </c>
      <c r="H13" s="260">
        <v>1441.62</v>
      </c>
      <c r="I13" s="71">
        <f t="shared" si="0"/>
        <v>96.755039469485709</v>
      </c>
    </row>
    <row r="14" spans="1:9" ht="20.149999999999999" customHeight="1">
      <c r="A14" s="174" t="s">
        <v>34</v>
      </c>
      <c r="B14" s="260">
        <v>97323.19</v>
      </c>
      <c r="C14" s="260">
        <v>290528.19</v>
      </c>
      <c r="D14" s="263">
        <v>98.659033311031365</v>
      </c>
      <c r="E14" s="263">
        <v>122.69227084200043</v>
      </c>
      <c r="F14" s="263">
        <v>122.69755980133792</v>
      </c>
      <c r="H14" s="260">
        <v>98646</v>
      </c>
      <c r="I14" s="71">
        <f t="shared" si="0"/>
        <v>98.659033311031365</v>
      </c>
    </row>
    <row r="15" spans="1:9" ht="20.149999999999999" customHeight="1">
      <c r="A15" s="174" t="s">
        <v>35</v>
      </c>
      <c r="B15" s="219">
        <v>0</v>
      </c>
      <c r="C15" s="219">
        <v>0</v>
      </c>
      <c r="D15" s="219"/>
      <c r="E15" s="219">
        <v>0</v>
      </c>
      <c r="F15" s="219">
        <v>0</v>
      </c>
      <c r="H15" s="219"/>
    </row>
    <row r="16" spans="1:9" ht="20.149999999999999" customHeight="1">
      <c r="A16" s="101" t="s">
        <v>66</v>
      </c>
      <c r="B16" s="261">
        <f>+B17+B18+B19+B20+B21</f>
        <v>102853.106</v>
      </c>
      <c r="C16" s="261">
        <f>+C17+C18+C19+C20+C21</f>
        <v>317875.783</v>
      </c>
      <c r="D16" s="262">
        <v>98.486623732391664</v>
      </c>
      <c r="E16" s="262">
        <v>113.88122370344125</v>
      </c>
      <c r="F16" s="262">
        <v>114.6738033910534</v>
      </c>
      <c r="H16" s="261">
        <f>+H17+H18+H19+H20+H21</f>
        <v>104433.579</v>
      </c>
      <c r="I16" s="71">
        <f t="shared" si="0"/>
        <v>98.486623732391664</v>
      </c>
    </row>
    <row r="17" spans="1:13" ht="20.149999999999999" customHeight="1">
      <c r="A17" s="174" t="s">
        <v>33</v>
      </c>
      <c r="B17" s="219">
        <v>0</v>
      </c>
      <c r="C17" s="219">
        <v>0</v>
      </c>
      <c r="D17" s="219"/>
      <c r="E17" s="219">
        <v>0</v>
      </c>
      <c r="F17" s="219">
        <v>0</v>
      </c>
      <c r="H17" s="219"/>
    </row>
    <row r="18" spans="1:13" ht="20.149999999999999" customHeight="1">
      <c r="A18" s="174" t="s">
        <v>244</v>
      </c>
      <c r="B18" s="219">
        <v>0</v>
      </c>
      <c r="C18" s="219">
        <v>0</v>
      </c>
      <c r="D18" s="219"/>
      <c r="E18" s="219">
        <v>0</v>
      </c>
      <c r="F18" s="219">
        <v>0</v>
      </c>
      <c r="H18" s="219"/>
    </row>
    <row r="19" spans="1:13" ht="20.149999999999999" customHeight="1">
      <c r="A19" s="174" t="s">
        <v>106</v>
      </c>
      <c r="B19" s="260">
        <v>27594.106</v>
      </c>
      <c r="C19" s="260">
        <v>84108.233999999997</v>
      </c>
      <c r="D19" s="263">
        <v>99.502909260755786</v>
      </c>
      <c r="E19" s="263">
        <v>113.30885722498255</v>
      </c>
      <c r="F19" s="263">
        <v>103.25096243555119</v>
      </c>
      <c r="H19" s="260">
        <v>27731.959000000003</v>
      </c>
      <c r="I19" s="71">
        <f t="shared" si="0"/>
        <v>99.502909260755786</v>
      </c>
    </row>
    <row r="20" spans="1:13" ht="20.149999999999999" customHeight="1">
      <c r="A20" s="174" t="s">
        <v>34</v>
      </c>
      <c r="B20" s="260">
        <v>75259</v>
      </c>
      <c r="C20" s="260">
        <v>233767.549</v>
      </c>
      <c r="D20" s="263">
        <v>98.119179229851994</v>
      </c>
      <c r="E20" s="263">
        <v>114.0925367251338</v>
      </c>
      <c r="F20" s="263">
        <v>119.42758199652602</v>
      </c>
      <c r="H20" s="260">
        <v>76701.62</v>
      </c>
      <c r="I20" s="71">
        <f t="shared" si="0"/>
        <v>98.119179229851994</v>
      </c>
    </row>
    <row r="21" spans="1:13" ht="20.149999999999999" customHeight="1">
      <c r="A21" s="174" t="s">
        <v>35</v>
      </c>
      <c r="B21" s="219">
        <v>0</v>
      </c>
      <c r="C21" s="219">
        <v>0</v>
      </c>
      <c r="D21" s="219"/>
      <c r="E21" s="219">
        <v>0</v>
      </c>
      <c r="F21" s="219">
        <v>0</v>
      </c>
      <c r="H21" s="219"/>
    </row>
    <row r="22" spans="1:13" ht="20.149999999999999" customHeight="1">
      <c r="A22" s="101" t="s">
        <v>65</v>
      </c>
      <c r="B22" s="261">
        <f>+B23+B24</f>
        <v>4941</v>
      </c>
      <c r="C22" s="261">
        <f>+C23+C24</f>
        <v>15471.669999999998</v>
      </c>
      <c r="D22" s="262">
        <v>97.46196497996911</v>
      </c>
      <c r="E22" s="262">
        <v>117.9236276849642</v>
      </c>
      <c r="F22" s="262">
        <v>124.27044176706825</v>
      </c>
      <c r="H22" s="261">
        <f>+H23+H24</f>
        <v>5069.67</v>
      </c>
      <c r="I22" s="71">
        <f t="shared" si="0"/>
        <v>97.46196497996911</v>
      </c>
      <c r="J22" s="71">
        <f>+J23+J24</f>
        <v>4190</v>
      </c>
      <c r="K22" s="71">
        <f>+K23+K24</f>
        <v>12450.000000000002</v>
      </c>
      <c r="L22" s="71">
        <f>+B22/J22*100</f>
        <v>117.9236276849642</v>
      </c>
      <c r="M22" s="71">
        <f>+C22/K22*100</f>
        <v>124.27044176706825</v>
      </c>
    </row>
    <row r="23" spans="1:13" ht="20.149999999999999" customHeight="1">
      <c r="A23" s="174" t="s">
        <v>246</v>
      </c>
      <c r="B23" s="260">
        <v>3746.34</v>
      </c>
      <c r="C23" s="260">
        <v>11692.14</v>
      </c>
      <c r="D23" s="263">
        <v>96.934899606706679</v>
      </c>
      <c r="E23" s="263">
        <v>115.44961479198767</v>
      </c>
      <c r="F23" s="263">
        <v>121.41370716510902</v>
      </c>
      <c r="H23" s="260">
        <v>3864.8</v>
      </c>
      <c r="I23" s="71">
        <f t="shared" si="0"/>
        <v>96.934899606706679</v>
      </c>
      <c r="J23" s="71">
        <f>+B23/E23*100</f>
        <v>3245.0000000000005</v>
      </c>
      <c r="K23" s="71">
        <f>+C23/F23*100</f>
        <v>9630.0000000000018</v>
      </c>
    </row>
    <row r="24" spans="1:13" ht="20.149999999999999" customHeight="1">
      <c r="A24" s="174" t="s">
        <v>245</v>
      </c>
      <c r="B24" s="260">
        <v>1194.6600000000001</v>
      </c>
      <c r="C24" s="260">
        <v>3779.5299999999997</v>
      </c>
      <c r="D24" s="263">
        <v>99.152605675301089</v>
      </c>
      <c r="E24" s="263">
        <v>126.41904761904763</v>
      </c>
      <c r="F24" s="263">
        <v>134.02588652482268</v>
      </c>
      <c r="H24" s="260">
        <v>1204.8699999999999</v>
      </c>
      <c r="I24" s="71">
        <f t="shared" si="0"/>
        <v>99.152605675301089</v>
      </c>
      <c r="J24" s="71">
        <f>+B24/E24*100</f>
        <v>944.99999999999989</v>
      </c>
      <c r="K24" s="71">
        <f>+C24/F24*100</f>
        <v>2820</v>
      </c>
    </row>
    <row r="25" spans="1:13" ht="20.149999999999999" customHeight="1"/>
    <row r="26" spans="1:13" ht="20.149999999999999" customHeight="1"/>
    <row r="27" spans="1:13" ht="20.149999999999999" customHeight="1"/>
    <row r="28" spans="1:13" ht="20.149999999999999" customHeight="1"/>
    <row r="29" spans="1:13" ht="20.149999999999999" customHeight="1"/>
    <row r="30" spans="1:13" ht="20.149999999999999" customHeight="1"/>
    <row r="31" spans="1:13" ht="20.149999999999999" customHeight="1"/>
    <row r="32" spans="1:13" ht="20.149999999999999" customHeight="1"/>
    <row r="33" ht="20.149999999999999" customHeight="1"/>
  </sheetData>
  <pageMargins left="0.86614173228346503" right="0.39370078740157499" top="0.74803149606299202" bottom="0.70866141732283505" header="0.31496062992126" footer="0.31496062992126"/>
  <pageSetup paperSize="9" orientation="portrait" r:id="rId1"/>
  <headerFooter alignWithMargins="0">
    <oddHeader>&amp;C12</oddHeader>
  </headerFooter>
  <ignoredErrors>
    <ignoredError sqref="I2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8"/>
  <sheetViews>
    <sheetView zoomScaleNormal="100" workbookViewId="0">
      <selection activeCell="A10" sqref="A10"/>
    </sheetView>
  </sheetViews>
  <sheetFormatPr defaultColWidth="7.83203125" defaultRowHeight="14.5"/>
  <cols>
    <col min="1" max="1" width="28.75" style="102" customWidth="1"/>
    <col min="2" max="3" width="8.25" style="102" customWidth="1"/>
    <col min="4" max="4" width="11.83203125" style="102" customWidth="1"/>
    <col min="5" max="5" width="12.5" style="102" customWidth="1"/>
    <col min="6" max="6" width="12.75" style="102" customWidth="1"/>
    <col min="7" max="7" width="7.83203125" style="102"/>
    <col min="8" max="9" width="0" style="102" hidden="1" customWidth="1"/>
    <col min="10" max="16384" width="7.83203125" style="102"/>
  </cols>
  <sheetData>
    <row r="1" spans="1:9" ht="20.149999999999999" customHeight="1">
      <c r="A1" s="52" t="s">
        <v>146</v>
      </c>
      <c r="B1" s="53"/>
      <c r="C1" s="53"/>
      <c r="D1" s="53"/>
      <c r="E1" s="53"/>
      <c r="F1" s="53"/>
    </row>
    <row r="2" spans="1:9" ht="20.149999999999999" customHeight="1">
      <c r="A2" s="54"/>
      <c r="B2" s="54"/>
      <c r="C2" s="54"/>
      <c r="D2" s="54"/>
      <c r="E2" s="54"/>
      <c r="F2" s="54"/>
    </row>
    <row r="3" spans="1:9" ht="20.149999999999999" customHeight="1">
      <c r="A3" s="103"/>
      <c r="B3" s="103"/>
      <c r="C3" s="103"/>
      <c r="D3" s="103"/>
      <c r="E3" s="103"/>
      <c r="F3" s="103"/>
    </row>
    <row r="4" spans="1:9" ht="16" customHeight="1">
      <c r="A4" s="54"/>
      <c r="B4" s="98" t="s">
        <v>9</v>
      </c>
      <c r="C4" s="98" t="s">
        <v>9</v>
      </c>
      <c r="D4" s="99" t="s">
        <v>75</v>
      </c>
      <c r="E4" s="99" t="s">
        <v>75</v>
      </c>
      <c r="F4" s="99" t="s">
        <v>38</v>
      </c>
    </row>
    <row r="5" spans="1:9" ht="16" customHeight="1">
      <c r="A5" s="55"/>
      <c r="B5" s="98" t="s">
        <v>104</v>
      </c>
      <c r="C5" s="98" t="s">
        <v>105</v>
      </c>
      <c r="D5" s="99" t="s">
        <v>224</v>
      </c>
      <c r="E5" s="99" t="s">
        <v>224</v>
      </c>
      <c r="F5" s="99" t="s">
        <v>224</v>
      </c>
    </row>
    <row r="6" spans="1:9" ht="16" customHeight="1">
      <c r="A6" s="56"/>
      <c r="B6" s="98" t="s">
        <v>118</v>
      </c>
      <c r="C6" s="98" t="s">
        <v>118</v>
      </c>
      <c r="D6" s="98" t="s">
        <v>153</v>
      </c>
      <c r="E6" s="98" t="s">
        <v>79</v>
      </c>
      <c r="F6" s="98" t="s">
        <v>79</v>
      </c>
    </row>
    <row r="7" spans="1:9" ht="16" customHeight="1">
      <c r="A7" s="56"/>
      <c r="B7" s="104">
        <v>2023</v>
      </c>
      <c r="C7" s="104">
        <v>2023</v>
      </c>
      <c r="D7" s="104" t="s">
        <v>152</v>
      </c>
      <c r="E7" s="104" t="s">
        <v>42</v>
      </c>
      <c r="F7" s="104" t="s">
        <v>42</v>
      </c>
    </row>
    <row r="8" spans="1:9" ht="18" customHeight="1">
      <c r="A8" s="56"/>
      <c r="B8" s="98"/>
      <c r="C8" s="98"/>
      <c r="D8" s="98"/>
      <c r="E8" s="98"/>
      <c r="F8" s="98"/>
      <c r="H8" s="295" t="s">
        <v>248</v>
      </c>
    </row>
    <row r="9" spans="1:9" ht="18" customHeight="1">
      <c r="A9" s="175" t="s">
        <v>32</v>
      </c>
      <c r="B9" s="57"/>
      <c r="C9" s="58"/>
      <c r="D9" s="58"/>
      <c r="E9" s="58"/>
      <c r="F9" s="57"/>
    </row>
    <row r="10" spans="1:9" s="266" customFormat="1" ht="18" customHeight="1">
      <c r="A10" s="176" t="s">
        <v>40</v>
      </c>
      <c r="B10" s="265">
        <f>+B11+B12+B13+B14+B15</f>
        <v>3247.7</v>
      </c>
      <c r="C10" s="265">
        <f>+C11+C12+C13+C14+C15</f>
        <v>9675.0400000000009</v>
      </c>
      <c r="D10" s="267">
        <v>98.453936399187555</v>
      </c>
      <c r="E10" s="267">
        <v>120.52310672549883</v>
      </c>
      <c r="F10" s="267">
        <v>120.35428173359209</v>
      </c>
      <c r="H10" s="265">
        <f>+H11+H12+H13+H14+H15</f>
        <v>3298.7</v>
      </c>
      <c r="I10" s="266">
        <f>+B10/H10*100</f>
        <v>98.453936399187555</v>
      </c>
    </row>
    <row r="11" spans="1:9" ht="18" customHeight="1">
      <c r="A11" s="174" t="s">
        <v>33</v>
      </c>
      <c r="B11" s="219">
        <v>0</v>
      </c>
      <c r="C11" s="219">
        <v>0</v>
      </c>
      <c r="D11" s="219"/>
      <c r="E11" s="219"/>
      <c r="F11" s="219"/>
      <c r="I11" s="266"/>
    </row>
    <row r="12" spans="1:9" ht="18" customHeight="1">
      <c r="A12" s="174" t="s">
        <v>244</v>
      </c>
      <c r="B12" s="264">
        <v>27.700000000000003</v>
      </c>
      <c r="C12" s="264">
        <v>75.040000000000006</v>
      </c>
      <c r="D12" s="268">
        <v>107.78210116731519</v>
      </c>
      <c r="E12" s="268">
        <v>117.02577101816647</v>
      </c>
      <c r="F12" s="268">
        <v>121.42394822006474</v>
      </c>
      <c r="H12" s="294">
        <v>25.7</v>
      </c>
      <c r="I12" s="266">
        <f t="shared" ref="I12:I34" si="0">+B12/H12*100</f>
        <v>107.78210116731519</v>
      </c>
    </row>
    <row r="13" spans="1:9" ht="18" customHeight="1">
      <c r="A13" s="174" t="s">
        <v>106</v>
      </c>
      <c r="B13" s="264">
        <v>237</v>
      </c>
      <c r="C13" s="264">
        <v>691</v>
      </c>
      <c r="D13" s="268">
        <v>97.933884297520663</v>
      </c>
      <c r="E13" s="268">
        <v>125.39682539682539</v>
      </c>
      <c r="F13" s="268">
        <v>122.73534635879217</v>
      </c>
      <c r="H13" s="294">
        <v>242</v>
      </c>
      <c r="I13" s="266">
        <f t="shared" si="0"/>
        <v>97.933884297520663</v>
      </c>
    </row>
    <row r="14" spans="1:9" ht="18" customHeight="1">
      <c r="A14" s="174" t="s">
        <v>34</v>
      </c>
      <c r="B14" s="264">
        <v>2983</v>
      </c>
      <c r="C14" s="264">
        <v>8909</v>
      </c>
      <c r="D14" s="268">
        <v>98.416364236225675</v>
      </c>
      <c r="E14" s="268">
        <v>120.1853344077357</v>
      </c>
      <c r="F14" s="268">
        <v>120.16455354734286</v>
      </c>
      <c r="H14" s="293">
        <v>3031</v>
      </c>
      <c r="I14" s="266">
        <f t="shared" si="0"/>
        <v>98.416364236225675</v>
      </c>
    </row>
    <row r="15" spans="1:9" ht="18" customHeight="1">
      <c r="A15" s="174" t="s">
        <v>35</v>
      </c>
      <c r="B15" s="219">
        <v>0</v>
      </c>
      <c r="C15" s="219">
        <v>0</v>
      </c>
      <c r="D15" s="219"/>
      <c r="E15" s="219"/>
      <c r="F15" s="219"/>
      <c r="I15" s="266"/>
    </row>
    <row r="16" spans="1:9" s="266" customFormat="1" ht="18" customHeight="1">
      <c r="A16" s="176" t="s">
        <v>154</v>
      </c>
      <c r="B16" s="265">
        <f>+B17+B18+B19+B20+B21</f>
        <v>196412</v>
      </c>
      <c r="C16" s="265">
        <f t="shared" ref="C16" si="1">+C17+C18+C19+C20+C21</f>
        <v>585380</v>
      </c>
      <c r="D16" s="267">
        <v>98.902770014753941</v>
      </c>
      <c r="E16" s="267">
        <v>120.2885769579383</v>
      </c>
      <c r="F16" s="267">
        <v>119.7992526514216</v>
      </c>
      <c r="H16" s="265">
        <f>+H17+H18+H19+H20+H21</f>
        <v>198591</v>
      </c>
      <c r="I16" s="266">
        <f t="shared" si="0"/>
        <v>98.902770014753941</v>
      </c>
    </row>
    <row r="17" spans="1:9" ht="18" customHeight="1">
      <c r="A17" s="174" t="s">
        <v>33</v>
      </c>
      <c r="B17" s="219">
        <v>0</v>
      </c>
      <c r="C17" s="219">
        <v>0</v>
      </c>
      <c r="D17" s="219"/>
      <c r="E17" s="219"/>
      <c r="F17" s="219"/>
      <c r="I17" s="266"/>
    </row>
    <row r="18" spans="1:9" ht="18" customHeight="1">
      <c r="A18" s="174" t="s">
        <v>244</v>
      </c>
      <c r="B18" s="264">
        <v>2460</v>
      </c>
      <c r="C18" s="264">
        <v>6679</v>
      </c>
      <c r="D18" s="268">
        <v>107.65864332603938</v>
      </c>
      <c r="E18" s="268">
        <v>143.2731508444962</v>
      </c>
      <c r="F18" s="268">
        <v>134.68169627553385</v>
      </c>
      <c r="H18" s="294">
        <v>2285</v>
      </c>
      <c r="I18" s="266">
        <f t="shared" si="0"/>
        <v>107.65864332603938</v>
      </c>
    </row>
    <row r="19" spans="1:9" ht="18" customHeight="1">
      <c r="A19" s="174" t="s">
        <v>106</v>
      </c>
      <c r="B19" s="264">
        <v>1012</v>
      </c>
      <c r="C19" s="264">
        <v>3008</v>
      </c>
      <c r="D19" s="268">
        <v>94.579439252336456</v>
      </c>
      <c r="E19" s="268">
        <v>125.87064676616914</v>
      </c>
      <c r="F19" s="268">
        <v>125.43786488740618</v>
      </c>
      <c r="H19" s="294">
        <v>1070</v>
      </c>
      <c r="I19" s="266">
        <f t="shared" si="0"/>
        <v>94.579439252336456</v>
      </c>
    </row>
    <row r="20" spans="1:9" ht="18" customHeight="1">
      <c r="A20" s="174" t="s">
        <v>34</v>
      </c>
      <c r="B20" s="264">
        <v>192940</v>
      </c>
      <c r="C20" s="264">
        <v>575693</v>
      </c>
      <c r="D20" s="268">
        <v>98.82398737937676</v>
      </c>
      <c r="E20" s="268">
        <v>120.01517762171643</v>
      </c>
      <c r="F20" s="268">
        <v>119.61780845542171</v>
      </c>
      <c r="H20" s="293">
        <v>195236</v>
      </c>
      <c r="I20" s="266">
        <f t="shared" si="0"/>
        <v>98.82398737937676</v>
      </c>
    </row>
    <row r="21" spans="1:9" ht="18" customHeight="1">
      <c r="A21" s="174" t="s">
        <v>35</v>
      </c>
      <c r="B21" s="219">
        <v>0</v>
      </c>
      <c r="C21" s="219">
        <v>0</v>
      </c>
      <c r="D21" s="219"/>
      <c r="E21" s="219"/>
      <c r="F21" s="219"/>
      <c r="I21" s="266"/>
    </row>
    <row r="22" spans="1:9" ht="18" customHeight="1">
      <c r="A22" s="174"/>
      <c r="B22" s="264"/>
      <c r="C22" s="264"/>
      <c r="D22" s="268"/>
      <c r="E22" s="268"/>
      <c r="F22" s="268"/>
      <c r="I22" s="266"/>
    </row>
    <row r="23" spans="1:9" ht="18" customHeight="1">
      <c r="A23" s="69" t="s">
        <v>36</v>
      </c>
      <c r="B23" s="264"/>
      <c r="C23" s="264"/>
      <c r="D23" s="268"/>
      <c r="E23" s="268"/>
      <c r="F23" s="268"/>
      <c r="I23" s="266"/>
    </row>
    <row r="24" spans="1:9" s="266" customFormat="1" ht="18" customHeight="1">
      <c r="A24" s="176" t="s">
        <v>41</v>
      </c>
      <c r="B24" s="265">
        <f>+B25+B26+B27+B28+B29</f>
        <v>4284</v>
      </c>
      <c r="C24" s="265">
        <f t="shared" ref="C24" si="2">+C25+C26+C27+C28+C29</f>
        <v>13269.5</v>
      </c>
      <c r="D24" s="267">
        <v>97.552089263349657</v>
      </c>
      <c r="E24" s="267">
        <v>111.38845553822152</v>
      </c>
      <c r="F24" s="267">
        <v>114.46131286120935</v>
      </c>
      <c r="H24" s="265">
        <f>+H25+H26+H27+H28+H29</f>
        <v>4391.5</v>
      </c>
      <c r="I24" s="266">
        <f t="shared" si="0"/>
        <v>97.552089263349657</v>
      </c>
    </row>
    <row r="25" spans="1:9" ht="18" customHeight="1">
      <c r="A25" s="174" t="s">
        <v>33</v>
      </c>
      <c r="B25" s="219">
        <v>0</v>
      </c>
      <c r="C25" s="219">
        <v>0</v>
      </c>
      <c r="D25" s="219"/>
      <c r="E25" s="219"/>
      <c r="F25" s="219"/>
      <c r="I25" s="266"/>
    </row>
    <row r="26" spans="1:9" ht="18" customHeight="1">
      <c r="A26" s="174" t="s">
        <v>244</v>
      </c>
      <c r="B26" s="219">
        <v>0</v>
      </c>
      <c r="C26" s="219">
        <v>0</v>
      </c>
      <c r="D26" s="219"/>
      <c r="E26" s="219"/>
      <c r="F26" s="219"/>
      <c r="I26" s="266"/>
    </row>
    <row r="27" spans="1:9" ht="18" customHeight="1">
      <c r="A27" s="174" t="s">
        <v>106</v>
      </c>
      <c r="B27" s="264">
        <v>992</v>
      </c>
      <c r="C27" s="264">
        <v>3035</v>
      </c>
      <c r="D27" s="268">
        <v>99.299299299299307</v>
      </c>
      <c r="E27" s="268">
        <v>109.73451327433628</v>
      </c>
      <c r="F27" s="268">
        <v>108.19964349376114</v>
      </c>
      <c r="H27" s="294">
        <v>999</v>
      </c>
      <c r="I27" s="266">
        <f t="shared" si="0"/>
        <v>99.299299299299307</v>
      </c>
    </row>
    <row r="28" spans="1:9" ht="18" customHeight="1">
      <c r="A28" s="174" t="s">
        <v>34</v>
      </c>
      <c r="B28" s="264">
        <v>3292</v>
      </c>
      <c r="C28" s="264">
        <v>10234.5</v>
      </c>
      <c r="D28" s="268">
        <v>97.03758290346353</v>
      </c>
      <c r="E28" s="268">
        <v>111.89666893269884</v>
      </c>
      <c r="F28" s="268">
        <v>116.45994538006373</v>
      </c>
      <c r="H28" s="293">
        <v>3392.5</v>
      </c>
      <c r="I28" s="266">
        <f t="shared" si="0"/>
        <v>97.03758290346353</v>
      </c>
    </row>
    <row r="29" spans="1:9" ht="18" customHeight="1">
      <c r="A29" s="174" t="s">
        <v>35</v>
      </c>
      <c r="B29" s="219">
        <v>0</v>
      </c>
      <c r="C29" s="219">
        <v>0</v>
      </c>
      <c r="D29" s="219"/>
      <c r="E29" s="219"/>
      <c r="F29" s="219"/>
      <c r="I29" s="266"/>
    </row>
    <row r="30" spans="1:9" s="266" customFormat="1" ht="18" customHeight="1">
      <c r="A30" s="176" t="s">
        <v>117</v>
      </c>
      <c r="B30" s="265">
        <f>+B31+B32+B33+B34+B35</f>
        <v>87035</v>
      </c>
      <c r="C30" s="265">
        <f t="shared" ref="C30" si="3">+C31+C32+C33+C34+C35</f>
        <v>269989</v>
      </c>
      <c r="D30" s="267">
        <v>97.449419457413811</v>
      </c>
      <c r="E30" s="267">
        <v>111.81700219689866</v>
      </c>
      <c r="F30" s="267">
        <v>114.84495299672466</v>
      </c>
      <c r="H30" s="265">
        <f>+H31+H32+H33+H34+H35</f>
        <v>89313</v>
      </c>
      <c r="I30" s="266">
        <f t="shared" si="0"/>
        <v>97.449419457413811</v>
      </c>
    </row>
    <row r="31" spans="1:9" ht="18" customHeight="1">
      <c r="A31" s="174" t="s">
        <v>33</v>
      </c>
      <c r="B31" s="219">
        <v>0</v>
      </c>
      <c r="C31" s="219">
        <v>0</v>
      </c>
      <c r="D31" s="219"/>
      <c r="E31" s="219"/>
      <c r="F31" s="219"/>
      <c r="I31" s="266"/>
    </row>
    <row r="32" spans="1:9" ht="18" customHeight="1">
      <c r="A32" s="174" t="s">
        <v>244</v>
      </c>
      <c r="B32" s="219">
        <v>0</v>
      </c>
      <c r="C32" s="219">
        <v>0</v>
      </c>
      <c r="D32" s="219"/>
      <c r="E32" s="219"/>
      <c r="F32" s="219"/>
      <c r="I32" s="266"/>
    </row>
    <row r="33" spans="1:9" ht="18" customHeight="1">
      <c r="A33" s="174" t="s">
        <v>106</v>
      </c>
      <c r="B33" s="264">
        <v>18600</v>
      </c>
      <c r="C33" s="264">
        <v>56991</v>
      </c>
      <c r="D33" s="268">
        <v>98.909864397766555</v>
      </c>
      <c r="E33" s="268">
        <v>110.95865895126171</v>
      </c>
      <c r="F33" s="268">
        <v>109.17397800850542</v>
      </c>
      <c r="H33" s="294">
        <v>18805</v>
      </c>
      <c r="I33" s="266">
        <f t="shared" si="0"/>
        <v>98.909864397766555</v>
      </c>
    </row>
    <row r="34" spans="1:9" ht="18" customHeight="1">
      <c r="A34" s="174" t="s">
        <v>34</v>
      </c>
      <c r="B34" s="264">
        <v>68435</v>
      </c>
      <c r="C34" s="264">
        <v>212998</v>
      </c>
      <c r="D34" s="268">
        <v>97.059908095535263</v>
      </c>
      <c r="E34" s="268">
        <v>112.05259193764941</v>
      </c>
      <c r="F34" s="268">
        <v>116.46362801277283</v>
      </c>
      <c r="H34" s="293">
        <v>70508</v>
      </c>
      <c r="I34" s="266">
        <f t="shared" si="0"/>
        <v>97.059908095535263</v>
      </c>
    </row>
    <row r="35" spans="1:9" ht="18" customHeight="1">
      <c r="A35" s="174" t="s">
        <v>35</v>
      </c>
      <c r="B35" s="219">
        <v>0</v>
      </c>
      <c r="C35" s="219">
        <v>0</v>
      </c>
      <c r="D35" s="219"/>
      <c r="E35" s="219"/>
      <c r="F35" s="219"/>
    </row>
    <row r="36" spans="1:9" ht="18" customHeight="1">
      <c r="A36" s="57"/>
      <c r="B36" s="57"/>
      <c r="C36" s="58"/>
      <c r="D36" s="58"/>
      <c r="E36" s="58"/>
      <c r="F36" s="57"/>
    </row>
    <row r="37" spans="1:9" ht="18" customHeight="1">
      <c r="A37" s="57"/>
      <c r="B37" s="57"/>
      <c r="C37" s="58"/>
      <c r="D37" s="58"/>
      <c r="E37" s="58"/>
      <c r="F37" s="57"/>
    </row>
    <row r="38" spans="1:9" ht="18" customHeight="1">
      <c r="A38" s="57"/>
      <c r="B38" s="57"/>
      <c r="C38" s="58"/>
      <c r="D38" s="58"/>
      <c r="E38" s="58"/>
      <c r="F38" s="57"/>
    </row>
    <row r="39" spans="1:9" ht="15">
      <c r="A39" s="57"/>
      <c r="B39" s="57"/>
      <c r="C39" s="58"/>
      <c r="D39" s="58"/>
      <c r="E39" s="58"/>
      <c r="F39" s="57"/>
    </row>
    <row r="40" spans="1:9" ht="15">
      <c r="A40" s="57"/>
      <c r="B40" s="57"/>
      <c r="C40" s="58"/>
      <c r="D40" s="58"/>
      <c r="E40" s="58"/>
      <c r="F40" s="57"/>
    </row>
    <row r="41" spans="1:9" ht="15">
      <c r="A41" s="57"/>
      <c r="B41" s="57"/>
      <c r="C41" s="58"/>
      <c r="D41" s="58"/>
      <c r="E41" s="58"/>
      <c r="F41" s="57"/>
    </row>
    <row r="42" spans="1:9" ht="15">
      <c r="A42" s="57"/>
      <c r="B42" s="57"/>
      <c r="C42" s="58"/>
      <c r="D42" s="58"/>
      <c r="E42" s="58"/>
      <c r="F42" s="57"/>
    </row>
    <row r="43" spans="1:9" ht="15">
      <c r="A43" s="57"/>
      <c r="B43" s="57"/>
      <c r="C43" s="58"/>
      <c r="D43" s="58"/>
      <c r="E43" s="58"/>
      <c r="F43" s="57"/>
    </row>
    <row r="44" spans="1:9" ht="15">
      <c r="A44" s="57"/>
      <c r="B44" s="57"/>
      <c r="C44" s="58"/>
      <c r="D44" s="58"/>
      <c r="E44" s="58"/>
      <c r="F44" s="57"/>
    </row>
    <row r="45" spans="1:9" ht="15">
      <c r="A45" s="57"/>
      <c r="B45" s="57"/>
      <c r="C45" s="58"/>
      <c r="D45" s="58"/>
      <c r="E45" s="58"/>
      <c r="F45" s="57"/>
    </row>
    <row r="46" spans="1:9" ht="15">
      <c r="A46" s="57"/>
      <c r="B46" s="57"/>
      <c r="C46" s="58"/>
      <c r="D46" s="58"/>
      <c r="E46" s="58"/>
      <c r="F46" s="57"/>
    </row>
    <row r="47" spans="1:9" ht="15">
      <c r="A47" s="57"/>
      <c r="B47" s="57"/>
      <c r="C47" s="58"/>
      <c r="D47" s="58"/>
      <c r="E47" s="58"/>
      <c r="F47" s="57"/>
    </row>
    <row r="48" spans="1:9" ht="15">
      <c r="A48" s="57"/>
      <c r="B48" s="57"/>
      <c r="C48" s="58"/>
      <c r="D48" s="58"/>
      <c r="E48" s="58"/>
      <c r="F48" s="57"/>
    </row>
    <row r="49" spans="1:6" ht="15">
      <c r="A49" s="57"/>
      <c r="B49" s="57"/>
      <c r="C49" s="58"/>
      <c r="D49" s="58"/>
      <c r="E49" s="58"/>
      <c r="F49" s="57"/>
    </row>
    <row r="50" spans="1:6" ht="15">
      <c r="A50" s="57"/>
      <c r="B50" s="57"/>
      <c r="C50" s="58"/>
      <c r="D50" s="58"/>
      <c r="E50" s="58"/>
      <c r="F50" s="57"/>
    </row>
    <row r="51" spans="1:6" ht="15">
      <c r="A51" s="57"/>
      <c r="B51" s="57"/>
      <c r="C51" s="58"/>
      <c r="D51" s="58"/>
      <c r="E51" s="58"/>
      <c r="F51" s="57"/>
    </row>
    <row r="52" spans="1:6" ht="15">
      <c r="A52" s="57"/>
      <c r="B52" s="57"/>
      <c r="C52" s="58"/>
      <c r="D52" s="58"/>
      <c r="E52" s="58"/>
      <c r="F52" s="57"/>
    </row>
    <row r="53" spans="1:6" ht="15">
      <c r="A53" s="57"/>
      <c r="B53" s="57"/>
      <c r="C53" s="58"/>
      <c r="D53" s="58"/>
      <c r="E53" s="58"/>
      <c r="F53" s="57"/>
    </row>
    <row r="54" spans="1:6" ht="15">
      <c r="A54" s="57"/>
      <c r="B54" s="57"/>
      <c r="C54" s="58"/>
      <c r="D54" s="58"/>
      <c r="E54" s="58"/>
      <c r="F54" s="57"/>
    </row>
    <row r="55" spans="1:6" ht="15">
      <c r="A55" s="57"/>
      <c r="B55" s="57"/>
      <c r="C55" s="58"/>
      <c r="D55" s="58"/>
      <c r="E55" s="58"/>
      <c r="F55" s="57"/>
    </row>
    <row r="56" spans="1:6" ht="15">
      <c r="A56" s="57"/>
      <c r="B56" s="57"/>
      <c r="C56" s="58"/>
      <c r="D56" s="58"/>
      <c r="E56" s="58"/>
      <c r="F56" s="57"/>
    </row>
    <row r="57" spans="1:6" ht="15">
      <c r="A57" s="57"/>
      <c r="B57" s="57"/>
      <c r="C57" s="58"/>
      <c r="D57" s="58"/>
      <c r="E57" s="58"/>
      <c r="F57" s="57"/>
    </row>
    <row r="58" spans="1:6" ht="15">
      <c r="A58" s="57"/>
      <c r="B58" s="57"/>
      <c r="C58" s="58"/>
      <c r="D58" s="58"/>
      <c r="E58" s="58"/>
      <c r="F58" s="57"/>
    </row>
    <row r="59" spans="1:6" ht="15">
      <c r="A59" s="57"/>
      <c r="B59" s="57"/>
      <c r="C59" s="58"/>
      <c r="D59" s="58"/>
      <c r="E59" s="58"/>
      <c r="F59" s="57"/>
    </row>
    <row r="60" spans="1:6" ht="15">
      <c r="A60" s="57"/>
      <c r="B60" s="57"/>
      <c r="C60" s="58"/>
      <c r="D60" s="58"/>
      <c r="E60" s="58"/>
      <c r="F60" s="57"/>
    </row>
    <row r="61" spans="1:6" ht="15">
      <c r="A61" s="57"/>
      <c r="B61" s="57"/>
      <c r="C61" s="58"/>
      <c r="D61" s="58"/>
      <c r="E61" s="58"/>
      <c r="F61" s="57"/>
    </row>
    <row r="62" spans="1:6" ht="15">
      <c r="A62" s="57"/>
      <c r="B62" s="57"/>
      <c r="C62" s="58"/>
      <c r="D62" s="58"/>
      <c r="E62" s="58"/>
      <c r="F62" s="57"/>
    </row>
    <row r="63" spans="1:6" ht="15">
      <c r="A63" s="57"/>
      <c r="B63" s="57"/>
      <c r="C63" s="58"/>
      <c r="D63" s="58"/>
      <c r="E63" s="58"/>
      <c r="F63" s="57"/>
    </row>
    <row r="64" spans="1:6" ht="15">
      <c r="A64" s="57"/>
      <c r="B64" s="57"/>
      <c r="C64" s="58"/>
      <c r="D64" s="58"/>
      <c r="E64" s="58"/>
      <c r="F64" s="57"/>
    </row>
    <row r="65" spans="1:6" ht="15">
      <c r="A65" s="57"/>
      <c r="B65" s="57"/>
      <c r="C65" s="58"/>
      <c r="D65" s="58"/>
      <c r="E65" s="58"/>
      <c r="F65" s="57"/>
    </row>
    <row r="66" spans="1:6" ht="15">
      <c r="A66" s="57"/>
      <c r="B66" s="57"/>
      <c r="C66" s="58"/>
      <c r="D66" s="58"/>
      <c r="E66" s="58"/>
      <c r="F66" s="57"/>
    </row>
    <row r="67" spans="1:6" ht="15">
      <c r="A67" s="57"/>
      <c r="B67" s="57"/>
      <c r="C67" s="58"/>
      <c r="D67" s="58"/>
      <c r="E67" s="58"/>
      <c r="F67" s="57"/>
    </row>
    <row r="68" spans="1:6" ht="15">
      <c r="A68" s="57"/>
      <c r="B68" s="57"/>
      <c r="C68" s="58"/>
      <c r="D68" s="58"/>
      <c r="E68" s="58"/>
      <c r="F68" s="57"/>
    </row>
    <row r="69" spans="1:6" ht="15">
      <c r="A69" s="57"/>
      <c r="B69" s="57"/>
      <c r="C69" s="58"/>
      <c r="D69" s="58"/>
      <c r="E69" s="58"/>
      <c r="F69" s="57"/>
    </row>
    <row r="70" spans="1:6" ht="15">
      <c r="A70" s="57"/>
      <c r="B70" s="57"/>
      <c r="C70" s="58"/>
      <c r="D70" s="58"/>
      <c r="E70" s="58"/>
      <c r="F70" s="57"/>
    </row>
    <row r="71" spans="1:6" ht="15">
      <c r="A71" s="57"/>
      <c r="B71" s="57"/>
      <c r="C71" s="58"/>
      <c r="D71" s="58"/>
      <c r="E71" s="58"/>
      <c r="F71" s="57"/>
    </row>
    <row r="72" spans="1:6" ht="15">
      <c r="A72" s="57"/>
      <c r="B72" s="57"/>
      <c r="C72" s="58"/>
      <c r="D72" s="58"/>
      <c r="E72" s="58"/>
      <c r="F72" s="57"/>
    </row>
    <row r="73" spans="1:6" ht="15">
      <c r="A73" s="57"/>
      <c r="B73" s="57"/>
      <c r="C73" s="58"/>
      <c r="D73" s="58"/>
      <c r="E73" s="58"/>
      <c r="F73" s="57"/>
    </row>
    <row r="74" spans="1:6" ht="15">
      <c r="A74" s="57"/>
      <c r="B74" s="57"/>
      <c r="C74" s="58"/>
      <c r="D74" s="58"/>
      <c r="E74" s="58"/>
      <c r="F74" s="57"/>
    </row>
    <row r="75" spans="1:6" ht="15">
      <c r="A75" s="57"/>
      <c r="B75" s="57"/>
      <c r="C75" s="58"/>
      <c r="D75" s="58"/>
      <c r="E75" s="58"/>
      <c r="F75" s="57"/>
    </row>
    <row r="76" spans="1:6" ht="15">
      <c r="A76" s="57"/>
      <c r="B76" s="57"/>
      <c r="C76" s="58"/>
      <c r="D76" s="58"/>
      <c r="E76" s="58"/>
      <c r="F76" s="57"/>
    </row>
    <row r="77" spans="1:6" ht="15">
      <c r="A77" s="57"/>
      <c r="B77" s="57"/>
      <c r="C77" s="58"/>
      <c r="D77" s="58"/>
      <c r="E77" s="58"/>
      <c r="F77" s="57"/>
    </row>
    <row r="78" spans="1:6" ht="15">
      <c r="A78" s="57"/>
      <c r="B78" s="57"/>
      <c r="C78" s="58"/>
      <c r="D78" s="58"/>
      <c r="E78" s="58"/>
      <c r="F78" s="57"/>
    </row>
    <row r="79" spans="1:6" ht="15">
      <c r="A79" s="57"/>
      <c r="B79" s="57"/>
      <c r="C79" s="58"/>
      <c r="D79" s="58"/>
      <c r="E79" s="58"/>
      <c r="F79" s="57"/>
    </row>
    <row r="80" spans="1:6" ht="15">
      <c r="A80" s="57"/>
      <c r="B80" s="57"/>
      <c r="C80" s="58"/>
      <c r="D80" s="58"/>
      <c r="E80" s="58"/>
      <c r="F80" s="57"/>
    </row>
    <row r="81" spans="1:6" ht="15">
      <c r="A81" s="57"/>
      <c r="B81" s="57"/>
      <c r="C81" s="58"/>
      <c r="D81" s="58"/>
      <c r="E81" s="58"/>
      <c r="F81" s="57"/>
    </row>
    <row r="82" spans="1:6" ht="15">
      <c r="A82" s="57"/>
      <c r="B82" s="57"/>
      <c r="C82" s="58"/>
      <c r="D82" s="58"/>
      <c r="E82" s="58"/>
      <c r="F82" s="57"/>
    </row>
    <row r="83" spans="1:6" ht="15">
      <c r="A83" s="57"/>
      <c r="B83" s="57"/>
      <c r="C83" s="58"/>
      <c r="D83" s="58"/>
      <c r="E83" s="58"/>
      <c r="F83" s="57"/>
    </row>
    <row r="84" spans="1:6" ht="15">
      <c r="A84" s="57"/>
      <c r="B84" s="57"/>
      <c r="C84" s="58"/>
      <c r="D84" s="58"/>
      <c r="E84" s="58"/>
      <c r="F84" s="57"/>
    </row>
    <row r="85" spans="1:6" ht="15">
      <c r="A85" s="57"/>
      <c r="B85" s="57"/>
      <c r="C85" s="58"/>
      <c r="D85" s="58"/>
      <c r="E85" s="58"/>
      <c r="F85" s="57"/>
    </row>
    <row r="86" spans="1:6" ht="15">
      <c r="A86" s="57"/>
      <c r="B86" s="57"/>
      <c r="C86" s="58"/>
      <c r="D86" s="58"/>
      <c r="E86" s="58"/>
      <c r="F86" s="57"/>
    </row>
    <row r="87" spans="1:6" ht="15">
      <c r="A87" s="57"/>
      <c r="B87" s="57"/>
      <c r="C87" s="58"/>
      <c r="D87" s="58"/>
      <c r="E87" s="58"/>
      <c r="F87" s="57"/>
    </row>
    <row r="88" spans="1:6" ht="15">
      <c r="A88" s="57"/>
      <c r="B88" s="57"/>
      <c r="C88" s="58"/>
      <c r="D88" s="58"/>
      <c r="E88" s="58"/>
      <c r="F88" s="57"/>
    </row>
    <row r="89" spans="1:6" ht="15">
      <c r="A89" s="57"/>
      <c r="B89" s="57"/>
      <c r="C89" s="58"/>
      <c r="D89" s="58"/>
      <c r="E89" s="58"/>
      <c r="F89" s="57"/>
    </row>
    <row r="90" spans="1:6" ht="15">
      <c r="A90" s="57"/>
      <c r="B90" s="57"/>
      <c r="C90" s="58"/>
      <c r="D90" s="58"/>
      <c r="E90" s="58"/>
      <c r="F90" s="57"/>
    </row>
    <row r="91" spans="1:6" ht="15">
      <c r="A91" s="57"/>
      <c r="B91" s="57"/>
      <c r="C91" s="58"/>
      <c r="D91" s="58"/>
      <c r="E91" s="58"/>
      <c r="F91" s="57"/>
    </row>
    <row r="92" spans="1:6" ht="15">
      <c r="A92" s="57"/>
      <c r="B92" s="57"/>
      <c r="C92" s="58"/>
      <c r="D92" s="58"/>
      <c r="E92" s="58"/>
      <c r="F92" s="57"/>
    </row>
    <row r="93" spans="1:6" ht="15">
      <c r="A93" s="57"/>
      <c r="B93" s="57"/>
      <c r="C93" s="58"/>
      <c r="D93" s="58"/>
      <c r="E93" s="58"/>
      <c r="F93" s="57"/>
    </row>
    <row r="94" spans="1:6" ht="15">
      <c r="A94" s="57"/>
      <c r="B94" s="57"/>
      <c r="C94" s="58"/>
      <c r="D94" s="58"/>
      <c r="E94" s="58"/>
      <c r="F94" s="57"/>
    </row>
    <row r="95" spans="1:6" ht="15">
      <c r="A95" s="57"/>
      <c r="B95" s="57"/>
      <c r="C95" s="58"/>
      <c r="D95" s="58"/>
      <c r="E95" s="58"/>
      <c r="F95" s="57"/>
    </row>
    <row r="96" spans="1:6" ht="15">
      <c r="A96" s="57"/>
      <c r="B96" s="57"/>
      <c r="C96" s="58"/>
      <c r="D96" s="58"/>
      <c r="E96" s="58"/>
      <c r="F96" s="57"/>
    </row>
    <row r="97" spans="1:6" ht="15">
      <c r="A97" s="57"/>
      <c r="B97" s="57"/>
      <c r="C97" s="58"/>
      <c r="D97" s="58"/>
      <c r="E97" s="58"/>
      <c r="F97" s="57"/>
    </row>
    <row r="98" spans="1:6" ht="15">
      <c r="A98" s="57"/>
      <c r="B98" s="57"/>
      <c r="C98" s="58"/>
      <c r="D98" s="58"/>
      <c r="E98" s="58"/>
      <c r="F98" s="57"/>
    </row>
    <row r="99" spans="1:6" ht="15">
      <c r="A99" s="57"/>
      <c r="B99" s="57"/>
      <c r="C99" s="58"/>
      <c r="D99" s="58"/>
      <c r="E99" s="58"/>
      <c r="F99" s="57"/>
    </row>
    <row r="100" spans="1:6" ht="18">
      <c r="A100" s="57"/>
      <c r="B100" s="57"/>
      <c r="C100" s="58"/>
      <c r="D100" s="58"/>
      <c r="E100" s="58"/>
      <c r="F100" s="60"/>
    </row>
    <row r="101" spans="1:6" ht="18">
      <c r="A101" s="60"/>
      <c r="B101" s="60"/>
      <c r="C101" s="59"/>
      <c r="D101" s="59"/>
      <c r="E101" s="59"/>
      <c r="F101" s="60"/>
    </row>
    <row r="102" spans="1:6" ht="18">
      <c r="A102" s="60"/>
      <c r="B102" s="60"/>
      <c r="C102" s="59"/>
      <c r="D102" s="59"/>
      <c r="E102" s="59"/>
      <c r="F102" s="60"/>
    </row>
    <row r="103" spans="1:6" ht="15">
      <c r="C103" s="59"/>
      <c r="D103" s="59"/>
      <c r="E103" s="59"/>
    </row>
    <row r="104" spans="1:6" ht="15">
      <c r="C104" s="59"/>
      <c r="D104" s="59"/>
      <c r="E104" s="59"/>
    </row>
    <row r="105" spans="1:6" ht="15">
      <c r="C105" s="59"/>
      <c r="D105" s="59"/>
      <c r="E105" s="59"/>
    </row>
    <row r="106" spans="1:6" ht="15">
      <c r="C106" s="59"/>
      <c r="D106" s="59"/>
      <c r="E106" s="59"/>
    </row>
    <row r="107" spans="1:6" ht="15">
      <c r="C107" s="59"/>
      <c r="D107" s="59"/>
      <c r="E107" s="59"/>
    </row>
    <row r="108" spans="1:6" ht="15">
      <c r="C108" s="59"/>
      <c r="D108" s="59"/>
      <c r="E108" s="59"/>
    </row>
    <row r="109" spans="1:6" ht="15">
      <c r="C109" s="59"/>
      <c r="D109" s="59"/>
      <c r="E109" s="59"/>
    </row>
    <row r="110" spans="1:6" ht="15">
      <c r="C110" s="59"/>
      <c r="D110" s="59"/>
      <c r="E110" s="59"/>
    </row>
    <row r="111" spans="1:6" ht="15">
      <c r="C111" s="59"/>
      <c r="D111" s="59"/>
      <c r="E111" s="59"/>
    </row>
    <row r="112" spans="1:6" ht="15">
      <c r="C112" s="59"/>
      <c r="D112" s="59"/>
      <c r="E112" s="59"/>
    </row>
    <row r="113" spans="3:5" ht="15">
      <c r="C113" s="59"/>
      <c r="D113" s="59"/>
      <c r="E113" s="59"/>
    </row>
    <row r="114" spans="3:5" ht="15">
      <c r="C114" s="59"/>
      <c r="D114" s="59"/>
      <c r="E114" s="59"/>
    </row>
    <row r="115" spans="3:5" ht="15">
      <c r="C115" s="59"/>
      <c r="D115" s="59"/>
      <c r="E115" s="59"/>
    </row>
    <row r="116" spans="3:5" ht="15">
      <c r="C116" s="59"/>
      <c r="D116" s="59"/>
      <c r="E116" s="59"/>
    </row>
    <row r="117" spans="3:5" ht="15">
      <c r="C117" s="59"/>
      <c r="D117" s="59"/>
      <c r="E117" s="59"/>
    </row>
    <row r="118" spans="3:5" ht="15">
      <c r="C118" s="59"/>
      <c r="D118" s="59"/>
      <c r="E118" s="59"/>
    </row>
    <row r="119" spans="3:5" ht="15">
      <c r="C119" s="59"/>
      <c r="D119" s="59"/>
      <c r="E119" s="59"/>
    </row>
    <row r="120" spans="3:5" ht="15">
      <c r="C120" s="59"/>
      <c r="D120" s="59"/>
      <c r="E120" s="59"/>
    </row>
    <row r="121" spans="3:5" ht="15">
      <c r="C121" s="59"/>
      <c r="D121" s="59"/>
      <c r="E121" s="59"/>
    </row>
    <row r="122" spans="3:5" ht="15">
      <c r="C122" s="59"/>
      <c r="D122" s="59"/>
      <c r="E122" s="59"/>
    </row>
    <row r="123" spans="3:5" ht="15">
      <c r="C123" s="59"/>
      <c r="D123" s="59"/>
      <c r="E123" s="59"/>
    </row>
    <row r="124" spans="3:5" ht="15">
      <c r="C124" s="59"/>
      <c r="D124" s="59"/>
      <c r="E124" s="59"/>
    </row>
    <row r="125" spans="3:5" ht="15">
      <c r="C125" s="59"/>
      <c r="D125" s="59"/>
      <c r="E125" s="59"/>
    </row>
    <row r="126" spans="3:5" ht="15">
      <c r="C126" s="59"/>
      <c r="D126" s="59"/>
      <c r="E126" s="59"/>
    </row>
    <row r="127" spans="3:5" ht="15">
      <c r="C127" s="59"/>
      <c r="D127" s="59"/>
      <c r="E127" s="59"/>
    </row>
    <row r="128" spans="3:5" ht="15">
      <c r="C128" s="59"/>
      <c r="D128" s="59"/>
      <c r="E128" s="59"/>
    </row>
    <row r="129" spans="3:5" ht="15">
      <c r="C129" s="59"/>
      <c r="D129" s="59"/>
      <c r="E129" s="59"/>
    </row>
    <row r="130" spans="3:5" ht="15">
      <c r="C130" s="59"/>
      <c r="D130" s="59"/>
      <c r="E130" s="59"/>
    </row>
    <row r="131" spans="3:5" ht="15">
      <c r="C131" s="59"/>
      <c r="D131" s="59"/>
      <c r="E131" s="59"/>
    </row>
    <row r="132" spans="3:5" ht="15">
      <c r="C132" s="59"/>
      <c r="D132" s="59"/>
      <c r="E132" s="59"/>
    </row>
    <row r="133" spans="3:5" ht="15">
      <c r="C133" s="59"/>
      <c r="D133" s="59"/>
      <c r="E133" s="59"/>
    </row>
    <row r="134" spans="3:5" ht="15">
      <c r="C134" s="59"/>
      <c r="D134" s="59"/>
      <c r="E134" s="59"/>
    </row>
    <row r="135" spans="3:5" ht="15">
      <c r="C135" s="59"/>
      <c r="D135" s="59"/>
      <c r="E135" s="59"/>
    </row>
    <row r="136" spans="3:5" ht="15">
      <c r="C136" s="59"/>
      <c r="D136" s="59"/>
      <c r="E136" s="59"/>
    </row>
    <row r="137" spans="3:5" ht="15">
      <c r="C137" s="59"/>
      <c r="D137" s="59"/>
      <c r="E137" s="59"/>
    </row>
    <row r="138" spans="3:5" ht="15">
      <c r="C138" s="59"/>
      <c r="D138" s="59"/>
      <c r="E138" s="59"/>
    </row>
    <row r="139" spans="3:5" ht="15">
      <c r="C139" s="59"/>
      <c r="D139" s="59"/>
      <c r="E139" s="59"/>
    </row>
    <row r="140" spans="3:5" ht="15">
      <c r="C140" s="59"/>
      <c r="D140" s="59"/>
      <c r="E140" s="59"/>
    </row>
    <row r="141" spans="3:5" ht="15">
      <c r="C141" s="59"/>
      <c r="D141" s="59"/>
      <c r="E141" s="59"/>
    </row>
    <row r="142" spans="3:5" ht="15">
      <c r="C142" s="59"/>
      <c r="D142" s="59"/>
      <c r="E142" s="59"/>
    </row>
    <row r="143" spans="3:5" ht="15">
      <c r="C143" s="59"/>
      <c r="D143" s="59"/>
      <c r="E143" s="59"/>
    </row>
    <row r="144" spans="3:5" ht="15">
      <c r="C144" s="59"/>
      <c r="D144" s="59"/>
      <c r="E144" s="59"/>
    </row>
    <row r="145" spans="3:5" ht="15">
      <c r="C145" s="59"/>
      <c r="D145" s="59"/>
      <c r="E145" s="59"/>
    </row>
    <row r="146" spans="3:5" ht="15">
      <c r="C146" s="59"/>
      <c r="D146" s="59"/>
      <c r="E146" s="59"/>
    </row>
    <row r="147" spans="3:5" ht="15">
      <c r="C147" s="59"/>
      <c r="D147" s="59"/>
      <c r="E147" s="59"/>
    </row>
    <row r="148" spans="3:5" ht="15">
      <c r="C148" s="59"/>
      <c r="D148" s="59"/>
      <c r="E148" s="59"/>
    </row>
  </sheetData>
  <pageMargins left="0.86614173228346503" right="0.39370078740157499" top="0.74803149606299202" bottom="0.70866141732283505" header="0.31496062992126" footer="0.31496062992126"/>
  <pageSetup paperSize="9" firstPageNumber="19" orientation="portrait" r:id="rId1"/>
  <headerFooter alignWithMargins="0">
    <oddHeader>&amp;C13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4"/>
  <sheetViews>
    <sheetView zoomScaleNormal="100" workbookViewId="0">
      <selection activeCell="A10" sqref="A10"/>
    </sheetView>
  </sheetViews>
  <sheetFormatPr defaultColWidth="8" defaultRowHeight="12.5"/>
  <cols>
    <col min="1" max="1" width="29" style="181" customWidth="1"/>
    <col min="2" max="3" width="10.25" style="181" bestFit="1" customWidth="1"/>
    <col min="4" max="4" width="11.08203125" style="181" bestFit="1" customWidth="1"/>
    <col min="5" max="5" width="11" style="181" customWidth="1"/>
    <col min="6" max="6" width="11.5" style="181" bestFit="1" customWidth="1"/>
    <col min="7" max="15" width="0" style="181" hidden="1" customWidth="1"/>
    <col min="16" max="16384" width="8" style="181"/>
  </cols>
  <sheetData>
    <row r="1" spans="1:15" s="180" customFormat="1" ht="24" customHeight="1">
      <c r="A1" s="179" t="s">
        <v>190</v>
      </c>
      <c r="B1" s="179"/>
    </row>
    <row r="2" spans="1:15" s="180" customFormat="1" ht="19.5" customHeight="1">
      <c r="A2" s="77"/>
    </row>
    <row r="3" spans="1:15" ht="16.5" customHeight="1">
      <c r="A3" s="193"/>
      <c r="B3" s="193"/>
      <c r="C3" s="193"/>
      <c r="D3" s="193"/>
      <c r="E3" s="193"/>
      <c r="F3" s="194"/>
    </row>
    <row r="4" spans="1:15" ht="16.5" customHeight="1">
      <c r="A4" s="194"/>
      <c r="B4" s="186" t="s">
        <v>184</v>
      </c>
      <c r="C4" s="186" t="s">
        <v>185</v>
      </c>
      <c r="D4" s="187" t="s">
        <v>253</v>
      </c>
      <c r="E4" s="186" t="s">
        <v>253</v>
      </c>
      <c r="F4" s="186" t="s">
        <v>186</v>
      </c>
    </row>
    <row r="5" spans="1:15" ht="16" customHeight="1">
      <c r="A5" s="194"/>
      <c r="B5" s="188" t="s">
        <v>257</v>
      </c>
      <c r="C5" s="188" t="s">
        <v>187</v>
      </c>
      <c r="D5" s="189" t="s">
        <v>5</v>
      </c>
      <c r="E5" s="188" t="s">
        <v>188</v>
      </c>
      <c r="F5" s="188" t="s">
        <v>187</v>
      </c>
    </row>
    <row r="6" spans="1:15" ht="16" customHeight="1">
      <c r="A6" s="194"/>
      <c r="B6" s="188"/>
      <c r="C6" s="98" t="s">
        <v>252</v>
      </c>
      <c r="D6" s="99" t="s">
        <v>254</v>
      </c>
      <c r="E6" s="188" t="s">
        <v>256</v>
      </c>
      <c r="F6" s="188" t="s">
        <v>189</v>
      </c>
    </row>
    <row r="7" spans="1:15" ht="16" customHeight="1">
      <c r="A7" s="194"/>
      <c r="B7" s="190"/>
      <c r="C7" s="188" t="s">
        <v>257</v>
      </c>
      <c r="D7" s="189" t="s">
        <v>255</v>
      </c>
      <c r="E7" s="188" t="s">
        <v>255</v>
      </c>
      <c r="F7" s="99" t="s">
        <v>257</v>
      </c>
    </row>
    <row r="8" spans="1:15" ht="16" customHeight="1">
      <c r="A8" s="194"/>
      <c r="B8" s="99"/>
      <c r="C8" s="99"/>
      <c r="D8" s="190"/>
      <c r="E8" s="99"/>
      <c r="F8" s="99" t="s">
        <v>2</v>
      </c>
    </row>
    <row r="9" spans="1:15" ht="16" customHeight="1">
      <c r="A9" s="194"/>
      <c r="B9" s="191"/>
      <c r="C9" s="191"/>
      <c r="D9" s="191"/>
      <c r="E9" s="191"/>
      <c r="F9" s="192" t="s">
        <v>225</v>
      </c>
    </row>
    <row r="10" spans="1:15" ht="20.149999999999999" customHeight="1">
      <c r="A10" s="194"/>
      <c r="B10" s="99"/>
      <c r="C10" s="99"/>
      <c r="D10" s="99"/>
      <c r="E10" s="99"/>
      <c r="F10" s="188"/>
    </row>
    <row r="11" spans="1:15" ht="20.149999999999999" customHeight="1">
      <c r="A11" s="300" t="s">
        <v>272</v>
      </c>
      <c r="B11" s="194"/>
      <c r="C11" s="194"/>
      <c r="D11" s="194"/>
      <c r="E11" s="194"/>
      <c r="F11" s="194"/>
      <c r="I11" s="181" t="s">
        <v>258</v>
      </c>
      <c r="J11" s="181" t="s">
        <v>251</v>
      </c>
      <c r="K11" s="181" t="s">
        <v>249</v>
      </c>
      <c r="L11" s="181" t="s">
        <v>250</v>
      </c>
    </row>
    <row r="12" spans="1:15" ht="20.149999999999999" customHeight="1">
      <c r="A12" s="196" t="s">
        <v>175</v>
      </c>
      <c r="B12" s="194">
        <v>21</v>
      </c>
      <c r="C12" s="194">
        <v>86</v>
      </c>
      <c r="D12" s="270">
        <v>55.26315789473685</v>
      </c>
      <c r="E12" s="270">
        <v>190.90909090909091</v>
      </c>
      <c r="F12" s="270">
        <v>195.45454545454547</v>
      </c>
      <c r="G12" s="181">
        <f>+C12-L12</f>
        <v>42</v>
      </c>
      <c r="H12" s="181">
        <f>+I12+B12</f>
        <v>86</v>
      </c>
      <c r="I12" s="296">
        <v>65</v>
      </c>
      <c r="J12" s="296">
        <v>38</v>
      </c>
      <c r="K12" s="194">
        <v>11</v>
      </c>
      <c r="L12" s="194">
        <v>44</v>
      </c>
      <c r="M12" s="181">
        <f>+B12/J12*100</f>
        <v>55.26315789473685</v>
      </c>
      <c r="N12" s="181">
        <f>+B12/K12*100</f>
        <v>190.90909090909091</v>
      </c>
      <c r="O12" s="181">
        <f>+C12/L12*100</f>
        <v>195.45454545454547</v>
      </c>
    </row>
    <row r="13" spans="1:15" ht="20.149999999999999" customHeight="1">
      <c r="A13" s="197" t="s">
        <v>34</v>
      </c>
      <c r="B13" s="198">
        <v>21</v>
      </c>
      <c r="C13" s="198">
        <v>86</v>
      </c>
      <c r="D13" s="270">
        <v>55.26315789473685</v>
      </c>
      <c r="E13" s="270">
        <v>190.90909090909091</v>
      </c>
      <c r="F13" s="270">
        <v>195.45454545454547</v>
      </c>
      <c r="H13" s="181">
        <f t="shared" ref="H13:H28" si="0">+I13+B13</f>
        <v>86</v>
      </c>
      <c r="I13" s="297">
        <v>65</v>
      </c>
      <c r="J13" s="297">
        <v>38</v>
      </c>
      <c r="K13" s="198">
        <v>11</v>
      </c>
      <c r="L13" s="198">
        <v>44</v>
      </c>
      <c r="M13" s="181">
        <f t="shared" ref="M13:M28" si="1">+B13/J13*100</f>
        <v>55.26315789473685</v>
      </c>
      <c r="N13" s="181">
        <f t="shared" ref="N13:N21" si="2">+B13/K13*100</f>
        <v>190.90909090909091</v>
      </c>
      <c r="O13" s="181">
        <f t="shared" ref="O13:O21" si="3">+C13/L13*100</f>
        <v>195.45454545454547</v>
      </c>
    </row>
    <row r="14" spans="1:15" ht="20.149999999999999" customHeight="1">
      <c r="A14" s="197" t="s">
        <v>33</v>
      </c>
      <c r="B14" s="219">
        <v>0</v>
      </c>
      <c r="C14" s="219">
        <v>0</v>
      </c>
      <c r="D14" s="219"/>
      <c r="E14" s="219"/>
      <c r="F14" s="219"/>
      <c r="H14" s="181">
        <f t="shared" si="0"/>
        <v>0</v>
      </c>
      <c r="I14" s="298">
        <v>0</v>
      </c>
      <c r="J14" s="298">
        <v>0</v>
      </c>
      <c r="K14" s="219">
        <v>0</v>
      </c>
      <c r="L14" s="219">
        <v>0</v>
      </c>
    </row>
    <row r="15" spans="1:15" ht="20.149999999999999" customHeight="1">
      <c r="A15" s="197" t="s">
        <v>54</v>
      </c>
      <c r="B15" s="219">
        <v>0</v>
      </c>
      <c r="C15" s="219">
        <v>0</v>
      </c>
      <c r="D15" s="219"/>
      <c r="E15" s="219"/>
      <c r="F15" s="219"/>
      <c r="H15" s="181">
        <f t="shared" si="0"/>
        <v>0</v>
      </c>
      <c r="I15" s="299">
        <v>0</v>
      </c>
      <c r="J15" s="298">
        <v>0</v>
      </c>
      <c r="K15" s="219">
        <v>0</v>
      </c>
      <c r="L15" s="219">
        <v>0</v>
      </c>
    </row>
    <row r="16" spans="1:15" ht="20.149999999999999" customHeight="1">
      <c r="A16" s="196" t="s">
        <v>176</v>
      </c>
      <c r="B16" s="194">
        <v>9</v>
      </c>
      <c r="C16" s="194">
        <v>35</v>
      </c>
      <c r="D16" s="270">
        <v>56.25</v>
      </c>
      <c r="E16" s="270">
        <v>180</v>
      </c>
      <c r="F16" s="270">
        <v>129.62962962962962</v>
      </c>
      <c r="G16" s="181">
        <f>+C16-L16</f>
        <v>8</v>
      </c>
      <c r="H16" s="181">
        <f t="shared" si="0"/>
        <v>35</v>
      </c>
      <c r="I16" s="297">
        <v>26</v>
      </c>
      <c r="J16" s="297">
        <v>16</v>
      </c>
      <c r="K16" s="194">
        <v>5</v>
      </c>
      <c r="L16" s="194">
        <v>27</v>
      </c>
      <c r="M16" s="181">
        <f t="shared" si="1"/>
        <v>56.25</v>
      </c>
      <c r="N16" s="181">
        <f t="shared" si="2"/>
        <v>180</v>
      </c>
      <c r="O16" s="181">
        <f t="shared" si="3"/>
        <v>129.62962962962962</v>
      </c>
    </row>
    <row r="17" spans="1:15" ht="20.149999999999999" customHeight="1">
      <c r="A17" s="197" t="s">
        <v>34</v>
      </c>
      <c r="B17" s="194">
        <v>9</v>
      </c>
      <c r="C17" s="194">
        <v>35</v>
      </c>
      <c r="D17" s="270">
        <v>56.25</v>
      </c>
      <c r="E17" s="270">
        <v>180</v>
      </c>
      <c r="F17" s="270">
        <v>129.62962962962962</v>
      </c>
      <c r="H17" s="181">
        <f t="shared" si="0"/>
        <v>35</v>
      </c>
      <c r="I17" s="297">
        <v>26</v>
      </c>
      <c r="J17" s="297">
        <v>16</v>
      </c>
      <c r="K17" s="194">
        <v>5</v>
      </c>
      <c r="L17" s="194">
        <v>27</v>
      </c>
      <c r="M17" s="181">
        <f t="shared" si="1"/>
        <v>56.25</v>
      </c>
      <c r="N17" s="181">
        <f t="shared" si="2"/>
        <v>180</v>
      </c>
      <c r="O17" s="181">
        <f t="shared" si="3"/>
        <v>129.62962962962962</v>
      </c>
    </row>
    <row r="18" spans="1:15" ht="20.149999999999999" customHeight="1">
      <c r="A18" s="197" t="s">
        <v>33</v>
      </c>
      <c r="B18" s="219">
        <v>0</v>
      </c>
      <c r="C18" s="219">
        <v>0</v>
      </c>
      <c r="D18" s="219"/>
      <c r="E18" s="219"/>
      <c r="F18" s="219"/>
      <c r="H18" s="181">
        <f t="shared" si="0"/>
        <v>0</v>
      </c>
      <c r="I18" s="298">
        <v>0</v>
      </c>
      <c r="J18" s="298">
        <v>0</v>
      </c>
      <c r="K18" s="219">
        <v>0</v>
      </c>
      <c r="L18" s="219">
        <v>0</v>
      </c>
    </row>
    <row r="19" spans="1:15" ht="20.149999999999999" customHeight="1">
      <c r="A19" s="197" t="s">
        <v>54</v>
      </c>
      <c r="B19" s="219">
        <v>0</v>
      </c>
      <c r="C19" s="219">
        <v>0</v>
      </c>
      <c r="D19" s="219"/>
      <c r="E19" s="219"/>
      <c r="F19" s="219"/>
      <c r="H19" s="181">
        <f t="shared" si="0"/>
        <v>0</v>
      </c>
      <c r="I19" s="299">
        <v>0</v>
      </c>
      <c r="J19" s="298">
        <v>0</v>
      </c>
      <c r="K19" s="219">
        <v>0</v>
      </c>
      <c r="L19" s="219">
        <v>0</v>
      </c>
    </row>
    <row r="20" spans="1:15" ht="20.149999999999999" customHeight="1">
      <c r="A20" s="196" t="s">
        <v>177</v>
      </c>
      <c r="B20" s="194">
        <v>13</v>
      </c>
      <c r="C20" s="194">
        <v>73</v>
      </c>
      <c r="D20" s="270">
        <v>39.393939393939391</v>
      </c>
      <c r="E20" s="270">
        <v>118.18181818181819</v>
      </c>
      <c r="F20" s="270">
        <v>187.17948717948718</v>
      </c>
      <c r="G20" s="181">
        <f>+C20-L20</f>
        <v>34</v>
      </c>
      <c r="H20" s="181">
        <f t="shared" si="0"/>
        <v>73</v>
      </c>
      <c r="I20" s="297">
        <v>60</v>
      </c>
      <c r="J20" s="297">
        <v>33</v>
      </c>
      <c r="K20" s="194">
        <v>11</v>
      </c>
      <c r="L20" s="194">
        <v>39</v>
      </c>
      <c r="M20" s="181">
        <f t="shared" si="1"/>
        <v>39.393939393939391</v>
      </c>
      <c r="N20" s="181">
        <f t="shared" si="2"/>
        <v>118.18181818181819</v>
      </c>
      <c r="O20" s="181">
        <f t="shared" si="3"/>
        <v>187.17948717948718</v>
      </c>
    </row>
    <row r="21" spans="1:15" ht="20.149999999999999" customHeight="1">
      <c r="A21" s="197" t="s">
        <v>34</v>
      </c>
      <c r="B21" s="194">
        <v>13</v>
      </c>
      <c r="C21" s="194">
        <v>73</v>
      </c>
      <c r="D21" s="270">
        <v>39.393939393939391</v>
      </c>
      <c r="E21" s="270">
        <v>118.18181818181819</v>
      </c>
      <c r="F21" s="270">
        <v>187.17948717948718</v>
      </c>
      <c r="H21" s="181">
        <f t="shared" si="0"/>
        <v>73</v>
      </c>
      <c r="I21" s="297">
        <v>60</v>
      </c>
      <c r="J21" s="297">
        <v>33</v>
      </c>
      <c r="K21" s="194">
        <v>11</v>
      </c>
      <c r="L21" s="194">
        <v>39</v>
      </c>
      <c r="M21" s="181">
        <f t="shared" si="1"/>
        <v>39.393939393939391</v>
      </c>
      <c r="N21" s="181">
        <f t="shared" si="2"/>
        <v>118.18181818181819</v>
      </c>
      <c r="O21" s="181">
        <f t="shared" si="3"/>
        <v>187.17948717948718</v>
      </c>
    </row>
    <row r="22" spans="1:15" ht="20.149999999999999" customHeight="1">
      <c r="A22" s="197" t="s">
        <v>33</v>
      </c>
      <c r="B22" s="219">
        <v>0</v>
      </c>
      <c r="C22" s="219">
        <v>0</v>
      </c>
      <c r="D22" s="219"/>
      <c r="E22" s="219"/>
      <c r="F22" s="219"/>
      <c r="H22" s="181">
        <f t="shared" si="0"/>
        <v>0</v>
      </c>
      <c r="I22" s="298">
        <v>0</v>
      </c>
      <c r="J22" s="298">
        <v>0</v>
      </c>
      <c r="K22" s="219">
        <v>0</v>
      </c>
      <c r="L22" s="219">
        <v>0</v>
      </c>
    </row>
    <row r="23" spans="1:15" ht="20.149999999999999" customHeight="1">
      <c r="A23" s="197" t="s">
        <v>54</v>
      </c>
      <c r="B23" s="219">
        <v>0</v>
      </c>
      <c r="C23" s="219">
        <v>0</v>
      </c>
      <c r="D23" s="219"/>
      <c r="E23" s="219"/>
      <c r="F23" s="219"/>
      <c r="H23" s="181">
        <f t="shared" si="0"/>
        <v>0</v>
      </c>
      <c r="I23" s="299">
        <v>0</v>
      </c>
      <c r="J23" s="298">
        <v>0</v>
      </c>
      <c r="K23" s="219">
        <v>0</v>
      </c>
      <c r="L23" s="219">
        <v>0</v>
      </c>
    </row>
    <row r="24" spans="1:15" ht="20.149999999999999" customHeight="1">
      <c r="A24" s="195" t="s">
        <v>37</v>
      </c>
      <c r="B24" s="219">
        <v>0</v>
      </c>
      <c r="C24" s="219">
        <v>0</v>
      </c>
      <c r="D24" s="219"/>
      <c r="E24" s="219"/>
      <c r="F24" s="219"/>
      <c r="H24" s="181">
        <f t="shared" si="0"/>
        <v>0</v>
      </c>
      <c r="K24" s="219">
        <v>0</v>
      </c>
      <c r="L24" s="219">
        <v>0</v>
      </c>
    </row>
    <row r="25" spans="1:15" ht="20.149999999999999" customHeight="1">
      <c r="A25" s="196" t="s">
        <v>178</v>
      </c>
      <c r="B25" s="219">
        <v>0</v>
      </c>
      <c r="C25" s="301">
        <v>1</v>
      </c>
      <c r="D25" s="219">
        <v>0</v>
      </c>
      <c r="E25" s="219"/>
      <c r="F25" s="219"/>
      <c r="H25" s="181">
        <f t="shared" si="0"/>
        <v>1</v>
      </c>
      <c r="I25" s="297">
        <v>1</v>
      </c>
      <c r="J25" s="297">
        <v>1</v>
      </c>
      <c r="K25" s="219">
        <v>0</v>
      </c>
      <c r="L25" s="219">
        <v>0</v>
      </c>
      <c r="M25" s="181">
        <f t="shared" si="1"/>
        <v>0</v>
      </c>
    </row>
    <row r="26" spans="1:15" ht="20.149999999999999" customHeight="1">
      <c r="A26" s="196" t="s">
        <v>176</v>
      </c>
      <c r="B26" s="219">
        <v>0</v>
      </c>
      <c r="C26" s="219">
        <v>0</v>
      </c>
      <c r="D26" s="219"/>
      <c r="E26" s="219"/>
      <c r="F26" s="219"/>
      <c r="H26" s="181">
        <f t="shared" si="0"/>
        <v>0</v>
      </c>
      <c r="I26" s="297">
        <v>0</v>
      </c>
      <c r="J26" s="297">
        <v>0</v>
      </c>
      <c r="K26" s="219">
        <v>0</v>
      </c>
      <c r="L26" s="219">
        <v>0</v>
      </c>
    </row>
    <row r="27" spans="1:15" ht="20.149999999999999" customHeight="1">
      <c r="A27" s="196" t="s">
        <v>177</v>
      </c>
      <c r="B27" s="219">
        <v>0</v>
      </c>
      <c r="C27" s="219">
        <v>0</v>
      </c>
      <c r="D27" s="219"/>
      <c r="E27" s="219"/>
      <c r="F27" s="219"/>
      <c r="H27" s="181">
        <f t="shared" si="0"/>
        <v>0</v>
      </c>
      <c r="I27" s="298">
        <v>0</v>
      </c>
      <c r="J27" s="298">
        <v>0</v>
      </c>
      <c r="K27" s="219">
        <v>0</v>
      </c>
      <c r="L27" s="219">
        <v>0</v>
      </c>
    </row>
    <row r="28" spans="1:15" ht="30.75" customHeight="1">
      <c r="A28" s="269" t="s">
        <v>179</v>
      </c>
      <c r="B28" s="219">
        <v>0</v>
      </c>
      <c r="C28" s="301">
        <v>30</v>
      </c>
      <c r="D28" s="219">
        <v>0</v>
      </c>
      <c r="E28" s="219"/>
      <c r="F28" s="219"/>
      <c r="H28" s="181">
        <f t="shared" si="0"/>
        <v>30</v>
      </c>
      <c r="I28" s="297">
        <v>30</v>
      </c>
      <c r="J28" s="297">
        <v>30</v>
      </c>
      <c r="K28" s="219">
        <v>0</v>
      </c>
      <c r="L28" s="219">
        <v>0</v>
      </c>
      <c r="M28" s="181">
        <f t="shared" si="1"/>
        <v>0</v>
      </c>
    </row>
    <row r="29" spans="1:15" ht="20.149999999999999" customHeight="1">
      <c r="A29" s="182"/>
      <c r="B29" s="194"/>
      <c r="C29" s="194"/>
      <c r="D29" s="194"/>
      <c r="E29" s="194"/>
      <c r="F29" s="194"/>
    </row>
    <row r="30" spans="1:15" ht="20.149999999999999" customHeight="1">
      <c r="A30" s="194"/>
      <c r="B30" s="194"/>
      <c r="C30" s="194"/>
      <c r="D30" s="194"/>
      <c r="E30" s="194"/>
      <c r="F30" s="194"/>
    </row>
    <row r="31" spans="1:15" ht="20.149999999999999" customHeight="1">
      <c r="A31" s="194"/>
      <c r="B31" s="194"/>
      <c r="C31" s="194"/>
      <c r="D31" s="194"/>
      <c r="E31" s="194"/>
      <c r="F31" s="194"/>
    </row>
    <row r="32" spans="1:15">
      <c r="A32" s="194"/>
      <c r="B32" s="194"/>
      <c r="C32" s="194"/>
      <c r="D32" s="194"/>
      <c r="E32" s="194"/>
      <c r="F32" s="194"/>
    </row>
    <row r="33" spans="1:6">
      <c r="A33" s="194"/>
      <c r="B33" s="194"/>
      <c r="C33" s="194"/>
      <c r="D33" s="194"/>
      <c r="E33" s="194"/>
      <c r="F33" s="194"/>
    </row>
    <row r="34" spans="1:6">
      <c r="A34" s="194"/>
      <c r="B34" s="194"/>
      <c r="C34" s="194"/>
      <c r="D34" s="194"/>
      <c r="E34" s="194"/>
      <c r="F34" s="194"/>
    </row>
    <row r="35" spans="1:6">
      <c r="A35" s="194"/>
      <c r="B35" s="194"/>
      <c r="C35" s="194"/>
      <c r="D35" s="194"/>
      <c r="E35" s="194"/>
      <c r="F35" s="194"/>
    </row>
    <row r="36" spans="1:6">
      <c r="A36" s="194"/>
      <c r="B36" s="194"/>
      <c r="C36" s="194"/>
      <c r="D36" s="194"/>
      <c r="E36" s="194"/>
      <c r="F36" s="194"/>
    </row>
    <row r="37" spans="1:6">
      <c r="A37" s="194"/>
      <c r="B37" s="194"/>
      <c r="C37" s="194"/>
      <c r="D37" s="194"/>
      <c r="E37" s="194"/>
      <c r="F37" s="194"/>
    </row>
    <row r="38" spans="1:6">
      <c r="A38" s="194"/>
      <c r="B38" s="194"/>
      <c r="C38" s="194"/>
      <c r="D38" s="194"/>
      <c r="E38" s="194"/>
      <c r="F38" s="194"/>
    </row>
    <row r="39" spans="1:6">
      <c r="A39" s="194"/>
      <c r="B39" s="194"/>
      <c r="C39" s="194"/>
      <c r="D39" s="194"/>
      <c r="E39" s="194"/>
      <c r="F39" s="194"/>
    </row>
    <row r="40" spans="1:6">
      <c r="A40" s="194"/>
      <c r="B40" s="194"/>
      <c r="C40" s="194"/>
      <c r="D40" s="194"/>
      <c r="E40" s="194"/>
      <c r="F40" s="194"/>
    </row>
    <row r="41" spans="1:6">
      <c r="A41" s="194"/>
      <c r="B41" s="194"/>
      <c r="C41" s="194"/>
      <c r="D41" s="194"/>
      <c r="E41" s="194"/>
      <c r="F41" s="194"/>
    </row>
    <row r="42" spans="1:6">
      <c r="A42" s="194"/>
      <c r="B42" s="194"/>
      <c r="C42" s="194"/>
      <c r="D42" s="194"/>
      <c r="E42" s="194"/>
      <c r="F42" s="194"/>
    </row>
    <row r="43" spans="1:6">
      <c r="A43" s="194"/>
      <c r="B43" s="194"/>
      <c r="C43" s="194"/>
      <c r="D43" s="194"/>
      <c r="E43" s="194"/>
      <c r="F43" s="194"/>
    </row>
    <row r="44" spans="1:6">
      <c r="A44" s="194"/>
      <c r="B44" s="194"/>
      <c r="C44" s="194"/>
      <c r="D44" s="194"/>
      <c r="E44" s="194"/>
      <c r="F44" s="194"/>
    </row>
    <row r="45" spans="1:6">
      <c r="A45" s="194"/>
      <c r="B45" s="194"/>
      <c r="C45" s="194"/>
      <c r="D45" s="194"/>
      <c r="E45" s="194"/>
      <c r="F45" s="194"/>
    </row>
    <row r="46" spans="1:6">
      <c r="A46" s="194"/>
      <c r="B46" s="194"/>
      <c r="C46" s="194"/>
      <c r="D46" s="194"/>
      <c r="E46" s="194"/>
      <c r="F46" s="194"/>
    </row>
    <row r="47" spans="1:6">
      <c r="A47" s="194"/>
      <c r="B47" s="194"/>
      <c r="C47" s="194"/>
      <c r="D47" s="194"/>
      <c r="E47" s="194"/>
      <c r="F47" s="194"/>
    </row>
    <row r="48" spans="1:6">
      <c r="A48" s="194"/>
      <c r="B48" s="194"/>
      <c r="C48" s="194"/>
      <c r="D48" s="194"/>
      <c r="E48" s="194"/>
      <c r="F48" s="194"/>
    </row>
    <row r="49" spans="1:6">
      <c r="A49" s="194"/>
      <c r="B49" s="194"/>
      <c r="C49" s="194"/>
      <c r="D49" s="194"/>
      <c r="E49" s="194"/>
      <c r="F49" s="194"/>
    </row>
    <row r="50" spans="1:6">
      <c r="A50" s="194"/>
      <c r="B50" s="194"/>
      <c r="C50" s="194"/>
      <c r="D50" s="194"/>
      <c r="E50" s="194"/>
      <c r="F50" s="194"/>
    </row>
    <row r="51" spans="1:6">
      <c r="A51" s="194"/>
      <c r="B51" s="194"/>
      <c r="C51" s="194"/>
      <c r="D51" s="194"/>
      <c r="E51" s="194"/>
      <c r="F51" s="194"/>
    </row>
    <row r="52" spans="1:6">
      <c r="A52" s="194"/>
      <c r="B52" s="194"/>
      <c r="C52" s="194"/>
      <c r="D52" s="194"/>
      <c r="E52" s="194"/>
      <c r="F52" s="194"/>
    </row>
    <row r="53" spans="1:6">
      <c r="A53" s="194"/>
      <c r="B53" s="194"/>
      <c r="C53" s="194"/>
      <c r="D53" s="194"/>
      <c r="E53" s="194"/>
      <c r="F53" s="194"/>
    </row>
    <row r="54" spans="1:6">
      <c r="A54" s="194"/>
      <c r="B54" s="194"/>
      <c r="C54" s="194"/>
      <c r="D54" s="194"/>
      <c r="E54" s="194"/>
      <c r="F54" s="194"/>
    </row>
    <row r="55" spans="1:6">
      <c r="A55" s="194"/>
      <c r="B55" s="194"/>
      <c r="C55" s="194"/>
      <c r="D55" s="194"/>
      <c r="E55" s="194"/>
      <c r="F55" s="194"/>
    </row>
    <row r="56" spans="1:6">
      <c r="A56" s="194"/>
      <c r="B56" s="194"/>
      <c r="C56" s="194"/>
      <c r="D56" s="194"/>
      <c r="E56" s="194"/>
      <c r="F56" s="194"/>
    </row>
    <row r="57" spans="1:6">
      <c r="A57" s="194"/>
      <c r="B57" s="194"/>
      <c r="C57" s="194"/>
      <c r="D57" s="194"/>
      <c r="E57" s="194"/>
      <c r="F57" s="194"/>
    </row>
    <row r="58" spans="1:6">
      <c r="A58" s="194"/>
      <c r="B58" s="194"/>
      <c r="C58" s="194"/>
      <c r="D58" s="194"/>
      <c r="E58" s="194"/>
      <c r="F58" s="194"/>
    </row>
    <row r="59" spans="1:6">
      <c r="A59" s="194"/>
      <c r="B59" s="194"/>
      <c r="C59" s="194"/>
      <c r="D59" s="194"/>
      <c r="E59" s="194"/>
      <c r="F59" s="194"/>
    </row>
    <row r="60" spans="1:6">
      <c r="A60" s="194"/>
      <c r="B60" s="194"/>
      <c r="C60" s="194"/>
      <c r="D60" s="194"/>
      <c r="E60" s="194"/>
      <c r="F60" s="194"/>
    </row>
    <row r="61" spans="1:6">
      <c r="A61" s="194"/>
      <c r="B61" s="194"/>
      <c r="C61" s="194"/>
      <c r="D61" s="194"/>
      <c r="E61" s="194"/>
      <c r="F61" s="194"/>
    </row>
    <row r="62" spans="1:6">
      <c r="A62" s="194"/>
      <c r="B62" s="194"/>
      <c r="C62" s="194"/>
      <c r="D62" s="194"/>
      <c r="E62" s="194"/>
      <c r="F62" s="194"/>
    </row>
    <row r="63" spans="1:6">
      <c r="A63" s="194"/>
      <c r="B63" s="194"/>
      <c r="C63" s="194"/>
      <c r="D63" s="194"/>
      <c r="E63" s="194"/>
      <c r="F63" s="194"/>
    </row>
    <row r="64" spans="1:6">
      <c r="A64" s="194"/>
      <c r="B64" s="194"/>
      <c r="C64" s="194"/>
      <c r="D64" s="194"/>
      <c r="E64" s="194"/>
      <c r="F64" s="194"/>
    </row>
  </sheetData>
  <pageMargins left="0.86614173228346503" right="0.39370078740157499" top="0.74803149606299202" bottom="0.70866141732283505" header="0.31496062992126" footer="0.31496062992126"/>
  <pageSetup paperSize="9" firstPageNumber="19" orientation="portrait" r:id="rId1"/>
  <headerFooter alignWithMargins="0">
    <oddHeader>&amp;C14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zoomScaleNormal="100" workbookViewId="0">
      <selection activeCell="A10" sqref="A10"/>
    </sheetView>
  </sheetViews>
  <sheetFormatPr defaultColWidth="8" defaultRowHeight="12.5"/>
  <cols>
    <col min="1" max="1" width="38.5" style="141" customWidth="1"/>
    <col min="2" max="2" width="13.25" style="141" customWidth="1"/>
    <col min="3" max="3" width="9.75" style="141" customWidth="1"/>
    <col min="4" max="4" width="19.83203125" style="141" customWidth="1"/>
    <col min="5" max="5" width="0" style="141" hidden="1" customWidth="1"/>
    <col min="6" max="16384" width="8" style="141"/>
  </cols>
  <sheetData>
    <row r="1" spans="1:5" s="140" customFormat="1" ht="24" customHeight="1">
      <c r="A1" s="76" t="s">
        <v>155</v>
      </c>
      <c r="B1" s="76"/>
      <c r="C1" s="76"/>
      <c r="D1" s="76"/>
    </row>
    <row r="2" spans="1:5" ht="18" customHeight="1">
      <c r="A2" s="70"/>
      <c r="B2" s="70"/>
      <c r="C2" s="70"/>
      <c r="D2" s="70"/>
    </row>
    <row r="3" spans="1:5" ht="17.25" customHeight="1">
      <c r="A3" s="70"/>
      <c r="B3" s="78"/>
      <c r="C3" s="70"/>
      <c r="D3" s="273" t="s">
        <v>148</v>
      </c>
    </row>
    <row r="4" spans="1:5" ht="20.149999999999999" customHeight="1">
      <c r="A4" s="79"/>
      <c r="B4" s="80" t="s">
        <v>84</v>
      </c>
      <c r="C4" s="80" t="s">
        <v>1</v>
      </c>
      <c r="D4" s="80" t="s">
        <v>85</v>
      </c>
    </row>
    <row r="5" spans="1:5" ht="20.149999999999999" customHeight="1">
      <c r="A5" s="70"/>
      <c r="B5" s="81" t="s">
        <v>120</v>
      </c>
      <c r="C5" s="81" t="s">
        <v>86</v>
      </c>
      <c r="D5" s="81" t="s">
        <v>87</v>
      </c>
    </row>
    <row r="6" spans="1:5" ht="20.149999999999999" customHeight="1">
      <c r="A6" s="70"/>
      <c r="B6" s="70"/>
      <c r="C6" s="70"/>
      <c r="D6" s="82"/>
    </row>
    <row r="7" spans="1:5" ht="18" customHeight="1">
      <c r="A7" s="155" t="s">
        <v>147</v>
      </c>
      <c r="B7" s="70"/>
      <c r="C7" s="70"/>
      <c r="D7" s="82"/>
    </row>
    <row r="8" spans="1:5" ht="18" customHeight="1">
      <c r="A8" s="142" t="s">
        <v>88</v>
      </c>
      <c r="B8" s="202">
        <f>SUM(B9:B12)</f>
        <v>185391.77</v>
      </c>
      <c r="C8" s="202">
        <f>SUM(C9:C12)</f>
        <v>192386.44</v>
      </c>
      <c r="D8" s="203">
        <f>C8/B8*100</f>
        <v>103.77291289683464</v>
      </c>
    </row>
    <row r="9" spans="1:5" ht="18" customHeight="1">
      <c r="A9" s="156" t="s">
        <v>70</v>
      </c>
      <c r="B9" s="200">
        <v>174485.77</v>
      </c>
      <c r="C9" s="200">
        <v>181981.44</v>
      </c>
      <c r="D9" s="201">
        <f t="shared" ref="D9:D19" si="0">C9/B9*100</f>
        <v>104.29586320993398</v>
      </c>
      <c r="E9" s="304">
        <f>+D9-100</f>
        <v>4.2958632099339837</v>
      </c>
    </row>
    <row r="10" spans="1:5" ht="18" customHeight="1">
      <c r="A10" s="156" t="s">
        <v>121</v>
      </c>
      <c r="B10" s="199">
        <v>0</v>
      </c>
      <c r="C10" s="199">
        <v>0</v>
      </c>
      <c r="D10" s="199">
        <v>0</v>
      </c>
      <c r="E10" s="304">
        <f t="shared" ref="E10:E20" si="1">+D10-100</f>
        <v>-100</v>
      </c>
    </row>
    <row r="11" spans="1:5" ht="18" customHeight="1">
      <c r="A11" s="156" t="s">
        <v>122</v>
      </c>
      <c r="B11" s="199">
        <v>0</v>
      </c>
      <c r="C11" s="199">
        <v>0</v>
      </c>
      <c r="D11" s="199">
        <v>0</v>
      </c>
      <c r="E11" s="304">
        <f t="shared" si="1"/>
        <v>-100</v>
      </c>
    </row>
    <row r="12" spans="1:5" ht="18" customHeight="1">
      <c r="A12" s="156" t="s">
        <v>89</v>
      </c>
      <c r="B12" s="302">
        <v>10906</v>
      </c>
      <c r="C12" s="303">
        <v>10405</v>
      </c>
      <c r="D12" s="201">
        <f t="shared" si="0"/>
        <v>95.406198422886476</v>
      </c>
      <c r="E12" s="304">
        <f t="shared" si="1"/>
        <v>-4.5938015771135241</v>
      </c>
    </row>
    <row r="13" spans="1:5" ht="18" customHeight="1">
      <c r="A13" s="142" t="s">
        <v>43</v>
      </c>
      <c r="B13" s="200"/>
      <c r="C13" s="200"/>
      <c r="D13" s="201"/>
      <c r="E13" s="304">
        <f t="shared" si="1"/>
        <v>-100</v>
      </c>
    </row>
    <row r="14" spans="1:5" ht="18" customHeight="1">
      <c r="A14" s="157" t="s">
        <v>263</v>
      </c>
      <c r="B14" s="200">
        <v>638</v>
      </c>
      <c r="C14" s="200">
        <v>670</v>
      </c>
      <c r="D14" s="201">
        <f t="shared" si="0"/>
        <v>105.01567398119123</v>
      </c>
      <c r="E14" s="304">
        <f t="shared" si="1"/>
        <v>5.0156739811912274</v>
      </c>
    </row>
    <row r="15" spans="1:5" ht="18" customHeight="1">
      <c r="A15" s="157" t="s">
        <v>4</v>
      </c>
      <c r="B15" s="200">
        <v>203.22</v>
      </c>
      <c r="C15" s="200">
        <v>156.22999999999999</v>
      </c>
      <c r="D15" s="201">
        <f t="shared" si="0"/>
        <v>76.877275858675318</v>
      </c>
      <c r="E15" s="304">
        <f t="shared" si="1"/>
        <v>-23.122724141324682</v>
      </c>
    </row>
    <row r="16" spans="1:5" ht="18" hidden="1" customHeight="1">
      <c r="A16" s="157" t="s">
        <v>123</v>
      </c>
      <c r="B16" s="200"/>
      <c r="C16" s="200"/>
      <c r="D16" s="201"/>
      <c r="E16" s="304">
        <f t="shared" si="1"/>
        <v>-100</v>
      </c>
    </row>
    <row r="17" spans="1:5" ht="18" customHeight="1">
      <c r="A17" s="157" t="s">
        <v>124</v>
      </c>
      <c r="B17" s="200">
        <v>2792</v>
      </c>
      <c r="C17" s="200">
        <v>2790.26</v>
      </c>
      <c r="D17" s="201">
        <f t="shared" si="0"/>
        <v>99.937679083094565</v>
      </c>
      <c r="E17" s="304">
        <f t="shared" si="1"/>
        <v>-6.2320916905434842E-2</v>
      </c>
    </row>
    <row r="18" spans="1:5" ht="18" customHeight="1">
      <c r="A18" s="157" t="s">
        <v>71</v>
      </c>
      <c r="B18" s="200">
        <v>6</v>
      </c>
      <c r="C18" s="200">
        <v>2.2000000000000002</v>
      </c>
      <c r="D18" s="201">
        <f t="shared" si="0"/>
        <v>36.666666666666671</v>
      </c>
      <c r="E18" s="304">
        <f t="shared" si="1"/>
        <v>-63.333333333333329</v>
      </c>
    </row>
    <row r="19" spans="1:5" ht="18" customHeight="1">
      <c r="A19" s="157" t="s">
        <v>72</v>
      </c>
      <c r="B19" s="200">
        <v>25</v>
      </c>
      <c r="C19" s="200">
        <v>24.200000000000003</v>
      </c>
      <c r="D19" s="201">
        <f t="shared" si="0"/>
        <v>96.800000000000011</v>
      </c>
      <c r="E19" s="304">
        <f t="shared" si="1"/>
        <v>-3.1999999999999886</v>
      </c>
    </row>
    <row r="20" spans="1:5" ht="18" customHeight="1">
      <c r="A20" s="157" t="s">
        <v>73</v>
      </c>
      <c r="B20" s="200">
        <v>13782.56</v>
      </c>
      <c r="C20" s="200">
        <v>14377.06</v>
      </c>
      <c r="D20" s="201">
        <f>C20/B20*100</f>
        <v>104.31342217991433</v>
      </c>
      <c r="E20" s="304">
        <f t="shared" si="1"/>
        <v>4.3134221799143262</v>
      </c>
    </row>
    <row r="22" spans="1:5" hidden="1">
      <c r="B22" s="141">
        <v>13687.63</v>
      </c>
      <c r="C22" s="141">
        <v>14287.47</v>
      </c>
    </row>
    <row r="23" spans="1:5" hidden="1">
      <c r="B23" s="141">
        <v>94.93</v>
      </c>
      <c r="C23" s="141">
        <v>89.59</v>
      </c>
    </row>
  </sheetData>
  <pageMargins left="0.86614173228346503" right="0.39370078740157499" top="0.74803149606299202" bottom="0.70866141732283505" header="0.31496062992126" footer="0.31496062992126"/>
  <pageSetup paperSize="9" orientation="portrait" r:id="rId1"/>
  <headerFooter alignWithMargins="0">
    <oddHeader>&amp;C1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6"/>
  <sheetViews>
    <sheetView workbookViewId="0">
      <selection activeCell="A10" sqref="A10"/>
    </sheetView>
  </sheetViews>
  <sheetFormatPr defaultColWidth="9" defaultRowHeight="12.5"/>
  <cols>
    <col min="1" max="1" width="49.25" style="143" customWidth="1"/>
    <col min="2" max="2" width="15" style="143" customWidth="1"/>
    <col min="3" max="3" width="15" style="144" customWidth="1"/>
    <col min="4" max="16384" width="9" style="143"/>
  </cols>
  <sheetData>
    <row r="1" spans="1:4" ht="18" customHeight="1">
      <c r="A1" s="83" t="s">
        <v>262</v>
      </c>
    </row>
    <row r="2" spans="1:4" ht="18" customHeight="1">
      <c r="A2" s="83"/>
    </row>
    <row r="3" spans="1:4" ht="18" customHeight="1">
      <c r="B3" s="154"/>
    </row>
    <row r="4" spans="1:4" s="145" customFormat="1" ht="18" customHeight="1">
      <c r="A4" s="84"/>
      <c r="B4" s="85" t="s">
        <v>149</v>
      </c>
      <c r="C4" s="85" t="s">
        <v>138</v>
      </c>
    </row>
    <row r="5" spans="1:4" s="145" customFormat="1" ht="18" customHeight="1">
      <c r="A5" s="87"/>
      <c r="B5" s="88" t="s">
        <v>228</v>
      </c>
      <c r="C5" s="88" t="s">
        <v>225</v>
      </c>
    </row>
    <row r="6" spans="1:4" s="145" customFormat="1" ht="18" customHeight="1">
      <c r="C6" s="146"/>
    </row>
    <row r="7" spans="1:4" s="145" customFormat="1" ht="18" customHeight="1">
      <c r="A7" s="147" t="s">
        <v>125</v>
      </c>
      <c r="B7" s="204"/>
      <c r="C7" s="205"/>
    </row>
    <row r="8" spans="1:4" s="145" customFormat="1" ht="18" customHeight="1">
      <c r="A8" s="148" t="s">
        <v>126</v>
      </c>
      <c r="B8" s="204">
        <v>10075.335599999999</v>
      </c>
      <c r="C8" s="205">
        <v>102.0727237336732</v>
      </c>
    </row>
    <row r="9" spans="1:4" s="145" customFormat="1" ht="18" customHeight="1">
      <c r="A9" s="149" t="s">
        <v>127</v>
      </c>
      <c r="B9" s="204">
        <v>32.423999999999999</v>
      </c>
      <c r="C9" s="205">
        <v>104.37086808982383</v>
      </c>
    </row>
    <row r="10" spans="1:4" s="145" customFormat="1" ht="18" customHeight="1">
      <c r="A10" s="149" t="s">
        <v>128</v>
      </c>
      <c r="B10" s="204">
        <v>714.91149999999993</v>
      </c>
      <c r="C10" s="205">
        <v>102.88169155560544</v>
      </c>
    </row>
    <row r="11" spans="1:4" s="145" customFormat="1" ht="18" customHeight="1">
      <c r="A11" s="149" t="s">
        <v>129</v>
      </c>
      <c r="B11" s="204">
        <v>7055</v>
      </c>
      <c r="C11" s="205">
        <v>101.06002005443347</v>
      </c>
    </row>
    <row r="12" spans="1:4" s="145" customFormat="1" ht="18" customHeight="1">
      <c r="A12" s="147" t="s">
        <v>130</v>
      </c>
      <c r="B12" s="205"/>
      <c r="C12" s="205"/>
    </row>
    <row r="13" spans="1:4" s="145" customFormat="1" ht="18" customHeight="1">
      <c r="A13" s="150" t="s">
        <v>131</v>
      </c>
      <c r="B13" s="204">
        <v>83171</v>
      </c>
      <c r="C13" s="205">
        <v>100.35716440422323</v>
      </c>
    </row>
    <row r="14" spans="1:4" ht="18" customHeight="1">
      <c r="A14" s="151" t="s">
        <v>132</v>
      </c>
      <c r="B14" s="206">
        <v>3452</v>
      </c>
      <c r="C14" s="207">
        <v>100.29052876234748</v>
      </c>
      <c r="D14" s="145"/>
    </row>
    <row r="15" spans="1:4" ht="18" customHeight="1"/>
    <row r="16" spans="1:4" ht="18" customHeight="1"/>
  </sheetData>
  <pageMargins left="0.86614173228346503" right="0.39370078740157499" top="0.74803149606299202" bottom="0.70866141732283505" header="0.31496062992126" footer="0.31496062992126"/>
  <pageSetup paperSize="9" orientation="portrait" r:id="rId1"/>
  <headerFooter alignWithMargins="0">
    <oddHeader>&amp;C2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4"/>
  <sheetViews>
    <sheetView workbookViewId="0">
      <selection activeCell="K15" sqref="K15"/>
    </sheetView>
  </sheetViews>
  <sheetFormatPr defaultColWidth="8" defaultRowHeight="12.5"/>
  <cols>
    <col min="1" max="1" width="49.25" style="2" customWidth="1"/>
    <col min="2" max="3" width="15" style="2" customWidth="1"/>
    <col min="4" max="5" width="0" style="2" hidden="1" customWidth="1"/>
    <col min="6" max="16384" width="8" style="2"/>
  </cols>
  <sheetData>
    <row r="1" spans="1:5" s="1" customFormat="1" ht="18" customHeight="1">
      <c r="A1" s="89" t="s">
        <v>133</v>
      </c>
    </row>
    <row r="2" spans="1:5" s="1" customFormat="1" ht="18" customHeight="1">
      <c r="A2" s="83"/>
    </row>
    <row r="3" spans="1:5" ht="18" customHeight="1"/>
    <row r="4" spans="1:5" ht="18" customHeight="1">
      <c r="A4" s="84"/>
      <c r="B4" s="85" t="s">
        <v>149</v>
      </c>
      <c r="C4" s="85" t="s">
        <v>138</v>
      </c>
    </row>
    <row r="5" spans="1:5" ht="18" customHeight="1">
      <c r="A5" s="87"/>
      <c r="B5" s="88" t="s">
        <v>228</v>
      </c>
      <c r="C5" s="88" t="s">
        <v>225</v>
      </c>
    </row>
    <row r="6" spans="1:5" ht="18" customHeight="1">
      <c r="B6" s="86"/>
      <c r="C6" s="152"/>
    </row>
    <row r="7" spans="1:5" ht="18" customHeight="1">
      <c r="A7" s="2" t="s">
        <v>90</v>
      </c>
      <c r="B7" s="272">
        <v>0.10100000000000001</v>
      </c>
      <c r="C7" s="209">
        <v>98.096348096348081</v>
      </c>
      <c r="D7" s="2">
        <f>+B7*1000</f>
        <v>101</v>
      </c>
      <c r="E7" s="209">
        <f>+C7-100</f>
        <v>-1.9036519036519195</v>
      </c>
    </row>
    <row r="8" spans="1:5" ht="18" customHeight="1">
      <c r="A8" s="2" t="s">
        <v>91</v>
      </c>
      <c r="B8" s="272">
        <v>22.475000000000001</v>
      </c>
      <c r="C8" s="209">
        <v>100.04006053592094</v>
      </c>
    </row>
    <row r="9" spans="1:5" ht="18" customHeight="1">
      <c r="A9" s="2" t="s">
        <v>139</v>
      </c>
      <c r="B9" s="272">
        <v>26.143000000000001</v>
      </c>
      <c r="C9" s="209">
        <v>99.980878078629345</v>
      </c>
    </row>
    <row r="10" spans="1:5" ht="18" customHeight="1">
      <c r="A10" s="2" t="s">
        <v>134</v>
      </c>
      <c r="B10" s="210">
        <v>0</v>
      </c>
      <c r="C10" s="210">
        <v>0</v>
      </c>
    </row>
    <row r="11" spans="1:5" ht="18" customHeight="1">
      <c r="A11" s="91" t="s">
        <v>135</v>
      </c>
      <c r="B11" s="210">
        <v>0</v>
      </c>
      <c r="C11" s="210">
        <v>0</v>
      </c>
    </row>
    <row r="12" spans="1:5" ht="18" customHeight="1">
      <c r="A12" s="91" t="s">
        <v>136</v>
      </c>
      <c r="B12" s="210">
        <v>0</v>
      </c>
      <c r="C12" s="210">
        <v>0</v>
      </c>
    </row>
    <row r="13" spans="1:5" ht="18" customHeight="1"/>
    <row r="14" spans="1:5" ht="18" customHeight="1"/>
    <row r="15" spans="1:5" ht="18" customHeight="1"/>
    <row r="16" spans="1:5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</sheetData>
  <pageMargins left="0.86614173228346503" right="0.39370078740157499" top="0.74803149606299202" bottom="0.70866141732283505" header="0.31496062992126" footer="0.31496062992126"/>
  <pageSetup paperSize="9" firstPageNumber="15" orientation="portrait" r:id="rId1"/>
  <headerFooter alignWithMargins="0">
    <oddHeader>&amp;C3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8"/>
  <sheetViews>
    <sheetView workbookViewId="0">
      <selection activeCell="A10" sqref="A10"/>
    </sheetView>
  </sheetViews>
  <sheetFormatPr defaultColWidth="8" defaultRowHeight="12.5"/>
  <cols>
    <col min="1" max="1" width="49.25" style="2" customWidth="1"/>
    <col min="2" max="3" width="15" style="2" customWidth="1"/>
    <col min="4" max="16384" width="8" style="2"/>
  </cols>
  <sheetData>
    <row r="1" spans="1:3" s="1" customFormat="1" ht="20.149999999999999" customHeight="1">
      <c r="A1" s="92" t="s">
        <v>137</v>
      </c>
      <c r="B1" s="92"/>
      <c r="C1" s="92"/>
    </row>
    <row r="2" spans="1:3" s="1" customFormat="1" ht="20.149999999999999" customHeight="1">
      <c r="A2" s="83"/>
      <c r="B2" s="92"/>
      <c r="C2" s="92"/>
    </row>
    <row r="3" spans="1:3" ht="20.149999999999999" customHeight="1">
      <c r="A3" s="90"/>
      <c r="B3" s="90"/>
      <c r="C3" s="286" t="s">
        <v>140</v>
      </c>
    </row>
    <row r="4" spans="1:3" ht="16" customHeight="1">
      <c r="A4" s="84"/>
      <c r="B4" s="85" t="s">
        <v>149</v>
      </c>
      <c r="C4" s="85" t="s">
        <v>138</v>
      </c>
    </row>
    <row r="5" spans="1:3" ht="20.149999999999999" customHeight="1">
      <c r="A5" s="87"/>
      <c r="B5" s="88" t="s">
        <v>228</v>
      </c>
      <c r="C5" s="88" t="s">
        <v>225</v>
      </c>
    </row>
    <row r="6" spans="1:3" ht="20.149999999999999" customHeight="1">
      <c r="A6" s="93" t="s">
        <v>92</v>
      </c>
      <c r="B6" s="212">
        <f>SUM(B7:B9)</f>
        <v>36.959960000000002</v>
      </c>
      <c r="C6" s="211">
        <v>104.78757492838314</v>
      </c>
    </row>
    <row r="7" spans="1:3" ht="20.149999999999999" customHeight="1">
      <c r="A7" s="94" t="s">
        <v>93</v>
      </c>
      <c r="B7" s="213">
        <v>21.146510000000003</v>
      </c>
      <c r="C7" s="209">
        <v>105.54630035972772</v>
      </c>
    </row>
    <row r="8" spans="1:3" ht="20.149999999999999" customHeight="1">
      <c r="A8" s="95" t="s">
        <v>94</v>
      </c>
      <c r="B8" s="213">
        <v>11.300979999999999</v>
      </c>
      <c r="C8" s="209">
        <v>106.8604444819877</v>
      </c>
    </row>
    <row r="9" spans="1:3" ht="20.149999999999999" customHeight="1">
      <c r="A9" s="95" t="s">
        <v>95</v>
      </c>
      <c r="B9" s="213">
        <v>4.5124700000000004</v>
      </c>
      <c r="C9" s="209">
        <v>96.822277103444449</v>
      </c>
    </row>
    <row r="10" spans="1:3" ht="20.149999999999999" customHeight="1">
      <c r="A10" s="93" t="s">
        <v>96</v>
      </c>
      <c r="B10" s="212">
        <f>SUM(B11:B13)</f>
        <v>21.973599999999998</v>
      </c>
      <c r="C10" s="211">
        <v>103.37987880612742</v>
      </c>
    </row>
    <row r="11" spans="1:3" ht="20.149999999999999" customHeight="1">
      <c r="A11" s="94" t="s">
        <v>93</v>
      </c>
      <c r="B11" s="213">
        <v>11.069000000000001</v>
      </c>
      <c r="C11" s="209">
        <v>103.83677298311444</v>
      </c>
    </row>
    <row r="12" spans="1:3" ht="20.149999999999999" customHeight="1">
      <c r="A12" s="95" t="s">
        <v>94</v>
      </c>
      <c r="B12" s="213">
        <v>10.218399999999999</v>
      </c>
      <c r="C12" s="209">
        <v>102.85047105241966</v>
      </c>
    </row>
    <row r="13" spans="1:3" ht="20.149999999999999" customHeight="1">
      <c r="A13" s="95" t="s">
        <v>95</v>
      </c>
      <c r="B13" s="213">
        <v>0.68620000000000003</v>
      </c>
      <c r="C13" s="209">
        <v>103.96969696969698</v>
      </c>
    </row>
    <row r="14" spans="1:3" ht="20.149999999999999" customHeight="1">
      <c r="A14" s="93" t="s">
        <v>97</v>
      </c>
      <c r="B14" s="212">
        <f>SUM(B15:B17)</f>
        <v>14.986360000000001</v>
      </c>
      <c r="C14" s="211">
        <v>106.92232151993095</v>
      </c>
    </row>
    <row r="15" spans="1:3" ht="20.149999999999999" customHeight="1">
      <c r="A15" s="94" t="s">
        <v>93</v>
      </c>
      <c r="B15" s="213">
        <v>10.07751</v>
      </c>
      <c r="C15" s="274">
        <v>107.49008630930715</v>
      </c>
    </row>
    <row r="16" spans="1:3" ht="20.149999999999999" customHeight="1">
      <c r="A16" s="95" t="s">
        <v>94</v>
      </c>
      <c r="B16" s="213">
        <v>1.0825799999999999</v>
      </c>
      <c r="C16" s="274">
        <v>169.08531474356633</v>
      </c>
    </row>
    <row r="17" spans="1:3" ht="20.149999999999999" customHeight="1">
      <c r="A17" s="95" t="s">
        <v>95</v>
      </c>
      <c r="B17" s="213">
        <v>3.8262700000000001</v>
      </c>
      <c r="C17" s="274">
        <v>95.643120855278113</v>
      </c>
    </row>
    <row r="18" spans="1:3" ht="20.149999999999999" customHeight="1">
      <c r="A18" s="95"/>
      <c r="B18" s="208"/>
      <c r="C18" s="209"/>
    </row>
  </sheetData>
  <pageMargins left="0.86614173228346503" right="0.39370078740157499" top="0.74803149606299202" bottom="0.70866141732283505" header="0.31496062992126" footer="0.31496062992126"/>
  <pageSetup paperSize="9" firstPageNumber="15" orientation="portrait" r:id="rId1"/>
  <headerFooter alignWithMargins="0">
    <oddHeader>&amp;C4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O29"/>
  <sheetViews>
    <sheetView zoomScaleNormal="100" workbookViewId="0">
      <selection activeCell="A10" sqref="A10"/>
    </sheetView>
  </sheetViews>
  <sheetFormatPr defaultColWidth="12.83203125" defaultRowHeight="18" customHeight="1"/>
  <cols>
    <col min="1" max="1" width="41.58203125" style="3" customWidth="1"/>
    <col min="2" max="5" width="10.5" style="3" customWidth="1"/>
    <col min="6" max="16384" width="12.83203125" style="3"/>
  </cols>
  <sheetData>
    <row r="1" spans="1:119" ht="18" customHeight="1">
      <c r="A1" s="334" t="s">
        <v>227</v>
      </c>
      <c r="B1" s="334"/>
      <c r="C1" s="334"/>
      <c r="D1" s="334"/>
      <c r="E1" s="334"/>
    </row>
    <row r="2" spans="1:119" ht="7.5" customHeight="1">
      <c r="A2" s="75"/>
      <c r="B2" s="75"/>
      <c r="C2" s="75"/>
      <c r="D2" s="75"/>
      <c r="E2" s="75"/>
    </row>
    <row r="3" spans="1:119" s="116" customFormat="1" ht="9" customHeight="1">
      <c r="A3" s="115"/>
      <c r="C3" s="117"/>
      <c r="D3" s="184"/>
      <c r="E3" s="185"/>
    </row>
    <row r="4" spans="1:119" s="116" customFormat="1" ht="15" customHeight="1">
      <c r="A4" s="118"/>
      <c r="B4" s="158" t="s">
        <v>229</v>
      </c>
      <c r="C4" s="158" t="s">
        <v>75</v>
      </c>
      <c r="D4" s="335" t="s">
        <v>138</v>
      </c>
      <c r="E4" s="335"/>
    </row>
    <row r="5" spans="1:119" s="116" customFormat="1" ht="15" customHeight="1">
      <c r="A5" s="119"/>
      <c r="B5" s="159" t="s">
        <v>228</v>
      </c>
      <c r="C5" s="159" t="s">
        <v>228</v>
      </c>
      <c r="D5" s="336" t="s">
        <v>225</v>
      </c>
      <c r="E5" s="336"/>
    </row>
    <row r="6" spans="1:119" s="116" customFormat="1" ht="15" customHeight="1">
      <c r="A6" s="119"/>
      <c r="B6" s="159" t="s">
        <v>5</v>
      </c>
      <c r="C6" s="159" t="s">
        <v>5</v>
      </c>
      <c r="D6" s="158" t="s">
        <v>75</v>
      </c>
      <c r="E6" s="158" t="s">
        <v>38</v>
      </c>
    </row>
    <row r="7" spans="1:119" s="116" customFormat="1" ht="15" customHeight="1">
      <c r="A7" s="119"/>
      <c r="B7" s="159" t="s">
        <v>6</v>
      </c>
      <c r="C7" s="159" t="s">
        <v>230</v>
      </c>
      <c r="D7" s="159" t="s">
        <v>118</v>
      </c>
      <c r="E7" s="159" t="s">
        <v>118</v>
      </c>
    </row>
    <row r="8" spans="1:119" s="116" customFormat="1" ht="15" customHeight="1">
      <c r="A8" s="119"/>
      <c r="B8" s="160" t="s">
        <v>224</v>
      </c>
      <c r="C8" s="160" t="s">
        <v>228</v>
      </c>
      <c r="D8" s="160">
        <v>2024</v>
      </c>
      <c r="E8" s="160">
        <v>2024</v>
      </c>
    </row>
    <row r="9" spans="1:119" s="116" customFormat="1" ht="13">
      <c r="A9" s="119"/>
      <c r="B9" s="159"/>
      <c r="C9" s="159"/>
      <c r="D9" s="159"/>
      <c r="E9" s="159"/>
    </row>
    <row r="10" spans="1:119" s="120" customFormat="1" ht="21.75" customHeight="1">
      <c r="A10" s="161" t="s">
        <v>8</v>
      </c>
      <c r="B10" s="216">
        <v>80.45</v>
      </c>
      <c r="C10" s="216">
        <v>136.91999999999999</v>
      </c>
      <c r="D10" s="220">
        <v>101.2</v>
      </c>
      <c r="E10" s="220">
        <v>101.03</v>
      </c>
    </row>
    <row r="11" spans="1:119" s="122" customFormat="1" ht="21.75" customHeight="1">
      <c r="A11" s="177" t="s">
        <v>156</v>
      </c>
      <c r="B11" s="277">
        <v>0</v>
      </c>
      <c r="C11" s="276">
        <v>200</v>
      </c>
      <c r="D11" s="217">
        <v>104.48</v>
      </c>
      <c r="E11" s="217">
        <v>156.72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</row>
    <row r="12" spans="1:119" s="122" customFormat="1" ht="21.75" customHeight="1">
      <c r="A12" s="178" t="s">
        <v>157</v>
      </c>
      <c r="B12" s="277">
        <v>0</v>
      </c>
      <c r="C12" s="275">
        <v>200</v>
      </c>
      <c r="D12" s="217">
        <v>104.48</v>
      </c>
      <c r="E12" s="217">
        <v>156.72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</row>
    <row r="13" spans="1:119" s="123" customFormat="1" ht="21.75" customHeight="1">
      <c r="A13" s="177" t="s">
        <v>158</v>
      </c>
      <c r="B13" s="216">
        <v>78.33</v>
      </c>
      <c r="C13" s="216">
        <v>140.03</v>
      </c>
      <c r="D13" s="216">
        <v>100.77</v>
      </c>
      <c r="E13" s="216">
        <v>100.09</v>
      </c>
    </row>
    <row r="14" spans="1:119" s="123" customFormat="1" ht="21.75" customHeight="1">
      <c r="A14" s="178" t="s">
        <v>159</v>
      </c>
      <c r="B14" s="217">
        <v>74.459999999999994</v>
      </c>
      <c r="C14" s="217">
        <v>149.52000000000001</v>
      </c>
      <c r="D14" s="217">
        <v>99.03</v>
      </c>
      <c r="E14" s="217">
        <v>98.05</v>
      </c>
    </row>
    <row r="15" spans="1:119" s="124" customFormat="1" ht="21.75" customHeight="1">
      <c r="A15" s="178" t="s">
        <v>160</v>
      </c>
      <c r="B15" s="217">
        <v>91.67</v>
      </c>
      <c r="C15" s="217">
        <v>101.35</v>
      </c>
      <c r="D15" s="217">
        <v>120.07</v>
      </c>
      <c r="E15" s="217">
        <v>110</v>
      </c>
    </row>
    <row r="16" spans="1:119" s="123" customFormat="1" ht="21.75" customHeight="1">
      <c r="A16" s="178" t="s">
        <v>161</v>
      </c>
      <c r="B16" s="218">
        <v>102.83</v>
      </c>
      <c r="C16" s="217">
        <v>106.11</v>
      </c>
      <c r="D16" s="217">
        <v>120.87</v>
      </c>
      <c r="E16" s="217">
        <v>107.76</v>
      </c>
    </row>
    <row r="17" spans="1:5" s="123" customFormat="1" ht="30.75" customHeight="1">
      <c r="A17" s="214" t="s">
        <v>162</v>
      </c>
      <c r="B17" s="218">
        <v>116.68</v>
      </c>
      <c r="C17" s="218">
        <v>101.1</v>
      </c>
      <c r="D17" s="218">
        <v>106.99</v>
      </c>
      <c r="E17" s="218">
        <v>115.23</v>
      </c>
    </row>
    <row r="18" spans="1:5" s="123" customFormat="1" ht="21.75" customHeight="1">
      <c r="A18" s="178" t="s">
        <v>163</v>
      </c>
      <c r="B18" s="218">
        <v>96.46</v>
      </c>
      <c r="C18" s="218">
        <v>101.17</v>
      </c>
      <c r="D18" s="218">
        <v>90.15</v>
      </c>
      <c r="E18" s="218">
        <v>104.02</v>
      </c>
    </row>
    <row r="19" spans="1:5" s="123" customFormat="1" ht="21.75" customHeight="1">
      <c r="A19" s="178" t="s">
        <v>164</v>
      </c>
      <c r="B19" s="218">
        <v>51.16</v>
      </c>
      <c r="C19" s="218">
        <v>454.55</v>
      </c>
      <c r="D19" s="218">
        <v>99.01</v>
      </c>
      <c r="E19" s="218">
        <v>93.3</v>
      </c>
    </row>
    <row r="20" spans="1:5" s="123" customFormat="1" ht="21.75" customHeight="1">
      <c r="A20" s="178" t="s">
        <v>165</v>
      </c>
      <c r="B20" s="218">
        <v>74.959999999999994</v>
      </c>
      <c r="C20" s="218">
        <v>109.53</v>
      </c>
      <c r="D20" s="218">
        <v>71.16</v>
      </c>
      <c r="E20" s="218">
        <v>72.98</v>
      </c>
    </row>
    <row r="21" spans="1:5" s="123" customFormat="1" ht="21.75" customHeight="1">
      <c r="A21" s="178" t="s">
        <v>166</v>
      </c>
      <c r="B21" s="218">
        <v>124.68</v>
      </c>
      <c r="C21" s="218">
        <v>123.57</v>
      </c>
      <c r="D21" s="218">
        <v>96.06</v>
      </c>
      <c r="E21" s="218">
        <v>129.26</v>
      </c>
    </row>
    <row r="22" spans="1:5" s="123" customFormat="1" ht="21.75" customHeight="1">
      <c r="A22" s="178" t="s">
        <v>167</v>
      </c>
      <c r="B22" s="218">
        <v>92.53</v>
      </c>
      <c r="C22" s="218">
        <v>110.9</v>
      </c>
      <c r="D22" s="218">
        <v>116.8</v>
      </c>
      <c r="E22" s="218">
        <v>96.93</v>
      </c>
    </row>
    <row r="23" spans="1:5" s="123" customFormat="1" ht="30.75" customHeight="1">
      <c r="A23" s="214" t="s">
        <v>168</v>
      </c>
      <c r="B23" s="218">
        <v>103.81</v>
      </c>
      <c r="C23" s="218">
        <v>100.61</v>
      </c>
      <c r="D23" s="218">
        <v>108.25</v>
      </c>
      <c r="E23" s="218">
        <v>111.09</v>
      </c>
    </row>
    <row r="24" spans="1:5" s="123" customFormat="1" ht="21.75" customHeight="1">
      <c r="A24" s="178" t="s">
        <v>169</v>
      </c>
      <c r="B24" s="218">
        <v>72.94</v>
      </c>
      <c r="C24" s="218">
        <v>101.55</v>
      </c>
      <c r="D24" s="218">
        <v>74.81</v>
      </c>
      <c r="E24" s="218">
        <v>75.739999999999995</v>
      </c>
    </row>
    <row r="25" spans="1:5" s="123" customFormat="1" ht="21.75" customHeight="1">
      <c r="A25" s="178" t="s">
        <v>170</v>
      </c>
      <c r="B25" s="218">
        <v>135.74</v>
      </c>
      <c r="C25" s="218">
        <v>104.7</v>
      </c>
      <c r="D25" s="218">
        <v>124.47</v>
      </c>
      <c r="E25" s="218">
        <v>130.37</v>
      </c>
    </row>
    <row r="26" spans="1:5" s="123" customFormat="1" ht="30.75" customHeight="1">
      <c r="A26" s="215" t="s">
        <v>171</v>
      </c>
      <c r="B26" s="221">
        <v>103.07</v>
      </c>
      <c r="C26" s="221">
        <v>108.8</v>
      </c>
      <c r="D26" s="221">
        <v>104.1</v>
      </c>
      <c r="E26" s="221">
        <v>113.2</v>
      </c>
    </row>
    <row r="27" spans="1:5" s="123" customFormat="1" ht="30.75" customHeight="1">
      <c r="A27" s="215" t="s">
        <v>172</v>
      </c>
      <c r="B27" s="221">
        <v>103.41</v>
      </c>
      <c r="C27" s="221">
        <v>106.79</v>
      </c>
      <c r="D27" s="221">
        <v>110.18</v>
      </c>
      <c r="E27" s="221">
        <v>107.79</v>
      </c>
    </row>
    <row r="28" spans="1:5" s="123" customFormat="1" ht="21.75" customHeight="1">
      <c r="A28" s="178" t="s">
        <v>173</v>
      </c>
      <c r="B28" s="218">
        <v>109.43</v>
      </c>
      <c r="C28" s="218">
        <v>105.98</v>
      </c>
      <c r="D28" s="218">
        <v>112.41</v>
      </c>
      <c r="E28" s="218">
        <v>112.16</v>
      </c>
    </row>
    <row r="29" spans="1:5" s="123" customFormat="1" ht="30.75" customHeight="1">
      <c r="A29" s="214" t="s">
        <v>174</v>
      </c>
      <c r="B29" s="218">
        <v>88.85</v>
      </c>
      <c r="C29" s="218">
        <v>109.2</v>
      </c>
      <c r="D29" s="218">
        <v>104.2</v>
      </c>
      <c r="E29" s="218">
        <v>96.86</v>
      </c>
    </row>
  </sheetData>
  <mergeCells count="3">
    <mergeCell ref="A1:E1"/>
    <mergeCell ref="D4:E4"/>
    <mergeCell ref="D5:E5"/>
  </mergeCells>
  <pageMargins left="0.86614173228346503" right="0.39370078740157499" top="0.74803149606299202" bottom="0.70866141732283505" header="0.31496062992126" footer="0.31496062992126"/>
  <pageSetup paperSize="9" firstPageNumber="19" orientation="portrait" r:id="rId1"/>
  <headerFooter alignWithMargins="0">
    <oddHeader>&amp;C5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4"/>
  <sheetViews>
    <sheetView zoomScaleNormal="100" workbookViewId="0">
      <selection activeCell="A10" sqref="A10"/>
    </sheetView>
  </sheetViews>
  <sheetFormatPr defaultRowHeight="18" customHeight="1"/>
  <cols>
    <col min="1" max="1" width="35" style="10" customWidth="1"/>
    <col min="2" max="2" width="8.25" style="10" customWidth="1"/>
    <col min="3" max="4" width="7.75" style="10" customWidth="1"/>
    <col min="5" max="5" width="7.5" style="10" customWidth="1"/>
    <col min="6" max="6" width="9.25" style="10" customWidth="1"/>
    <col min="7" max="7" width="8" style="10" customWidth="1"/>
    <col min="8" max="8" width="0" style="10" hidden="1" customWidth="1"/>
    <col min="9" max="246" width="9" style="10"/>
    <col min="247" max="247" width="29.58203125" style="10" customWidth="1"/>
    <col min="248" max="248" width="9" style="10" bestFit="1" customWidth="1"/>
    <col min="249" max="249" width="6.83203125" style="10" bestFit="1" customWidth="1"/>
    <col min="250" max="250" width="6.08203125" style="10" bestFit="1" customWidth="1"/>
    <col min="251" max="251" width="6.58203125" style="10" bestFit="1" customWidth="1"/>
    <col min="252" max="253" width="9.33203125" style="10" customWidth="1"/>
    <col min="254" max="502" width="9" style="10"/>
    <col min="503" max="503" width="29.58203125" style="10" customWidth="1"/>
    <col min="504" max="504" width="9" style="10" bestFit="1" customWidth="1"/>
    <col min="505" max="505" width="6.83203125" style="10" bestFit="1" customWidth="1"/>
    <col min="506" max="506" width="6.08203125" style="10" bestFit="1" customWidth="1"/>
    <col min="507" max="507" width="6.58203125" style="10" bestFit="1" customWidth="1"/>
    <col min="508" max="509" width="9.33203125" style="10" customWidth="1"/>
    <col min="510" max="758" width="9" style="10"/>
    <col min="759" max="759" width="29.58203125" style="10" customWidth="1"/>
    <col min="760" max="760" width="9" style="10" bestFit="1" customWidth="1"/>
    <col min="761" max="761" width="6.83203125" style="10" bestFit="1" customWidth="1"/>
    <col min="762" max="762" width="6.08203125" style="10" bestFit="1" customWidth="1"/>
    <col min="763" max="763" width="6.58203125" style="10" bestFit="1" customWidth="1"/>
    <col min="764" max="765" width="9.33203125" style="10" customWidth="1"/>
    <col min="766" max="1014" width="9" style="10"/>
    <col min="1015" max="1015" width="29.58203125" style="10" customWidth="1"/>
    <col min="1016" max="1016" width="9" style="10" bestFit="1" customWidth="1"/>
    <col min="1017" max="1017" width="6.83203125" style="10" bestFit="1" customWidth="1"/>
    <col min="1018" max="1018" width="6.08203125" style="10" bestFit="1" customWidth="1"/>
    <col min="1019" max="1019" width="6.58203125" style="10" bestFit="1" customWidth="1"/>
    <col min="1020" max="1021" width="9.33203125" style="10" customWidth="1"/>
    <col min="1022" max="1270" width="9" style="10"/>
    <col min="1271" max="1271" width="29.58203125" style="10" customWidth="1"/>
    <col min="1272" max="1272" width="9" style="10" bestFit="1" customWidth="1"/>
    <col min="1273" max="1273" width="6.83203125" style="10" bestFit="1" customWidth="1"/>
    <col min="1274" max="1274" width="6.08203125" style="10" bestFit="1" customWidth="1"/>
    <col min="1275" max="1275" width="6.58203125" style="10" bestFit="1" customWidth="1"/>
    <col min="1276" max="1277" width="9.33203125" style="10" customWidth="1"/>
    <col min="1278" max="1526" width="9" style="10"/>
    <col min="1527" max="1527" width="29.58203125" style="10" customWidth="1"/>
    <col min="1528" max="1528" width="9" style="10" bestFit="1" customWidth="1"/>
    <col min="1529" max="1529" width="6.83203125" style="10" bestFit="1" customWidth="1"/>
    <col min="1530" max="1530" width="6.08203125" style="10" bestFit="1" customWidth="1"/>
    <col min="1531" max="1531" width="6.58203125" style="10" bestFit="1" customWidth="1"/>
    <col min="1532" max="1533" width="9.33203125" style="10" customWidth="1"/>
    <col min="1534" max="1782" width="9" style="10"/>
    <col min="1783" max="1783" width="29.58203125" style="10" customWidth="1"/>
    <col min="1784" max="1784" width="9" style="10" bestFit="1" customWidth="1"/>
    <col min="1785" max="1785" width="6.83203125" style="10" bestFit="1" customWidth="1"/>
    <col min="1786" max="1786" width="6.08203125" style="10" bestFit="1" customWidth="1"/>
    <col min="1787" max="1787" width="6.58203125" style="10" bestFit="1" customWidth="1"/>
    <col min="1788" max="1789" width="9.33203125" style="10" customWidth="1"/>
    <col min="1790" max="2038" width="9" style="10"/>
    <col min="2039" max="2039" width="29.58203125" style="10" customWidth="1"/>
    <col min="2040" max="2040" width="9" style="10" bestFit="1" customWidth="1"/>
    <col min="2041" max="2041" width="6.83203125" style="10" bestFit="1" customWidth="1"/>
    <col min="2042" max="2042" width="6.08203125" style="10" bestFit="1" customWidth="1"/>
    <col min="2043" max="2043" width="6.58203125" style="10" bestFit="1" customWidth="1"/>
    <col min="2044" max="2045" width="9.33203125" style="10" customWidth="1"/>
    <col min="2046" max="2294" width="9" style="10"/>
    <col min="2295" max="2295" width="29.58203125" style="10" customWidth="1"/>
    <col min="2296" max="2296" width="9" style="10" bestFit="1" customWidth="1"/>
    <col min="2297" max="2297" width="6.83203125" style="10" bestFit="1" customWidth="1"/>
    <col min="2298" max="2298" width="6.08203125" style="10" bestFit="1" customWidth="1"/>
    <col min="2299" max="2299" width="6.58203125" style="10" bestFit="1" customWidth="1"/>
    <col min="2300" max="2301" width="9.33203125" style="10" customWidth="1"/>
    <col min="2302" max="2550" width="9" style="10"/>
    <col min="2551" max="2551" width="29.58203125" style="10" customWidth="1"/>
    <col min="2552" max="2552" width="9" style="10" bestFit="1" customWidth="1"/>
    <col min="2553" max="2553" width="6.83203125" style="10" bestFit="1" customWidth="1"/>
    <col min="2554" max="2554" width="6.08203125" style="10" bestFit="1" customWidth="1"/>
    <col min="2555" max="2555" width="6.58203125" style="10" bestFit="1" customWidth="1"/>
    <col min="2556" max="2557" width="9.33203125" style="10" customWidth="1"/>
    <col min="2558" max="2806" width="9" style="10"/>
    <col min="2807" max="2807" width="29.58203125" style="10" customWidth="1"/>
    <col min="2808" max="2808" width="9" style="10" bestFit="1" customWidth="1"/>
    <col min="2809" max="2809" width="6.83203125" style="10" bestFit="1" customWidth="1"/>
    <col min="2810" max="2810" width="6.08203125" style="10" bestFit="1" customWidth="1"/>
    <col min="2811" max="2811" width="6.58203125" style="10" bestFit="1" customWidth="1"/>
    <col min="2812" max="2813" width="9.33203125" style="10" customWidth="1"/>
    <col min="2814" max="3062" width="9" style="10"/>
    <col min="3063" max="3063" width="29.58203125" style="10" customWidth="1"/>
    <col min="3064" max="3064" width="9" style="10" bestFit="1" customWidth="1"/>
    <col min="3065" max="3065" width="6.83203125" style="10" bestFit="1" customWidth="1"/>
    <col min="3066" max="3066" width="6.08203125" style="10" bestFit="1" customWidth="1"/>
    <col min="3067" max="3067" width="6.58203125" style="10" bestFit="1" customWidth="1"/>
    <col min="3068" max="3069" width="9.33203125" style="10" customWidth="1"/>
    <col min="3070" max="3318" width="9" style="10"/>
    <col min="3319" max="3319" width="29.58203125" style="10" customWidth="1"/>
    <col min="3320" max="3320" width="9" style="10" bestFit="1" customWidth="1"/>
    <col min="3321" max="3321" width="6.83203125" style="10" bestFit="1" customWidth="1"/>
    <col min="3322" max="3322" width="6.08203125" style="10" bestFit="1" customWidth="1"/>
    <col min="3323" max="3323" width="6.58203125" style="10" bestFit="1" customWidth="1"/>
    <col min="3324" max="3325" width="9.33203125" style="10" customWidth="1"/>
    <col min="3326" max="3574" width="9" style="10"/>
    <col min="3575" max="3575" width="29.58203125" style="10" customWidth="1"/>
    <col min="3576" max="3576" width="9" style="10" bestFit="1" customWidth="1"/>
    <col min="3577" max="3577" width="6.83203125" style="10" bestFit="1" customWidth="1"/>
    <col min="3578" max="3578" width="6.08203125" style="10" bestFit="1" customWidth="1"/>
    <col min="3579" max="3579" width="6.58203125" style="10" bestFit="1" customWidth="1"/>
    <col min="3580" max="3581" width="9.33203125" style="10" customWidth="1"/>
    <col min="3582" max="3830" width="9" style="10"/>
    <col min="3831" max="3831" width="29.58203125" style="10" customWidth="1"/>
    <col min="3832" max="3832" width="9" style="10" bestFit="1" customWidth="1"/>
    <col min="3833" max="3833" width="6.83203125" style="10" bestFit="1" customWidth="1"/>
    <col min="3834" max="3834" width="6.08203125" style="10" bestFit="1" customWidth="1"/>
    <col min="3835" max="3835" width="6.58203125" style="10" bestFit="1" customWidth="1"/>
    <col min="3836" max="3837" width="9.33203125" style="10" customWidth="1"/>
    <col min="3838" max="4086" width="9" style="10"/>
    <col min="4087" max="4087" width="29.58203125" style="10" customWidth="1"/>
    <col min="4088" max="4088" width="9" style="10" bestFit="1" customWidth="1"/>
    <col min="4089" max="4089" width="6.83203125" style="10" bestFit="1" customWidth="1"/>
    <col min="4090" max="4090" width="6.08203125" style="10" bestFit="1" customWidth="1"/>
    <col min="4091" max="4091" width="6.58203125" style="10" bestFit="1" customWidth="1"/>
    <col min="4092" max="4093" width="9.33203125" style="10" customWidth="1"/>
    <col min="4094" max="4342" width="9" style="10"/>
    <col min="4343" max="4343" width="29.58203125" style="10" customWidth="1"/>
    <col min="4344" max="4344" width="9" style="10" bestFit="1" customWidth="1"/>
    <col min="4345" max="4345" width="6.83203125" style="10" bestFit="1" customWidth="1"/>
    <col min="4346" max="4346" width="6.08203125" style="10" bestFit="1" customWidth="1"/>
    <col min="4347" max="4347" width="6.58203125" style="10" bestFit="1" customWidth="1"/>
    <col min="4348" max="4349" width="9.33203125" style="10" customWidth="1"/>
    <col min="4350" max="4598" width="9" style="10"/>
    <col min="4599" max="4599" width="29.58203125" style="10" customWidth="1"/>
    <col min="4600" max="4600" width="9" style="10" bestFit="1" customWidth="1"/>
    <col min="4601" max="4601" width="6.83203125" style="10" bestFit="1" customWidth="1"/>
    <col min="4602" max="4602" width="6.08203125" style="10" bestFit="1" customWidth="1"/>
    <col min="4603" max="4603" width="6.58203125" style="10" bestFit="1" customWidth="1"/>
    <col min="4604" max="4605" width="9.33203125" style="10" customWidth="1"/>
    <col min="4606" max="4854" width="9" style="10"/>
    <col min="4855" max="4855" width="29.58203125" style="10" customWidth="1"/>
    <col min="4856" max="4856" width="9" style="10" bestFit="1" customWidth="1"/>
    <col min="4857" max="4857" width="6.83203125" style="10" bestFit="1" customWidth="1"/>
    <col min="4858" max="4858" width="6.08203125" style="10" bestFit="1" customWidth="1"/>
    <col min="4859" max="4859" width="6.58203125" style="10" bestFit="1" customWidth="1"/>
    <col min="4860" max="4861" width="9.33203125" style="10" customWidth="1"/>
    <col min="4862" max="5110" width="9" style="10"/>
    <col min="5111" max="5111" width="29.58203125" style="10" customWidth="1"/>
    <col min="5112" max="5112" width="9" style="10" bestFit="1" customWidth="1"/>
    <col min="5113" max="5113" width="6.83203125" style="10" bestFit="1" customWidth="1"/>
    <col min="5114" max="5114" width="6.08203125" style="10" bestFit="1" customWidth="1"/>
    <col min="5115" max="5115" width="6.58203125" style="10" bestFit="1" customWidth="1"/>
    <col min="5116" max="5117" width="9.33203125" style="10" customWidth="1"/>
    <col min="5118" max="5366" width="9" style="10"/>
    <col min="5367" max="5367" width="29.58203125" style="10" customWidth="1"/>
    <col min="5368" max="5368" width="9" style="10" bestFit="1" customWidth="1"/>
    <col min="5369" max="5369" width="6.83203125" style="10" bestFit="1" customWidth="1"/>
    <col min="5370" max="5370" width="6.08203125" style="10" bestFit="1" customWidth="1"/>
    <col min="5371" max="5371" width="6.58203125" style="10" bestFit="1" customWidth="1"/>
    <col min="5372" max="5373" width="9.33203125" style="10" customWidth="1"/>
    <col min="5374" max="5622" width="9" style="10"/>
    <col min="5623" max="5623" width="29.58203125" style="10" customWidth="1"/>
    <col min="5624" max="5624" width="9" style="10" bestFit="1" customWidth="1"/>
    <col min="5625" max="5625" width="6.83203125" style="10" bestFit="1" customWidth="1"/>
    <col min="5626" max="5626" width="6.08203125" style="10" bestFit="1" customWidth="1"/>
    <col min="5627" max="5627" width="6.58203125" style="10" bestFit="1" customWidth="1"/>
    <col min="5628" max="5629" width="9.33203125" style="10" customWidth="1"/>
    <col min="5630" max="5878" width="9" style="10"/>
    <col min="5879" max="5879" width="29.58203125" style="10" customWidth="1"/>
    <col min="5880" max="5880" width="9" style="10" bestFit="1" customWidth="1"/>
    <col min="5881" max="5881" width="6.83203125" style="10" bestFit="1" customWidth="1"/>
    <col min="5882" max="5882" width="6.08203125" style="10" bestFit="1" customWidth="1"/>
    <col min="5883" max="5883" width="6.58203125" style="10" bestFit="1" customWidth="1"/>
    <col min="5884" max="5885" width="9.33203125" style="10" customWidth="1"/>
    <col min="5886" max="6134" width="9" style="10"/>
    <col min="6135" max="6135" width="29.58203125" style="10" customWidth="1"/>
    <col min="6136" max="6136" width="9" style="10" bestFit="1" customWidth="1"/>
    <col min="6137" max="6137" width="6.83203125" style="10" bestFit="1" customWidth="1"/>
    <col min="6138" max="6138" width="6.08203125" style="10" bestFit="1" customWidth="1"/>
    <col min="6139" max="6139" width="6.58203125" style="10" bestFit="1" customWidth="1"/>
    <col min="6140" max="6141" width="9.33203125" style="10" customWidth="1"/>
    <col min="6142" max="6390" width="9" style="10"/>
    <col min="6391" max="6391" width="29.58203125" style="10" customWidth="1"/>
    <col min="6392" max="6392" width="9" style="10" bestFit="1" customWidth="1"/>
    <col min="6393" max="6393" width="6.83203125" style="10" bestFit="1" customWidth="1"/>
    <col min="6394" max="6394" width="6.08203125" style="10" bestFit="1" customWidth="1"/>
    <col min="6395" max="6395" width="6.58203125" style="10" bestFit="1" customWidth="1"/>
    <col min="6396" max="6397" width="9.33203125" style="10" customWidth="1"/>
    <col min="6398" max="6646" width="9" style="10"/>
    <col min="6647" max="6647" width="29.58203125" style="10" customWidth="1"/>
    <col min="6648" max="6648" width="9" style="10" bestFit="1" customWidth="1"/>
    <col min="6649" max="6649" width="6.83203125" style="10" bestFit="1" customWidth="1"/>
    <col min="6650" max="6650" width="6.08203125" style="10" bestFit="1" customWidth="1"/>
    <col min="6651" max="6651" width="6.58203125" style="10" bestFit="1" customWidth="1"/>
    <col min="6652" max="6653" width="9.33203125" style="10" customWidth="1"/>
    <col min="6654" max="6902" width="9" style="10"/>
    <col min="6903" max="6903" width="29.58203125" style="10" customWidth="1"/>
    <col min="6904" max="6904" width="9" style="10" bestFit="1" customWidth="1"/>
    <col min="6905" max="6905" width="6.83203125" style="10" bestFit="1" customWidth="1"/>
    <col min="6906" max="6906" width="6.08203125" style="10" bestFit="1" customWidth="1"/>
    <col min="6907" max="6907" width="6.58203125" style="10" bestFit="1" customWidth="1"/>
    <col min="6908" max="6909" width="9.33203125" style="10" customWidth="1"/>
    <col min="6910" max="7158" width="9" style="10"/>
    <col min="7159" max="7159" width="29.58203125" style="10" customWidth="1"/>
    <col min="7160" max="7160" width="9" style="10" bestFit="1" customWidth="1"/>
    <col min="7161" max="7161" width="6.83203125" style="10" bestFit="1" customWidth="1"/>
    <col min="7162" max="7162" width="6.08203125" style="10" bestFit="1" customWidth="1"/>
    <col min="7163" max="7163" width="6.58203125" style="10" bestFit="1" customWidth="1"/>
    <col min="7164" max="7165" width="9.33203125" style="10" customWidth="1"/>
    <col min="7166" max="7414" width="9" style="10"/>
    <col min="7415" max="7415" width="29.58203125" style="10" customWidth="1"/>
    <col min="7416" max="7416" width="9" style="10" bestFit="1" customWidth="1"/>
    <col min="7417" max="7417" width="6.83203125" style="10" bestFit="1" customWidth="1"/>
    <col min="7418" max="7418" width="6.08203125" style="10" bestFit="1" customWidth="1"/>
    <col min="7419" max="7419" width="6.58203125" style="10" bestFit="1" customWidth="1"/>
    <col min="7420" max="7421" width="9.33203125" style="10" customWidth="1"/>
    <col min="7422" max="7670" width="9" style="10"/>
    <col min="7671" max="7671" width="29.58203125" style="10" customWidth="1"/>
    <col min="7672" max="7672" width="9" style="10" bestFit="1" customWidth="1"/>
    <col min="7673" max="7673" width="6.83203125" style="10" bestFit="1" customWidth="1"/>
    <col min="7674" max="7674" width="6.08203125" style="10" bestFit="1" customWidth="1"/>
    <col min="7675" max="7675" width="6.58203125" style="10" bestFit="1" customWidth="1"/>
    <col min="7676" max="7677" width="9.33203125" style="10" customWidth="1"/>
    <col min="7678" max="7926" width="9" style="10"/>
    <col min="7927" max="7927" width="29.58203125" style="10" customWidth="1"/>
    <col min="7928" max="7928" width="9" style="10" bestFit="1" customWidth="1"/>
    <col min="7929" max="7929" width="6.83203125" style="10" bestFit="1" customWidth="1"/>
    <col min="7930" max="7930" width="6.08203125" style="10" bestFit="1" customWidth="1"/>
    <col min="7931" max="7931" width="6.58203125" style="10" bestFit="1" customWidth="1"/>
    <col min="7932" max="7933" width="9.33203125" style="10" customWidth="1"/>
    <col min="7934" max="8182" width="9" style="10"/>
    <col min="8183" max="8183" width="29.58203125" style="10" customWidth="1"/>
    <col min="8184" max="8184" width="9" style="10" bestFit="1" customWidth="1"/>
    <col min="8185" max="8185" width="6.83203125" style="10" bestFit="1" customWidth="1"/>
    <col min="8186" max="8186" width="6.08203125" style="10" bestFit="1" customWidth="1"/>
    <col min="8187" max="8187" width="6.58203125" style="10" bestFit="1" customWidth="1"/>
    <col min="8188" max="8189" width="9.33203125" style="10" customWidth="1"/>
    <col min="8190" max="8438" width="9" style="10"/>
    <col min="8439" max="8439" width="29.58203125" style="10" customWidth="1"/>
    <col min="8440" max="8440" width="9" style="10" bestFit="1" customWidth="1"/>
    <col min="8441" max="8441" width="6.83203125" style="10" bestFit="1" customWidth="1"/>
    <col min="8442" max="8442" width="6.08203125" style="10" bestFit="1" customWidth="1"/>
    <col min="8443" max="8443" width="6.58203125" style="10" bestFit="1" customWidth="1"/>
    <col min="8444" max="8445" width="9.33203125" style="10" customWidth="1"/>
    <col min="8446" max="8694" width="9" style="10"/>
    <col min="8695" max="8695" width="29.58203125" style="10" customWidth="1"/>
    <col min="8696" max="8696" width="9" style="10" bestFit="1" customWidth="1"/>
    <col min="8697" max="8697" width="6.83203125" style="10" bestFit="1" customWidth="1"/>
    <col min="8698" max="8698" width="6.08203125" style="10" bestFit="1" customWidth="1"/>
    <col min="8699" max="8699" width="6.58203125" style="10" bestFit="1" customWidth="1"/>
    <col min="8700" max="8701" width="9.33203125" style="10" customWidth="1"/>
    <col min="8702" max="8950" width="9" style="10"/>
    <col min="8951" max="8951" width="29.58203125" style="10" customWidth="1"/>
    <col min="8952" max="8952" width="9" style="10" bestFit="1" customWidth="1"/>
    <col min="8953" max="8953" width="6.83203125" style="10" bestFit="1" customWidth="1"/>
    <col min="8954" max="8954" width="6.08203125" style="10" bestFit="1" customWidth="1"/>
    <col min="8955" max="8955" width="6.58203125" style="10" bestFit="1" customWidth="1"/>
    <col min="8956" max="8957" width="9.33203125" style="10" customWidth="1"/>
    <col min="8958" max="9206" width="9" style="10"/>
    <col min="9207" max="9207" width="29.58203125" style="10" customWidth="1"/>
    <col min="9208" max="9208" width="9" style="10" bestFit="1" customWidth="1"/>
    <col min="9209" max="9209" width="6.83203125" style="10" bestFit="1" customWidth="1"/>
    <col min="9210" max="9210" width="6.08203125" style="10" bestFit="1" customWidth="1"/>
    <col min="9211" max="9211" width="6.58203125" style="10" bestFit="1" customWidth="1"/>
    <col min="9212" max="9213" width="9.33203125" style="10" customWidth="1"/>
    <col min="9214" max="9462" width="9" style="10"/>
    <col min="9463" max="9463" width="29.58203125" style="10" customWidth="1"/>
    <col min="9464" max="9464" width="9" style="10" bestFit="1" customWidth="1"/>
    <col min="9465" max="9465" width="6.83203125" style="10" bestFit="1" customWidth="1"/>
    <col min="9466" max="9466" width="6.08203125" style="10" bestFit="1" customWidth="1"/>
    <col min="9467" max="9467" width="6.58203125" style="10" bestFit="1" customWidth="1"/>
    <col min="9468" max="9469" width="9.33203125" style="10" customWidth="1"/>
    <col min="9470" max="9718" width="9" style="10"/>
    <col min="9719" max="9719" width="29.58203125" style="10" customWidth="1"/>
    <col min="9720" max="9720" width="9" style="10" bestFit="1" customWidth="1"/>
    <col min="9721" max="9721" width="6.83203125" style="10" bestFit="1" customWidth="1"/>
    <col min="9722" max="9722" width="6.08203125" style="10" bestFit="1" customWidth="1"/>
    <col min="9723" max="9723" width="6.58203125" style="10" bestFit="1" customWidth="1"/>
    <col min="9724" max="9725" width="9.33203125" style="10" customWidth="1"/>
    <col min="9726" max="9974" width="9" style="10"/>
    <col min="9975" max="9975" width="29.58203125" style="10" customWidth="1"/>
    <col min="9976" max="9976" width="9" style="10" bestFit="1" customWidth="1"/>
    <col min="9977" max="9977" width="6.83203125" style="10" bestFit="1" customWidth="1"/>
    <col min="9978" max="9978" width="6.08203125" style="10" bestFit="1" customWidth="1"/>
    <col min="9979" max="9979" width="6.58203125" style="10" bestFit="1" customWidth="1"/>
    <col min="9980" max="9981" width="9.33203125" style="10" customWidth="1"/>
    <col min="9982" max="10230" width="9" style="10"/>
    <col min="10231" max="10231" width="29.58203125" style="10" customWidth="1"/>
    <col min="10232" max="10232" width="9" style="10" bestFit="1" customWidth="1"/>
    <col min="10233" max="10233" width="6.83203125" style="10" bestFit="1" customWidth="1"/>
    <col min="10234" max="10234" width="6.08203125" style="10" bestFit="1" customWidth="1"/>
    <col min="10235" max="10235" width="6.58203125" style="10" bestFit="1" customWidth="1"/>
    <col min="10236" max="10237" width="9.33203125" style="10" customWidth="1"/>
    <col min="10238" max="10486" width="9" style="10"/>
    <col min="10487" max="10487" width="29.58203125" style="10" customWidth="1"/>
    <col min="10488" max="10488" width="9" style="10" bestFit="1" customWidth="1"/>
    <col min="10489" max="10489" width="6.83203125" style="10" bestFit="1" customWidth="1"/>
    <col min="10490" max="10490" width="6.08203125" style="10" bestFit="1" customWidth="1"/>
    <col min="10491" max="10491" width="6.58203125" style="10" bestFit="1" customWidth="1"/>
    <col min="10492" max="10493" width="9.33203125" style="10" customWidth="1"/>
    <col min="10494" max="10742" width="9" style="10"/>
    <col min="10743" max="10743" width="29.58203125" style="10" customWidth="1"/>
    <col min="10744" max="10744" width="9" style="10" bestFit="1" customWidth="1"/>
    <col min="10745" max="10745" width="6.83203125" style="10" bestFit="1" customWidth="1"/>
    <col min="10746" max="10746" width="6.08203125" style="10" bestFit="1" customWidth="1"/>
    <col min="10747" max="10747" width="6.58203125" style="10" bestFit="1" customWidth="1"/>
    <col min="10748" max="10749" width="9.33203125" style="10" customWidth="1"/>
    <col min="10750" max="10998" width="9" style="10"/>
    <col min="10999" max="10999" width="29.58203125" style="10" customWidth="1"/>
    <col min="11000" max="11000" width="9" style="10" bestFit="1" customWidth="1"/>
    <col min="11001" max="11001" width="6.83203125" style="10" bestFit="1" customWidth="1"/>
    <col min="11002" max="11002" width="6.08203125" style="10" bestFit="1" customWidth="1"/>
    <col min="11003" max="11003" width="6.58203125" style="10" bestFit="1" customWidth="1"/>
    <col min="11004" max="11005" width="9.33203125" style="10" customWidth="1"/>
    <col min="11006" max="11254" width="9" style="10"/>
    <col min="11255" max="11255" width="29.58203125" style="10" customWidth="1"/>
    <col min="11256" max="11256" width="9" style="10" bestFit="1" customWidth="1"/>
    <col min="11257" max="11257" width="6.83203125" style="10" bestFit="1" customWidth="1"/>
    <col min="11258" max="11258" width="6.08203125" style="10" bestFit="1" customWidth="1"/>
    <col min="11259" max="11259" width="6.58203125" style="10" bestFit="1" customWidth="1"/>
    <col min="11260" max="11261" width="9.33203125" style="10" customWidth="1"/>
    <col min="11262" max="11510" width="9" style="10"/>
    <col min="11511" max="11511" width="29.58203125" style="10" customWidth="1"/>
    <col min="11512" max="11512" width="9" style="10" bestFit="1" customWidth="1"/>
    <col min="11513" max="11513" width="6.83203125" style="10" bestFit="1" customWidth="1"/>
    <col min="11514" max="11514" width="6.08203125" style="10" bestFit="1" customWidth="1"/>
    <col min="11515" max="11515" width="6.58203125" style="10" bestFit="1" customWidth="1"/>
    <col min="11516" max="11517" width="9.33203125" style="10" customWidth="1"/>
    <col min="11518" max="11766" width="9" style="10"/>
    <col min="11767" max="11767" width="29.58203125" style="10" customWidth="1"/>
    <col min="11768" max="11768" width="9" style="10" bestFit="1" customWidth="1"/>
    <col min="11769" max="11769" width="6.83203125" style="10" bestFit="1" customWidth="1"/>
    <col min="11770" max="11770" width="6.08203125" style="10" bestFit="1" customWidth="1"/>
    <col min="11771" max="11771" width="6.58203125" style="10" bestFit="1" customWidth="1"/>
    <col min="11772" max="11773" width="9.33203125" style="10" customWidth="1"/>
    <col min="11774" max="12022" width="9" style="10"/>
    <col min="12023" max="12023" width="29.58203125" style="10" customWidth="1"/>
    <col min="12024" max="12024" width="9" style="10" bestFit="1" customWidth="1"/>
    <col min="12025" max="12025" width="6.83203125" style="10" bestFit="1" customWidth="1"/>
    <col min="12026" max="12026" width="6.08203125" style="10" bestFit="1" customWidth="1"/>
    <col min="12027" max="12027" width="6.58203125" style="10" bestFit="1" customWidth="1"/>
    <col min="12028" max="12029" width="9.33203125" style="10" customWidth="1"/>
    <col min="12030" max="12278" width="9" style="10"/>
    <col min="12279" max="12279" width="29.58203125" style="10" customWidth="1"/>
    <col min="12280" max="12280" width="9" style="10" bestFit="1" customWidth="1"/>
    <col min="12281" max="12281" width="6.83203125" style="10" bestFit="1" customWidth="1"/>
    <col min="12282" max="12282" width="6.08203125" style="10" bestFit="1" customWidth="1"/>
    <col min="12283" max="12283" width="6.58203125" style="10" bestFit="1" customWidth="1"/>
    <col min="12284" max="12285" width="9.33203125" style="10" customWidth="1"/>
    <col min="12286" max="12534" width="9" style="10"/>
    <col min="12535" max="12535" width="29.58203125" style="10" customWidth="1"/>
    <col min="12536" max="12536" width="9" style="10" bestFit="1" customWidth="1"/>
    <col min="12537" max="12537" width="6.83203125" style="10" bestFit="1" customWidth="1"/>
    <col min="12538" max="12538" width="6.08203125" style="10" bestFit="1" customWidth="1"/>
    <col min="12539" max="12539" width="6.58203125" style="10" bestFit="1" customWidth="1"/>
    <col min="12540" max="12541" width="9.33203125" style="10" customWidth="1"/>
    <col min="12542" max="12790" width="9" style="10"/>
    <col min="12791" max="12791" width="29.58203125" style="10" customWidth="1"/>
    <col min="12792" max="12792" width="9" style="10" bestFit="1" customWidth="1"/>
    <col min="12793" max="12793" width="6.83203125" style="10" bestFit="1" customWidth="1"/>
    <col min="12794" max="12794" width="6.08203125" style="10" bestFit="1" customWidth="1"/>
    <col min="12795" max="12795" width="6.58203125" style="10" bestFit="1" customWidth="1"/>
    <col min="12796" max="12797" width="9.33203125" style="10" customWidth="1"/>
    <col min="12798" max="13046" width="9" style="10"/>
    <col min="13047" max="13047" width="29.58203125" style="10" customWidth="1"/>
    <col min="13048" max="13048" width="9" style="10" bestFit="1" customWidth="1"/>
    <col min="13049" max="13049" width="6.83203125" style="10" bestFit="1" customWidth="1"/>
    <col min="13050" max="13050" width="6.08203125" style="10" bestFit="1" customWidth="1"/>
    <col min="13051" max="13051" width="6.58203125" style="10" bestFit="1" customWidth="1"/>
    <col min="13052" max="13053" width="9.33203125" style="10" customWidth="1"/>
    <col min="13054" max="13302" width="9" style="10"/>
    <col min="13303" max="13303" width="29.58203125" style="10" customWidth="1"/>
    <col min="13304" max="13304" width="9" style="10" bestFit="1" customWidth="1"/>
    <col min="13305" max="13305" width="6.83203125" style="10" bestFit="1" customWidth="1"/>
    <col min="13306" max="13306" width="6.08203125" style="10" bestFit="1" customWidth="1"/>
    <col min="13307" max="13307" width="6.58203125" style="10" bestFit="1" customWidth="1"/>
    <col min="13308" max="13309" width="9.33203125" style="10" customWidth="1"/>
    <col min="13310" max="13558" width="9" style="10"/>
    <col min="13559" max="13559" width="29.58203125" style="10" customWidth="1"/>
    <col min="13560" max="13560" width="9" style="10" bestFit="1" customWidth="1"/>
    <col min="13561" max="13561" width="6.83203125" style="10" bestFit="1" customWidth="1"/>
    <col min="13562" max="13562" width="6.08203125" style="10" bestFit="1" customWidth="1"/>
    <col min="13563" max="13563" width="6.58203125" style="10" bestFit="1" customWidth="1"/>
    <col min="13564" max="13565" width="9.33203125" style="10" customWidth="1"/>
    <col min="13566" max="13814" width="9" style="10"/>
    <col min="13815" max="13815" width="29.58203125" style="10" customWidth="1"/>
    <col min="13816" max="13816" width="9" style="10" bestFit="1" customWidth="1"/>
    <col min="13817" max="13817" width="6.83203125" style="10" bestFit="1" customWidth="1"/>
    <col min="13818" max="13818" width="6.08203125" style="10" bestFit="1" customWidth="1"/>
    <col min="13819" max="13819" width="6.58203125" style="10" bestFit="1" customWidth="1"/>
    <col min="13820" max="13821" width="9.33203125" style="10" customWidth="1"/>
    <col min="13822" max="14070" width="9" style="10"/>
    <col min="14071" max="14071" width="29.58203125" style="10" customWidth="1"/>
    <col min="14072" max="14072" width="9" style="10" bestFit="1" customWidth="1"/>
    <col min="14073" max="14073" width="6.83203125" style="10" bestFit="1" customWidth="1"/>
    <col min="14074" max="14074" width="6.08203125" style="10" bestFit="1" customWidth="1"/>
    <col min="14075" max="14075" width="6.58203125" style="10" bestFit="1" customWidth="1"/>
    <col min="14076" max="14077" width="9.33203125" style="10" customWidth="1"/>
    <col min="14078" max="14326" width="9" style="10"/>
    <col min="14327" max="14327" width="29.58203125" style="10" customWidth="1"/>
    <col min="14328" max="14328" width="9" style="10" bestFit="1" customWidth="1"/>
    <col min="14329" max="14329" width="6.83203125" style="10" bestFit="1" customWidth="1"/>
    <col min="14330" max="14330" width="6.08203125" style="10" bestFit="1" customWidth="1"/>
    <col min="14331" max="14331" width="6.58203125" style="10" bestFit="1" customWidth="1"/>
    <col min="14332" max="14333" width="9.33203125" style="10" customWidth="1"/>
    <col min="14334" max="14582" width="9" style="10"/>
    <col min="14583" max="14583" width="29.58203125" style="10" customWidth="1"/>
    <col min="14584" max="14584" width="9" style="10" bestFit="1" customWidth="1"/>
    <col min="14585" max="14585" width="6.83203125" style="10" bestFit="1" customWidth="1"/>
    <col min="14586" max="14586" width="6.08203125" style="10" bestFit="1" customWidth="1"/>
    <col min="14587" max="14587" width="6.58203125" style="10" bestFit="1" customWidth="1"/>
    <col min="14588" max="14589" width="9.33203125" style="10" customWidth="1"/>
    <col min="14590" max="14838" width="9" style="10"/>
    <col min="14839" max="14839" width="29.58203125" style="10" customWidth="1"/>
    <col min="14840" max="14840" width="9" style="10" bestFit="1" customWidth="1"/>
    <col min="14841" max="14841" width="6.83203125" style="10" bestFit="1" customWidth="1"/>
    <col min="14842" max="14842" width="6.08203125" style="10" bestFit="1" customWidth="1"/>
    <col min="14843" max="14843" width="6.58203125" style="10" bestFit="1" customWidth="1"/>
    <col min="14844" max="14845" width="9.33203125" style="10" customWidth="1"/>
    <col min="14846" max="15094" width="9" style="10"/>
    <col min="15095" max="15095" width="29.58203125" style="10" customWidth="1"/>
    <col min="15096" max="15096" width="9" style="10" bestFit="1" customWidth="1"/>
    <col min="15097" max="15097" width="6.83203125" style="10" bestFit="1" customWidth="1"/>
    <col min="15098" max="15098" width="6.08203125" style="10" bestFit="1" customWidth="1"/>
    <col min="15099" max="15099" width="6.58203125" style="10" bestFit="1" customWidth="1"/>
    <col min="15100" max="15101" width="9.33203125" style="10" customWidth="1"/>
    <col min="15102" max="15350" width="9" style="10"/>
    <col min="15351" max="15351" width="29.58203125" style="10" customWidth="1"/>
    <col min="15352" max="15352" width="9" style="10" bestFit="1" customWidth="1"/>
    <col min="15353" max="15353" width="6.83203125" style="10" bestFit="1" customWidth="1"/>
    <col min="15354" max="15354" width="6.08203125" style="10" bestFit="1" customWidth="1"/>
    <col min="15355" max="15355" width="6.58203125" style="10" bestFit="1" customWidth="1"/>
    <col min="15356" max="15357" width="9.33203125" style="10" customWidth="1"/>
    <col min="15358" max="15606" width="9" style="10"/>
    <col min="15607" max="15607" width="29.58203125" style="10" customWidth="1"/>
    <col min="15608" max="15608" width="9" style="10" bestFit="1" customWidth="1"/>
    <col min="15609" max="15609" width="6.83203125" style="10" bestFit="1" customWidth="1"/>
    <col min="15610" max="15610" width="6.08203125" style="10" bestFit="1" customWidth="1"/>
    <col min="15611" max="15611" width="6.58203125" style="10" bestFit="1" customWidth="1"/>
    <col min="15612" max="15613" width="9.33203125" style="10" customWidth="1"/>
    <col min="15614" max="15862" width="9" style="10"/>
    <col min="15863" max="15863" width="29.58203125" style="10" customWidth="1"/>
    <col min="15864" max="15864" width="9" style="10" bestFit="1" customWidth="1"/>
    <col min="15865" max="15865" width="6.83203125" style="10" bestFit="1" customWidth="1"/>
    <col min="15866" max="15866" width="6.08203125" style="10" bestFit="1" customWidth="1"/>
    <col min="15867" max="15867" width="6.58203125" style="10" bestFit="1" customWidth="1"/>
    <col min="15868" max="15869" width="9.33203125" style="10" customWidth="1"/>
    <col min="15870" max="16118" width="9" style="10"/>
    <col min="16119" max="16119" width="29.58203125" style="10" customWidth="1"/>
    <col min="16120" max="16120" width="9" style="10" bestFit="1" customWidth="1"/>
    <col min="16121" max="16121" width="6.83203125" style="10" bestFit="1" customWidth="1"/>
    <col min="16122" max="16122" width="6.08203125" style="10" bestFit="1" customWidth="1"/>
    <col min="16123" max="16123" width="6.58203125" style="10" bestFit="1" customWidth="1"/>
    <col min="16124" max="16125" width="9.33203125" style="10" customWidth="1"/>
    <col min="16126" max="16384" width="9" style="10"/>
  </cols>
  <sheetData>
    <row r="1" spans="1:8" ht="20.149999999999999" customHeight="1">
      <c r="A1" s="4" t="s">
        <v>231</v>
      </c>
      <c r="B1" s="11"/>
      <c r="C1" s="11"/>
      <c r="D1" s="11"/>
      <c r="E1" s="11"/>
      <c r="F1" s="11"/>
      <c r="G1" s="11"/>
    </row>
    <row r="2" spans="1:8" ht="20.149999999999999" customHeight="1">
      <c r="A2" s="5"/>
      <c r="B2" s="12"/>
    </row>
    <row r="3" spans="1:8" ht="20.149999999999999" customHeight="1">
      <c r="A3" s="6"/>
      <c r="B3" s="6"/>
    </row>
    <row r="4" spans="1:8" s="9" customFormat="1" ht="16" customHeight="1">
      <c r="A4" s="125"/>
      <c r="B4" s="162" t="s">
        <v>83</v>
      </c>
      <c r="C4" s="163" t="s">
        <v>1</v>
      </c>
      <c r="D4" s="163" t="s">
        <v>9</v>
      </c>
      <c r="E4" s="163" t="s">
        <v>9</v>
      </c>
      <c r="F4" s="335" t="s">
        <v>183</v>
      </c>
      <c r="G4" s="335"/>
    </row>
    <row r="5" spans="1:8" s="9" customFormat="1" ht="16" customHeight="1">
      <c r="A5" s="126"/>
      <c r="B5" s="164" t="s">
        <v>82</v>
      </c>
      <c r="C5" s="127" t="s">
        <v>76</v>
      </c>
      <c r="D5" s="127" t="s">
        <v>77</v>
      </c>
      <c r="E5" s="127" t="s">
        <v>39</v>
      </c>
      <c r="F5" s="336" t="s">
        <v>232</v>
      </c>
      <c r="G5" s="336"/>
    </row>
    <row r="6" spans="1:8" s="9" customFormat="1" ht="16" customHeight="1">
      <c r="A6" s="126"/>
      <c r="B6" s="164"/>
      <c r="C6" s="127" t="s">
        <v>10</v>
      </c>
      <c r="D6" s="127" t="s">
        <v>10</v>
      </c>
      <c r="E6" s="127" t="s">
        <v>10</v>
      </c>
      <c r="F6" s="158" t="s">
        <v>75</v>
      </c>
      <c r="G6" s="158" t="s">
        <v>38</v>
      </c>
    </row>
    <row r="7" spans="1:8" s="9" customFormat="1" ht="20.25" customHeight="1">
      <c r="A7" s="126"/>
      <c r="B7" s="165"/>
      <c r="C7" s="166">
        <v>2024</v>
      </c>
      <c r="D7" s="166">
        <v>2024</v>
      </c>
      <c r="E7" s="166">
        <v>2024</v>
      </c>
      <c r="F7" s="160" t="s">
        <v>228</v>
      </c>
      <c r="G7" s="160" t="s">
        <v>228</v>
      </c>
    </row>
    <row r="8" spans="1:8" s="9" customFormat="1" ht="20.149999999999999" customHeight="1">
      <c r="A8" s="69" t="s">
        <v>44</v>
      </c>
      <c r="B8" s="128"/>
      <c r="C8" s="278"/>
      <c r="D8" s="278"/>
      <c r="E8" s="278"/>
      <c r="F8" s="279"/>
      <c r="G8" s="279"/>
      <c r="H8" s="129"/>
    </row>
    <row r="9" spans="1:8" s="9" customFormat="1" ht="20.149999999999999" customHeight="1">
      <c r="A9" s="71" t="s">
        <v>191</v>
      </c>
      <c r="B9" s="128" t="s">
        <v>192</v>
      </c>
      <c r="C9" s="280">
        <v>421.68674698795201</v>
      </c>
      <c r="D9" s="222">
        <v>843.37349397590401</v>
      </c>
      <c r="E9" s="222">
        <v>1265.06024096386</v>
      </c>
      <c r="F9" s="217">
        <v>104.477611940299</v>
      </c>
      <c r="G9" s="217">
        <v>156.716417910448</v>
      </c>
      <c r="H9" s="129"/>
    </row>
    <row r="10" spans="1:8" s="9" customFormat="1" ht="20.149999999999999" customHeight="1">
      <c r="A10" s="71" t="s">
        <v>193</v>
      </c>
      <c r="B10" s="128" t="s">
        <v>192</v>
      </c>
      <c r="C10" s="222">
        <v>4944.72093023256</v>
      </c>
      <c r="D10" s="222">
        <v>7420.9302325581402</v>
      </c>
      <c r="E10" s="222">
        <v>19065.651162790698</v>
      </c>
      <c r="F10" s="217">
        <v>98.976426799007399</v>
      </c>
      <c r="G10" s="217">
        <v>97.981211034349201</v>
      </c>
      <c r="H10" s="305">
        <f>+G10-100</f>
        <v>-2.0187889656507991</v>
      </c>
    </row>
    <row r="11" spans="1:8" s="9" customFormat="1" ht="20.149999999999999" customHeight="1">
      <c r="A11" s="71" t="s">
        <v>195</v>
      </c>
      <c r="B11" s="128" t="s">
        <v>194</v>
      </c>
      <c r="C11" s="222">
        <v>5666</v>
      </c>
      <c r="D11" s="222">
        <v>5750</v>
      </c>
      <c r="E11" s="222">
        <v>18604</v>
      </c>
      <c r="F11" s="217">
        <v>124.485819441438</v>
      </c>
      <c r="G11" s="217">
        <v>114.931735343177</v>
      </c>
      <c r="H11" s="305">
        <f>+G11-100</f>
        <v>14.931735343176996</v>
      </c>
    </row>
    <row r="12" spans="1:8" s="9" customFormat="1" ht="20.149999999999999" customHeight="1">
      <c r="A12" s="130" t="s">
        <v>196</v>
      </c>
      <c r="B12" s="128" t="s">
        <v>197</v>
      </c>
      <c r="C12" s="222">
        <v>212</v>
      </c>
      <c r="D12" s="222">
        <v>230</v>
      </c>
      <c r="E12" s="222">
        <v>648</v>
      </c>
      <c r="F12" s="217">
        <v>127.777777777778</v>
      </c>
      <c r="G12" s="217">
        <v>106.4039408867</v>
      </c>
      <c r="H12" s="305">
        <f>+G12-100</f>
        <v>6.4039408866999992</v>
      </c>
    </row>
    <row r="13" spans="1:8" s="9" customFormat="1" ht="20.149999999999999" customHeight="1">
      <c r="A13" s="130" t="s">
        <v>198</v>
      </c>
      <c r="B13" s="128" t="s">
        <v>220</v>
      </c>
      <c r="C13" s="222">
        <v>2100</v>
      </c>
      <c r="D13" s="222">
        <v>2117.6470588235302</v>
      </c>
      <c r="E13" s="222">
        <v>6464.7058823529396</v>
      </c>
      <c r="F13" s="217">
        <v>135.33834586466199</v>
      </c>
      <c r="G13" s="217">
        <v>140.71702944942399</v>
      </c>
      <c r="H13" s="129"/>
    </row>
    <row r="14" spans="1:8" s="9" customFormat="1" ht="20.149999999999999" customHeight="1">
      <c r="A14" s="130" t="s">
        <v>199</v>
      </c>
      <c r="B14" s="128" t="s">
        <v>200</v>
      </c>
      <c r="C14" s="222">
        <v>8.9523809523809508</v>
      </c>
      <c r="D14" s="222">
        <v>9.1547619047619104</v>
      </c>
      <c r="E14" s="222">
        <v>413.34523809523802</v>
      </c>
      <c r="F14" s="217">
        <v>4.2960893854748603</v>
      </c>
      <c r="G14" s="217">
        <v>67.682261208577003</v>
      </c>
      <c r="H14" s="129"/>
    </row>
    <row r="15" spans="1:8" ht="20.149999999999999" customHeight="1">
      <c r="A15" s="130" t="s">
        <v>201</v>
      </c>
      <c r="B15" s="128" t="s">
        <v>192</v>
      </c>
      <c r="C15" s="222">
        <v>220</v>
      </c>
      <c r="D15" s="222">
        <v>1000</v>
      </c>
      <c r="E15" s="222">
        <v>1740</v>
      </c>
      <c r="F15" s="217">
        <v>99.009900990098998</v>
      </c>
      <c r="G15" s="217">
        <v>93.297587131367294</v>
      </c>
      <c r="H15" s="15"/>
    </row>
    <row r="16" spans="1:8" ht="18" customHeight="1">
      <c r="A16" s="130" t="s">
        <v>202</v>
      </c>
      <c r="B16" s="128" t="s">
        <v>55</v>
      </c>
      <c r="C16" s="222">
        <v>3543.56685425965</v>
      </c>
      <c r="D16" s="222">
        <v>3881.2342324859301</v>
      </c>
      <c r="E16" s="222">
        <v>10853.2246587748</v>
      </c>
      <c r="F16" s="217">
        <v>71.156748357237504</v>
      </c>
      <c r="G16" s="217">
        <v>72.983174793859703</v>
      </c>
      <c r="H16" s="15"/>
    </row>
    <row r="17" spans="1:8" ht="18" customHeight="1">
      <c r="A17" s="130" t="s">
        <v>203</v>
      </c>
      <c r="B17" s="128" t="s">
        <v>192</v>
      </c>
      <c r="C17" s="222">
        <v>1277.64705882353</v>
      </c>
      <c r="D17" s="222">
        <v>1578.8235294117601</v>
      </c>
      <c r="E17" s="222">
        <v>4537.6470588235297</v>
      </c>
      <c r="F17" s="217">
        <v>96.062992125984294</v>
      </c>
      <c r="G17" s="217">
        <v>129.25603217158201</v>
      </c>
      <c r="H17" s="15"/>
    </row>
    <row r="18" spans="1:8" ht="30" customHeight="1">
      <c r="A18" s="223" t="s">
        <v>204</v>
      </c>
      <c r="B18" s="128" t="s">
        <v>205</v>
      </c>
      <c r="C18" s="222">
        <v>4603.4482758620697</v>
      </c>
      <c r="D18" s="222">
        <v>4553.4482758620697</v>
      </c>
      <c r="E18" s="222">
        <v>13984.482758620699</v>
      </c>
      <c r="F18" s="217">
        <v>119.990913221263</v>
      </c>
      <c r="G18" s="217">
        <v>131.61438979668</v>
      </c>
      <c r="H18" s="15"/>
    </row>
    <row r="19" spans="1:8" ht="18" customHeight="1">
      <c r="A19" s="224" t="s">
        <v>206</v>
      </c>
      <c r="B19" s="128" t="s">
        <v>220</v>
      </c>
      <c r="C19" s="222">
        <v>4105.7471264367796</v>
      </c>
      <c r="D19" s="222">
        <v>4678.1609195402298</v>
      </c>
      <c r="E19" s="222">
        <v>13178.1609195402</v>
      </c>
      <c r="F19" s="217">
        <v>116.119828815977</v>
      </c>
      <c r="G19" s="217">
        <v>91.172962226640195</v>
      </c>
      <c r="H19" s="15"/>
    </row>
    <row r="20" spans="1:8" ht="42" customHeight="1">
      <c r="A20" s="225" t="s">
        <v>207</v>
      </c>
      <c r="B20" s="128" t="s">
        <v>192</v>
      </c>
      <c r="C20" s="222">
        <v>9</v>
      </c>
      <c r="D20" s="222">
        <v>10</v>
      </c>
      <c r="E20" s="222">
        <v>42</v>
      </c>
      <c r="F20" s="217">
        <v>142.857142857143</v>
      </c>
      <c r="G20" s="217">
        <v>280</v>
      </c>
      <c r="H20" s="15"/>
    </row>
    <row r="21" spans="1:8" ht="18" customHeight="1">
      <c r="A21" s="130" t="s">
        <v>208</v>
      </c>
      <c r="B21" s="128" t="s">
        <v>218</v>
      </c>
      <c r="C21" s="222">
        <v>1634.21052631579</v>
      </c>
      <c r="D21" s="222">
        <v>1623.6842105263199</v>
      </c>
      <c r="E21" s="222">
        <v>5032.8947368421104</v>
      </c>
      <c r="F21" s="217">
        <v>92.573143285821502</v>
      </c>
      <c r="G21" s="217">
        <v>91.594827586206904</v>
      </c>
      <c r="H21" s="15"/>
    </row>
    <row r="22" spans="1:8" ht="18" customHeight="1">
      <c r="A22" s="130" t="s">
        <v>209</v>
      </c>
      <c r="B22" s="128" t="s">
        <v>55</v>
      </c>
      <c r="C22" s="222">
        <v>82</v>
      </c>
      <c r="D22" s="222">
        <v>88</v>
      </c>
      <c r="E22" s="222">
        <v>260</v>
      </c>
      <c r="F22" s="217">
        <v>160</v>
      </c>
      <c r="G22" s="217">
        <v>131.31313131313101</v>
      </c>
      <c r="H22" s="15"/>
    </row>
    <row r="23" spans="1:8" ht="18" customHeight="1">
      <c r="A23" s="226" t="s">
        <v>210</v>
      </c>
      <c r="B23" s="128" t="s">
        <v>211</v>
      </c>
      <c r="C23" s="222">
        <v>39.5833333333333</v>
      </c>
      <c r="D23" s="222">
        <v>36.4583333333333</v>
      </c>
      <c r="E23" s="222">
        <v>128.125</v>
      </c>
      <c r="F23" s="217">
        <v>64.814814814814795</v>
      </c>
      <c r="G23" s="217">
        <v>51.037344398340203</v>
      </c>
      <c r="H23" s="15"/>
    </row>
    <row r="24" spans="1:8" ht="30" customHeight="1">
      <c r="A24" s="223" t="s">
        <v>212</v>
      </c>
      <c r="B24" s="128" t="s">
        <v>55</v>
      </c>
      <c r="C24" s="222">
        <v>1340.9899708832099</v>
      </c>
      <c r="D24" s="222">
        <v>1358.7835651892599</v>
      </c>
      <c r="E24" s="222">
        <v>4083.6298932384302</v>
      </c>
      <c r="F24" s="217">
        <v>158.10455253154299</v>
      </c>
      <c r="G24" s="217">
        <v>159.843791648935</v>
      </c>
      <c r="H24" s="15"/>
    </row>
    <row r="25" spans="1:8" ht="17.25" customHeight="1">
      <c r="A25" s="223" t="s">
        <v>226</v>
      </c>
      <c r="B25" s="128" t="s">
        <v>214</v>
      </c>
      <c r="C25" s="222">
        <v>28.089552238806</v>
      </c>
      <c r="D25" s="222">
        <v>29.8507462686567</v>
      </c>
      <c r="E25" s="222">
        <v>93.462686567164198</v>
      </c>
      <c r="F25" s="217">
        <v>94.921689606075006</v>
      </c>
      <c r="G25" s="217">
        <v>112.12175470008999</v>
      </c>
      <c r="H25" s="15"/>
    </row>
    <row r="26" spans="1:8" ht="18" customHeight="1">
      <c r="A26" s="130" t="s">
        <v>213</v>
      </c>
      <c r="B26" s="128" t="s">
        <v>214</v>
      </c>
      <c r="C26" s="222">
        <v>145</v>
      </c>
      <c r="D26" s="222">
        <v>166</v>
      </c>
      <c r="E26" s="222">
        <v>469</v>
      </c>
      <c r="F26" s="217">
        <v>107.792207792208</v>
      </c>
      <c r="G26" s="217">
        <v>114.390243902439</v>
      </c>
      <c r="H26" s="305">
        <f>+G26-100</f>
        <v>14.390243902438996</v>
      </c>
    </row>
    <row r="27" spans="1:8" ht="18" customHeight="1">
      <c r="A27" s="130" t="s">
        <v>215</v>
      </c>
      <c r="B27" s="128" t="s">
        <v>192</v>
      </c>
      <c r="C27" s="222">
        <v>25963.6363636364</v>
      </c>
      <c r="D27" s="222">
        <v>28403.896103896099</v>
      </c>
      <c r="E27" s="222">
        <v>82101.2987012987</v>
      </c>
      <c r="F27" s="217">
        <v>101.259317560998</v>
      </c>
      <c r="G27" s="217">
        <v>100.43052091442</v>
      </c>
      <c r="H27" s="305">
        <f>+G27-100</f>
        <v>0.43052091442000062</v>
      </c>
    </row>
    <row r="28" spans="1:8" ht="18" customHeight="1">
      <c r="A28" s="130" t="s">
        <v>216</v>
      </c>
      <c r="B28" s="128" t="s">
        <v>219</v>
      </c>
      <c r="C28" s="222">
        <v>2240</v>
      </c>
      <c r="D28" s="222">
        <v>2374</v>
      </c>
      <c r="E28" s="222">
        <v>6964</v>
      </c>
      <c r="F28" s="217">
        <v>112.405303030303</v>
      </c>
      <c r="G28" s="217">
        <v>112.159768078596</v>
      </c>
      <c r="H28" s="305">
        <f>+G28-100</f>
        <v>12.159768078596002</v>
      </c>
    </row>
    <row r="29" spans="1:8" ht="24.75" customHeight="1">
      <c r="A29" s="223" t="s">
        <v>217</v>
      </c>
      <c r="B29" s="128" t="s">
        <v>55</v>
      </c>
      <c r="C29" s="222">
        <v>5397.8865645891701</v>
      </c>
      <c r="D29" s="222">
        <v>5894.6157716914704</v>
      </c>
      <c r="E29" s="222">
        <v>17239.5945654518</v>
      </c>
      <c r="F29" s="217">
        <v>104.198834149319</v>
      </c>
      <c r="G29" s="217">
        <v>96.859955292336494</v>
      </c>
      <c r="H29" s="15"/>
    </row>
    <row r="30" spans="1:8" ht="18" customHeight="1">
      <c r="A30" s="7"/>
      <c r="B30" s="61"/>
      <c r="C30" s="13"/>
      <c r="D30" s="13"/>
      <c r="E30" s="13"/>
      <c r="F30" s="13"/>
      <c r="G30" s="14"/>
      <c r="H30" s="15"/>
    </row>
    <row r="31" spans="1:8" ht="18" customHeight="1">
      <c r="A31" s="7"/>
      <c r="B31" s="61"/>
      <c r="C31" s="13"/>
      <c r="D31" s="13"/>
      <c r="E31" s="13"/>
      <c r="F31" s="13"/>
      <c r="G31" s="14"/>
      <c r="H31" s="15"/>
    </row>
    <row r="32" spans="1:8" ht="18" customHeight="1">
      <c r="A32" s="8"/>
      <c r="B32" s="61"/>
      <c r="C32" s="13"/>
      <c r="D32" s="13"/>
      <c r="E32" s="13"/>
      <c r="F32" s="13"/>
      <c r="G32" s="14"/>
      <c r="H32" s="15"/>
    </row>
    <row r="33" spans="1:8" ht="18" customHeight="1">
      <c r="A33" s="7"/>
      <c r="B33" s="61"/>
      <c r="C33" s="13"/>
      <c r="D33" s="13"/>
      <c r="E33" s="13"/>
      <c r="F33" s="13"/>
      <c r="G33" s="14"/>
      <c r="H33" s="15"/>
    </row>
    <row r="34" spans="1:8" ht="18" customHeight="1">
      <c r="A34" s="7"/>
      <c r="B34" s="61"/>
      <c r="C34" s="13"/>
      <c r="D34" s="13"/>
      <c r="E34" s="13"/>
      <c r="F34" s="13"/>
      <c r="G34" s="14"/>
      <c r="H34" s="15"/>
    </row>
    <row r="35" spans="1:8" ht="18" customHeight="1">
      <c r="A35" s="7"/>
      <c r="B35" s="61"/>
      <c r="C35" s="13"/>
      <c r="D35" s="13"/>
      <c r="E35" s="13"/>
      <c r="F35" s="13"/>
      <c r="G35" s="14"/>
      <c r="H35" s="15"/>
    </row>
    <row r="36" spans="1:8" ht="18" customHeight="1">
      <c r="A36" s="7"/>
      <c r="B36" s="61"/>
      <c r="C36" s="13"/>
      <c r="D36" s="13"/>
      <c r="E36" s="13"/>
      <c r="F36" s="13"/>
      <c r="G36" s="14"/>
      <c r="H36" s="15"/>
    </row>
    <row r="37" spans="1:8" ht="18" customHeight="1">
      <c r="A37" s="7"/>
      <c r="B37" s="61"/>
      <c r="C37" s="13"/>
      <c r="D37" s="13"/>
      <c r="E37" s="13"/>
      <c r="F37" s="13"/>
      <c r="G37" s="14"/>
      <c r="H37" s="15"/>
    </row>
    <row r="38" spans="1:8" ht="18" customHeight="1">
      <c r="A38" s="7"/>
      <c r="B38" s="61"/>
      <c r="C38" s="13"/>
      <c r="D38" s="13"/>
      <c r="E38" s="13"/>
      <c r="F38" s="13"/>
      <c r="G38" s="14"/>
      <c r="H38" s="15"/>
    </row>
    <row r="39" spans="1:8" ht="15.5">
      <c r="A39" s="7"/>
      <c r="B39" s="61"/>
      <c r="C39" s="13"/>
      <c r="D39" s="13"/>
      <c r="E39" s="13"/>
      <c r="F39" s="13"/>
      <c r="G39" s="14"/>
      <c r="H39" s="15"/>
    </row>
    <row r="40" spans="1:8" ht="15.5">
      <c r="A40" s="9"/>
    </row>
    <row r="41" spans="1:8" ht="15.5">
      <c r="A41" s="9"/>
    </row>
    <row r="42" spans="1:8" ht="15.5"/>
    <row r="43" spans="1:8" ht="15.5"/>
    <row r="44" spans="1:8" ht="15.5"/>
    <row r="45" spans="1:8" ht="15.5"/>
    <row r="46" spans="1:8" ht="15.5"/>
    <row r="47" spans="1:8" ht="15.5"/>
    <row r="48" spans="1:8" ht="15.5"/>
    <row r="49" ht="15.5"/>
    <row r="50" ht="15.5"/>
    <row r="51" ht="15.5"/>
    <row r="52" ht="15.5"/>
    <row r="53" ht="15.5"/>
    <row r="54" ht="15.5"/>
    <row r="55" ht="15.5"/>
    <row r="56" ht="15.5"/>
    <row r="57" ht="15.5"/>
    <row r="58" ht="15.5"/>
    <row r="59" ht="15.5"/>
    <row r="60" ht="15.5"/>
    <row r="61" ht="15.5"/>
    <row r="62" ht="15.5"/>
    <row r="63" ht="15.5"/>
    <row r="64" ht="15.5"/>
  </sheetData>
  <mergeCells count="2">
    <mergeCell ref="F4:G4"/>
    <mergeCell ref="F5:G5"/>
  </mergeCells>
  <pageMargins left="0.86614173228346503" right="0.39370078740157499" top="0.74803149606299202" bottom="0.70866141732283505" header="0.31496062992126" footer="0.31496062992126"/>
  <pageSetup paperSize="9" firstPageNumber="19" orientation="portrait" r:id="rId1"/>
  <headerFooter alignWithMargins="0">
    <oddHeader>&amp;C6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zoomScaleNormal="100" workbookViewId="0">
      <selection activeCell="A10" sqref="A10"/>
    </sheetView>
  </sheetViews>
  <sheetFormatPr defaultColWidth="8.75" defaultRowHeight="15"/>
  <cols>
    <col min="1" max="1" width="44" style="16" customWidth="1"/>
    <col min="2" max="2" width="11" style="16" customWidth="1"/>
    <col min="3" max="3" width="10.75" style="16" customWidth="1"/>
    <col min="4" max="4" width="12.58203125" style="16" customWidth="1"/>
    <col min="5" max="5" width="12.58203125" style="16" hidden="1" customWidth="1"/>
    <col min="6" max="6" width="9.5" style="16" hidden="1" customWidth="1"/>
    <col min="7" max="7" width="7.5" style="16" hidden="1" customWidth="1"/>
    <col min="8" max="8" width="7" style="16" hidden="1" customWidth="1"/>
    <col min="9" max="16384" width="8.75" style="16"/>
  </cols>
  <sheetData>
    <row r="1" spans="1:7" ht="20.149999999999999" customHeight="1">
      <c r="A1" s="105" t="s">
        <v>142</v>
      </c>
    </row>
    <row r="2" spans="1:7" ht="20.149999999999999" customHeight="1">
      <c r="A2" s="106"/>
      <c r="B2" s="106"/>
      <c r="C2" s="106"/>
    </row>
    <row r="3" spans="1:7" ht="20.149999999999999" customHeight="1">
      <c r="A3" s="17"/>
      <c r="B3" s="17"/>
      <c r="C3" s="17"/>
      <c r="D3" s="107" t="s">
        <v>141</v>
      </c>
      <c r="E3" s="234"/>
    </row>
    <row r="4" spans="1:7" ht="20.149999999999999" customHeight="1">
      <c r="A4" s="18"/>
      <c r="B4" s="236" t="s">
        <v>1</v>
      </c>
      <c r="C4" s="236" t="s">
        <v>9</v>
      </c>
      <c r="D4" s="236" t="s">
        <v>233</v>
      </c>
      <c r="E4" s="285"/>
    </row>
    <row r="5" spans="1:7" ht="20.149999999999999" customHeight="1">
      <c r="A5" s="108"/>
      <c r="B5" s="237" t="s">
        <v>221</v>
      </c>
      <c r="C5" s="237" t="s">
        <v>39</v>
      </c>
      <c r="D5" s="237" t="s">
        <v>79</v>
      </c>
      <c r="E5" s="237"/>
    </row>
    <row r="6" spans="1:7" ht="20.149999999999999" customHeight="1">
      <c r="A6" s="108"/>
      <c r="B6" s="238" t="s">
        <v>224</v>
      </c>
      <c r="C6" s="238" t="s">
        <v>228</v>
      </c>
      <c r="D6" s="238" t="s">
        <v>225</v>
      </c>
      <c r="E6" s="285"/>
    </row>
    <row r="7" spans="1:7" ht="20.149999999999999" customHeight="1">
      <c r="A7" s="108"/>
      <c r="F7" s="16" t="s">
        <v>234</v>
      </c>
    </row>
    <row r="8" spans="1:7" ht="18" customHeight="1">
      <c r="A8" s="110" t="s">
        <v>0</v>
      </c>
      <c r="B8" s="227">
        <f>+SUM(B9:B16)</f>
        <v>6167284.5099999998</v>
      </c>
      <c r="C8" s="227">
        <f>+SUM(C9:C16)</f>
        <v>3951178.3499999996</v>
      </c>
      <c r="D8" s="231">
        <v>83.442986075231801</v>
      </c>
      <c r="E8" s="231">
        <f>+D8-100</f>
        <v>-16.557013924768199</v>
      </c>
      <c r="F8" s="287">
        <f>SUM(F9:F16)</f>
        <v>4735183.3099999996</v>
      </c>
      <c r="G8" s="19">
        <f>+C8/F8*100</f>
        <v>83.442986075231801</v>
      </c>
    </row>
    <row r="9" spans="1:7" ht="18" customHeight="1">
      <c r="A9" s="168" t="s">
        <v>62</v>
      </c>
      <c r="B9" s="282">
        <v>2460340</v>
      </c>
      <c r="C9" s="282">
        <v>902008</v>
      </c>
      <c r="D9" s="281">
        <v>102.44456458038988</v>
      </c>
      <c r="E9" s="281"/>
      <c r="F9" s="228">
        <v>880484</v>
      </c>
      <c r="G9" s="19">
        <f t="shared" ref="G9:G16" si="0">+C9/F9*100</f>
        <v>102.44456458038988</v>
      </c>
    </row>
    <row r="10" spans="1:7" ht="18" customHeight="1">
      <c r="A10" s="168" t="s">
        <v>61</v>
      </c>
      <c r="B10" s="230">
        <v>0</v>
      </c>
      <c r="C10" s="230">
        <v>0</v>
      </c>
      <c r="D10" s="281"/>
      <c r="E10" s="230"/>
      <c r="F10" s="288">
        <v>0</v>
      </c>
      <c r="G10" s="19"/>
    </row>
    <row r="11" spans="1:7" ht="18" customHeight="1">
      <c r="A11" s="168" t="s">
        <v>60</v>
      </c>
      <c r="B11" s="283">
        <v>9330.98</v>
      </c>
      <c r="C11" s="230">
        <v>0</v>
      </c>
      <c r="D11" s="281"/>
      <c r="E11" s="230"/>
      <c r="F11" s="288">
        <v>0</v>
      </c>
      <c r="G11" s="19"/>
    </row>
    <row r="12" spans="1:7" ht="18" customHeight="1">
      <c r="A12" s="168" t="s">
        <v>59</v>
      </c>
      <c r="B12" s="283">
        <v>162273.35</v>
      </c>
      <c r="C12" s="283">
        <v>9000</v>
      </c>
      <c r="D12" s="281"/>
      <c r="E12" s="230"/>
      <c r="F12" s="288">
        <v>0</v>
      </c>
      <c r="G12" s="19" t="e">
        <f t="shared" si="0"/>
        <v>#DIV/0!</v>
      </c>
    </row>
    <row r="13" spans="1:7" ht="18" customHeight="1">
      <c r="A13" s="168" t="s">
        <v>150</v>
      </c>
      <c r="B13" s="282">
        <v>115370.67</v>
      </c>
      <c r="C13" s="282">
        <v>24323</v>
      </c>
      <c r="D13" s="281">
        <v>60.001973505686166</v>
      </c>
      <c r="E13" s="281"/>
      <c r="F13" s="228">
        <v>40537</v>
      </c>
      <c r="G13" s="19">
        <f t="shared" si="0"/>
        <v>60.001973505686166</v>
      </c>
    </row>
    <row r="14" spans="1:7" ht="18" customHeight="1">
      <c r="A14" s="168" t="s">
        <v>58</v>
      </c>
      <c r="B14" s="284">
        <v>3098032.51</v>
      </c>
      <c r="C14" s="284">
        <v>2766820.3499999996</v>
      </c>
      <c r="D14" s="281">
        <v>77.62118084990253</v>
      </c>
      <c r="E14" s="231">
        <f>+D14-100</f>
        <v>-22.37881915009747</v>
      </c>
      <c r="F14" s="228">
        <v>3564517.21</v>
      </c>
      <c r="G14" s="19">
        <f t="shared" si="0"/>
        <v>77.62118084990253</v>
      </c>
    </row>
    <row r="15" spans="1:7" ht="18" customHeight="1">
      <c r="A15" s="168" t="s">
        <v>57</v>
      </c>
      <c r="B15" s="282">
        <v>16223</v>
      </c>
      <c r="C15" s="282">
        <v>6877</v>
      </c>
      <c r="D15" s="281">
        <v>71.18237053751642</v>
      </c>
      <c r="E15" s="231">
        <f>+D15-100</f>
        <v>-28.81762946248358</v>
      </c>
      <c r="F15" s="228">
        <v>9661.1</v>
      </c>
      <c r="G15" s="19">
        <f t="shared" si="0"/>
        <v>71.18237053751642</v>
      </c>
    </row>
    <row r="16" spans="1:7" ht="18" customHeight="1">
      <c r="A16" s="168" t="s">
        <v>56</v>
      </c>
      <c r="B16" s="282">
        <v>305714</v>
      </c>
      <c r="C16" s="282">
        <v>242150</v>
      </c>
      <c r="D16" s="281">
        <v>100.90256017067804</v>
      </c>
      <c r="E16" s="281"/>
      <c r="F16" s="228">
        <v>239984</v>
      </c>
      <c r="G16" s="19">
        <f t="shared" si="0"/>
        <v>100.90256017067804</v>
      </c>
    </row>
    <row r="17" spans="1:8" ht="18" customHeight="1">
      <c r="A17" s="132"/>
      <c r="B17" s="133"/>
      <c r="C17" s="227"/>
      <c r="D17" s="134"/>
      <c r="E17" s="134"/>
      <c r="F17" s="133">
        <f>+F9+F10+F11+F12+F13+F16</f>
        <v>1161005</v>
      </c>
      <c r="G17" s="16">
        <f>+C17/F17*100</f>
        <v>0</v>
      </c>
      <c r="H17" s="306">
        <f>+G17-100</f>
        <v>-100</v>
      </c>
    </row>
    <row r="18" spans="1:8" ht="18" customHeight="1">
      <c r="A18" s="167"/>
      <c r="B18" s="136"/>
      <c r="C18" s="136"/>
      <c r="D18" s="136"/>
      <c r="E18" s="136"/>
      <c r="F18" s="19"/>
    </row>
    <row r="19" spans="1:8" ht="18" customHeight="1">
      <c r="A19" s="167"/>
      <c r="B19" s="136"/>
      <c r="C19" s="136"/>
      <c r="D19" s="136"/>
      <c r="E19" s="136"/>
      <c r="F19" s="19"/>
    </row>
    <row r="20" spans="1:8" ht="18" customHeight="1">
      <c r="A20" s="135"/>
      <c r="B20" s="136"/>
      <c r="C20" s="136"/>
      <c r="D20" s="136"/>
      <c r="E20" s="136"/>
      <c r="F20" s="19"/>
    </row>
    <row r="21" spans="1:8" ht="20.149999999999999" customHeight="1">
      <c r="A21" s="137"/>
      <c r="B21" s="138"/>
      <c r="C21" s="138"/>
      <c r="D21" s="72"/>
      <c r="E21" s="72"/>
    </row>
    <row r="22" spans="1:8" ht="20.149999999999999" customHeight="1">
      <c r="A22" s="139"/>
      <c r="B22" s="138"/>
      <c r="C22" s="138"/>
      <c r="D22" s="72"/>
      <c r="E22" s="72"/>
    </row>
    <row r="23" spans="1:8" ht="20.149999999999999" customHeight="1">
      <c r="A23" s="139"/>
      <c r="B23" s="138"/>
      <c r="C23" s="138"/>
      <c r="D23" s="72"/>
      <c r="E23" s="72"/>
    </row>
    <row r="24" spans="1:8" ht="20.149999999999999" customHeight="1">
      <c r="A24" s="139"/>
      <c r="B24" s="138"/>
      <c r="C24" s="138"/>
      <c r="D24" s="72"/>
      <c r="E24" s="72"/>
    </row>
    <row r="25" spans="1:8" ht="20.149999999999999" customHeight="1">
      <c r="A25" s="139"/>
      <c r="B25" s="138"/>
      <c r="C25" s="138"/>
      <c r="D25" s="72"/>
      <c r="E25" s="72"/>
    </row>
    <row r="26" spans="1:8" ht="20.149999999999999" customHeight="1">
      <c r="A26" s="139"/>
      <c r="B26" s="138"/>
      <c r="C26" s="138"/>
      <c r="D26" s="72"/>
      <c r="E26" s="72"/>
    </row>
    <row r="27" spans="1:8" ht="20.149999999999999" customHeight="1">
      <c r="A27" s="139"/>
      <c r="B27" s="138"/>
      <c r="C27" s="138"/>
      <c r="D27" s="72"/>
      <c r="E27" s="72"/>
    </row>
    <row r="28" spans="1:8" ht="20.149999999999999" customHeight="1">
      <c r="A28" s="139"/>
      <c r="B28" s="138"/>
      <c r="C28" s="138"/>
      <c r="D28" s="72"/>
      <c r="E28" s="72"/>
    </row>
    <row r="29" spans="1:8" ht="20.149999999999999" customHeight="1">
      <c r="A29" s="139"/>
      <c r="B29" s="138"/>
      <c r="C29" s="138"/>
      <c r="D29" s="72"/>
      <c r="E29" s="72"/>
    </row>
    <row r="30" spans="1:8" ht="20.149999999999999" customHeight="1">
      <c r="A30" s="139"/>
      <c r="B30" s="138"/>
      <c r="C30" s="138"/>
      <c r="D30" s="72"/>
      <c r="E30" s="72"/>
    </row>
    <row r="31" spans="1:8" ht="20.149999999999999" customHeight="1">
      <c r="A31" s="139"/>
      <c r="B31" s="138"/>
      <c r="C31" s="138"/>
      <c r="D31" s="72"/>
      <c r="E31" s="72"/>
    </row>
    <row r="32" spans="1:8" ht="20.149999999999999" customHeight="1">
      <c r="A32" s="139"/>
      <c r="B32" s="138"/>
      <c r="C32" s="138"/>
      <c r="D32" s="72"/>
      <c r="E32" s="72"/>
    </row>
    <row r="33" spans="1:5" ht="20.149999999999999" customHeight="1">
      <c r="A33" s="139"/>
      <c r="B33" s="138"/>
      <c r="C33" s="138"/>
      <c r="D33" s="72"/>
      <c r="E33" s="72"/>
    </row>
    <row r="34" spans="1:5" ht="20.149999999999999" customHeight="1">
      <c r="A34" s="139"/>
      <c r="B34" s="138"/>
      <c r="C34" s="138"/>
      <c r="D34" s="72"/>
      <c r="E34" s="72"/>
    </row>
    <row r="35" spans="1:5" ht="20.149999999999999" customHeight="1">
      <c r="A35" s="139"/>
      <c r="B35" s="138"/>
      <c r="C35" s="138"/>
      <c r="D35" s="72"/>
      <c r="E35" s="72"/>
    </row>
    <row r="36" spans="1:5" ht="20.149999999999999" customHeight="1">
      <c r="A36" s="139"/>
      <c r="B36" s="138"/>
      <c r="C36" s="138"/>
      <c r="D36" s="72"/>
      <c r="E36" s="72"/>
    </row>
    <row r="37" spans="1:5" ht="20.149999999999999" customHeight="1">
      <c r="A37" s="139"/>
      <c r="B37" s="138"/>
      <c r="C37" s="138"/>
      <c r="D37" s="72"/>
      <c r="E37" s="72"/>
    </row>
    <row r="38" spans="1:5" ht="20.149999999999999" customHeight="1">
      <c r="A38" s="139"/>
      <c r="B38" s="138"/>
      <c r="C38" s="138"/>
      <c r="D38" s="72"/>
      <c r="E38" s="72"/>
    </row>
    <row r="39" spans="1:5" ht="20.149999999999999" customHeight="1">
      <c r="A39" s="139"/>
      <c r="B39" s="138"/>
      <c r="C39" s="138"/>
      <c r="D39" s="72"/>
      <c r="E39" s="72"/>
    </row>
    <row r="40" spans="1:5" ht="20.149999999999999" customHeight="1">
      <c r="A40" s="139"/>
      <c r="B40" s="138"/>
      <c r="C40" s="138"/>
      <c r="D40" s="72"/>
      <c r="E40" s="72"/>
    </row>
    <row r="41" spans="1:5" ht="20.149999999999999" customHeight="1">
      <c r="A41" s="139"/>
      <c r="B41" s="138"/>
      <c r="C41" s="138"/>
      <c r="D41" s="72"/>
      <c r="E41" s="72"/>
    </row>
    <row r="42" spans="1:5" ht="20.149999999999999" customHeight="1">
      <c r="A42" s="139"/>
    </row>
    <row r="43" spans="1:5" ht="20.149999999999999" customHeight="1"/>
    <row r="44" spans="1:5" ht="15" customHeight="1"/>
    <row r="45" spans="1:5" ht="15" customHeight="1"/>
  </sheetData>
  <pageMargins left="0.86614173228346503" right="0.39370078740157499" top="0.74803149606299202" bottom="0.70866141732283505" header="0.31496062992126" footer="0.31496062992126"/>
  <pageSetup paperSize="9" firstPageNumber="19" orientation="portrait" r:id="rId1"/>
  <headerFooter alignWithMargins="0">
    <oddHeader>&amp;C7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0"/>
  <sheetViews>
    <sheetView zoomScaleNormal="100" workbookViewId="0">
      <selection activeCell="A10" sqref="A10"/>
    </sheetView>
  </sheetViews>
  <sheetFormatPr defaultColWidth="7.83203125" defaultRowHeight="15"/>
  <cols>
    <col min="1" max="1" width="31.5" style="16" customWidth="1"/>
    <col min="2" max="2" width="8.5" style="16" customWidth="1"/>
    <col min="3" max="3" width="7.58203125" style="16" customWidth="1"/>
    <col min="4" max="4" width="8.75" style="16" bestFit="1" customWidth="1"/>
    <col min="5" max="5" width="13.25" style="16" customWidth="1"/>
    <col min="6" max="6" width="11.58203125" style="16" customWidth="1"/>
    <col min="7" max="7" width="7.83203125" style="16"/>
    <col min="8" max="8" width="0" style="16" hidden="1" customWidth="1"/>
    <col min="9" max="9" width="9.83203125" style="16" hidden="1" customWidth="1"/>
    <col min="10" max="12" width="0" style="16" hidden="1" customWidth="1"/>
    <col min="13" max="16384" width="7.83203125" style="16"/>
  </cols>
  <sheetData>
    <row r="1" spans="1:11" ht="20.149999999999999" customHeight="1">
      <c r="A1" s="105" t="s">
        <v>143</v>
      </c>
    </row>
    <row r="2" spans="1:11" ht="20.149999999999999" customHeight="1">
      <c r="A2" s="106"/>
      <c r="B2" s="106"/>
      <c r="C2" s="106"/>
      <c r="D2" s="106"/>
      <c r="E2" s="106"/>
    </row>
    <row r="3" spans="1:11" ht="20.149999999999999" customHeight="1">
      <c r="A3" s="17"/>
      <c r="B3" s="17"/>
      <c r="C3" s="17"/>
      <c r="D3" s="17"/>
      <c r="F3" s="107" t="s">
        <v>141</v>
      </c>
    </row>
    <row r="4" spans="1:11" ht="16" customHeight="1">
      <c r="A4" s="18"/>
      <c r="B4" s="236" t="s">
        <v>1</v>
      </c>
      <c r="C4" s="236" t="s">
        <v>12</v>
      </c>
      <c r="D4" s="236" t="s">
        <v>12</v>
      </c>
      <c r="E4" s="236" t="s">
        <v>223</v>
      </c>
      <c r="F4" s="236" t="s">
        <v>222</v>
      </c>
    </row>
    <row r="5" spans="1:11" ht="16" customHeight="1">
      <c r="A5" s="108"/>
      <c r="B5" s="237" t="s">
        <v>76</v>
      </c>
      <c r="C5" s="237" t="s">
        <v>77</v>
      </c>
      <c r="D5" s="237" t="s">
        <v>81</v>
      </c>
      <c r="E5" s="237" t="s">
        <v>228</v>
      </c>
      <c r="F5" s="237" t="s">
        <v>228</v>
      </c>
    </row>
    <row r="6" spans="1:11" ht="16" customHeight="1">
      <c r="A6" s="108"/>
      <c r="B6" s="237" t="s">
        <v>10</v>
      </c>
      <c r="C6" s="237" t="s">
        <v>10</v>
      </c>
      <c r="D6" s="237" t="s">
        <v>10</v>
      </c>
      <c r="E6" s="237" t="s">
        <v>107</v>
      </c>
      <c r="F6" s="237" t="s">
        <v>2</v>
      </c>
    </row>
    <row r="7" spans="1:11" ht="16" customHeight="1">
      <c r="A7" s="108"/>
      <c r="B7" s="238">
        <v>2024</v>
      </c>
      <c r="C7" s="238">
        <v>2024</v>
      </c>
      <c r="D7" s="238">
        <v>2024</v>
      </c>
      <c r="E7" s="238" t="s">
        <v>235</v>
      </c>
      <c r="F7" s="238" t="s">
        <v>225</v>
      </c>
    </row>
    <row r="8" spans="1:11" ht="20.149999999999999" customHeight="1">
      <c r="A8" s="108"/>
      <c r="D8" s="109"/>
      <c r="E8" s="109"/>
      <c r="F8" s="109"/>
      <c r="H8" s="16" t="s">
        <v>236</v>
      </c>
      <c r="I8" s="16" t="s">
        <v>237</v>
      </c>
    </row>
    <row r="9" spans="1:11" ht="18" customHeight="1">
      <c r="A9" s="110" t="s">
        <v>0</v>
      </c>
      <c r="B9" s="239">
        <f>+B10+B17+B22</f>
        <v>269245</v>
      </c>
      <c r="C9" s="239">
        <f t="shared" ref="C9:D9" si="0">+C10+C17+C22</f>
        <v>345161</v>
      </c>
      <c r="D9" s="239">
        <f t="shared" si="0"/>
        <v>887448</v>
      </c>
      <c r="E9" s="246">
        <v>15.090009743191244</v>
      </c>
      <c r="F9" s="246">
        <v>102.24679617534251</v>
      </c>
      <c r="H9" s="239">
        <f t="shared" ref="H9:I9" si="1">+H10+H17+H22</f>
        <v>5881030</v>
      </c>
      <c r="I9" s="239">
        <f t="shared" si="1"/>
        <v>867947</v>
      </c>
      <c r="J9" s="16">
        <f>+D9/H9*100</f>
        <v>15.090009743191244</v>
      </c>
      <c r="K9" s="16">
        <f>+D9/I9*100</f>
        <v>102.24679617534251</v>
      </c>
    </row>
    <row r="10" spans="1:11" ht="18" customHeight="1">
      <c r="A10" s="169" t="s">
        <v>45</v>
      </c>
      <c r="B10" s="239">
        <f>+B11+B13+B14+B15+B16</f>
        <v>181699</v>
      </c>
      <c r="C10" s="239">
        <f t="shared" ref="C10:D10" si="2">+C11+C13+C14+C15+C16</f>
        <v>251252</v>
      </c>
      <c r="D10" s="239">
        <f t="shared" si="2"/>
        <v>616841</v>
      </c>
      <c r="E10" s="246">
        <v>12.97921863900644</v>
      </c>
      <c r="F10" s="246">
        <v>101.15696326252161</v>
      </c>
      <c r="H10" s="239">
        <f t="shared" ref="H10:I10" si="3">+H11+H13+H14+H15+H16</f>
        <v>4752528</v>
      </c>
      <c r="I10" s="239">
        <f t="shared" si="3"/>
        <v>609786</v>
      </c>
      <c r="J10" s="16">
        <f t="shared" ref="J10:J21" si="4">+D10/H10*100</f>
        <v>12.97921863900644</v>
      </c>
      <c r="K10" s="16">
        <f t="shared" ref="K10:K21" si="5">+D10/I10*100</f>
        <v>101.15696326252161</v>
      </c>
    </row>
    <row r="11" spans="1:11" ht="18" customHeight="1">
      <c r="A11" s="171" t="s">
        <v>46</v>
      </c>
      <c r="B11" s="241">
        <v>44682</v>
      </c>
      <c r="C11" s="229">
        <v>50278</v>
      </c>
      <c r="D11" s="229">
        <v>139976</v>
      </c>
      <c r="E11" s="232">
        <v>18.545173188620851</v>
      </c>
      <c r="F11" s="232">
        <v>96.581798109432142</v>
      </c>
      <c r="H11" s="16">
        <v>754784</v>
      </c>
      <c r="I11" s="16">
        <v>144930</v>
      </c>
      <c r="J11" s="16">
        <f t="shared" si="4"/>
        <v>18.545173188620851</v>
      </c>
      <c r="K11" s="16">
        <f t="shared" si="5"/>
        <v>96.581798109432142</v>
      </c>
    </row>
    <row r="12" spans="1:11" ht="18" customHeight="1">
      <c r="A12" s="173" t="s">
        <v>108</v>
      </c>
      <c r="B12" s="228">
        <v>5035</v>
      </c>
      <c r="C12" s="229">
        <v>5405</v>
      </c>
      <c r="D12" s="229">
        <v>15574</v>
      </c>
      <c r="E12" s="232">
        <v>7.0790909090909082</v>
      </c>
      <c r="F12" s="232">
        <v>93.723295420352642</v>
      </c>
      <c r="H12" s="16">
        <v>220000</v>
      </c>
      <c r="I12" s="16">
        <v>16617</v>
      </c>
      <c r="J12" s="16">
        <f t="shared" si="4"/>
        <v>7.0790909090909082</v>
      </c>
      <c r="K12" s="16">
        <f t="shared" si="5"/>
        <v>93.723295420352642</v>
      </c>
    </row>
    <row r="13" spans="1:11" ht="26.25" customHeight="1">
      <c r="A13" s="271" t="s">
        <v>109</v>
      </c>
      <c r="B13" s="228">
        <v>67897</v>
      </c>
      <c r="C13" s="229">
        <v>102226</v>
      </c>
      <c r="D13" s="229">
        <v>236982</v>
      </c>
      <c r="E13" s="232">
        <v>9.5041314027920212</v>
      </c>
      <c r="F13" s="232">
        <v>125.26005327920842</v>
      </c>
      <c r="H13" s="16">
        <v>2493463</v>
      </c>
      <c r="I13" s="16">
        <v>189192</v>
      </c>
      <c r="J13" s="16">
        <f t="shared" si="4"/>
        <v>9.5041314027920212</v>
      </c>
      <c r="K13" s="16">
        <f t="shared" si="5"/>
        <v>125.26005327920842</v>
      </c>
    </row>
    <row r="14" spans="1:11" ht="18" customHeight="1">
      <c r="A14" s="171" t="s">
        <v>110</v>
      </c>
      <c r="B14" s="242"/>
      <c r="C14" s="229">
        <v>3000</v>
      </c>
      <c r="D14" s="229">
        <v>3000</v>
      </c>
      <c r="E14" s="232">
        <v>4.5217496156512826</v>
      </c>
      <c r="F14" s="232"/>
      <c r="H14" s="16">
        <v>66346</v>
      </c>
      <c r="I14" s="16">
        <v>0</v>
      </c>
      <c r="J14" s="16">
        <f t="shared" si="4"/>
        <v>4.5217496156512826</v>
      </c>
      <c r="K14" s="16" t="e">
        <f t="shared" si="5"/>
        <v>#DIV/0!</v>
      </c>
    </row>
    <row r="15" spans="1:11" ht="18" customHeight="1">
      <c r="A15" s="171" t="s">
        <v>111</v>
      </c>
      <c r="B15" s="228">
        <v>69120</v>
      </c>
      <c r="C15" s="229">
        <v>95748</v>
      </c>
      <c r="D15" s="229">
        <v>236883</v>
      </c>
      <c r="E15" s="232">
        <v>16.473832266409815</v>
      </c>
      <c r="F15" s="232">
        <v>100.53304587335067</v>
      </c>
      <c r="H15" s="16">
        <v>1437935</v>
      </c>
      <c r="I15" s="16">
        <v>235627</v>
      </c>
      <c r="J15" s="16">
        <f t="shared" si="4"/>
        <v>16.473832266409815</v>
      </c>
      <c r="K15" s="16">
        <f t="shared" si="5"/>
        <v>100.53304587335067</v>
      </c>
    </row>
    <row r="16" spans="1:11" ht="18" customHeight="1">
      <c r="A16" s="171" t="s">
        <v>112</v>
      </c>
      <c r="B16" s="242">
        <v>0</v>
      </c>
      <c r="C16" s="242">
        <v>0</v>
      </c>
      <c r="D16" s="242">
        <v>0</v>
      </c>
      <c r="E16" s="232"/>
      <c r="F16" s="232">
        <v>0</v>
      </c>
      <c r="I16" s="16">
        <v>40037</v>
      </c>
      <c r="K16" s="16">
        <f t="shared" si="5"/>
        <v>0</v>
      </c>
    </row>
    <row r="17" spans="1:11" ht="18" customHeight="1">
      <c r="A17" s="169" t="s">
        <v>47</v>
      </c>
      <c r="B17" s="240">
        <f>+B18+B20+B21</f>
        <v>87546</v>
      </c>
      <c r="C17" s="240">
        <f t="shared" ref="C17:D17" si="6">+C18+C20+C21</f>
        <v>93909</v>
      </c>
      <c r="D17" s="240">
        <f t="shared" si="6"/>
        <v>270607</v>
      </c>
      <c r="E17" s="247">
        <v>23.979310625944837</v>
      </c>
      <c r="F17" s="247">
        <v>104.82102254019779</v>
      </c>
      <c r="H17" s="240">
        <f t="shared" ref="H17:I17" si="7">+H18+H20+H21</f>
        <v>1128502</v>
      </c>
      <c r="I17" s="240">
        <f t="shared" si="7"/>
        <v>258161</v>
      </c>
      <c r="J17" s="16">
        <f t="shared" si="4"/>
        <v>23.979310625944837</v>
      </c>
      <c r="K17" s="16">
        <f t="shared" si="5"/>
        <v>104.82102254019779</v>
      </c>
    </row>
    <row r="18" spans="1:11" ht="18" customHeight="1">
      <c r="A18" s="171" t="s">
        <v>68</v>
      </c>
      <c r="B18" s="228">
        <v>43580</v>
      </c>
      <c r="C18" s="229">
        <v>46685</v>
      </c>
      <c r="D18" s="229">
        <v>134767</v>
      </c>
      <c r="E18" s="232">
        <v>27.368303480768454</v>
      </c>
      <c r="F18" s="232">
        <v>100.20670835533016</v>
      </c>
      <c r="H18" s="16">
        <v>492420</v>
      </c>
      <c r="I18" s="16">
        <v>134489</v>
      </c>
      <c r="J18" s="16">
        <f t="shared" si="4"/>
        <v>27.368303480768454</v>
      </c>
      <c r="K18" s="16">
        <f t="shared" si="5"/>
        <v>100.20670835533016</v>
      </c>
    </row>
    <row r="19" spans="1:11" ht="18" customHeight="1">
      <c r="A19" s="173" t="s">
        <v>108</v>
      </c>
      <c r="B19" s="229">
        <v>9885</v>
      </c>
      <c r="C19" s="229">
        <v>10860</v>
      </c>
      <c r="D19" s="229">
        <v>30731</v>
      </c>
      <c r="E19" s="232">
        <v>17.072777777777777</v>
      </c>
      <c r="F19" s="232">
        <v>99.38553086898871</v>
      </c>
      <c r="H19" s="16">
        <v>180000</v>
      </c>
      <c r="I19" s="16">
        <v>30921</v>
      </c>
      <c r="J19" s="16">
        <f t="shared" si="4"/>
        <v>17.072777777777777</v>
      </c>
      <c r="K19" s="16">
        <f t="shared" si="5"/>
        <v>99.38553086898871</v>
      </c>
    </row>
    <row r="20" spans="1:11" ht="18" customHeight="1">
      <c r="A20" s="171" t="s">
        <v>113</v>
      </c>
      <c r="B20" s="228">
        <v>43966</v>
      </c>
      <c r="C20" s="228">
        <v>47224</v>
      </c>
      <c r="D20" s="228">
        <v>135840</v>
      </c>
      <c r="E20" s="233">
        <v>21.482963396408437</v>
      </c>
      <c r="F20" s="233">
        <v>109.83892877935185</v>
      </c>
      <c r="H20" s="16">
        <v>632315</v>
      </c>
      <c r="I20" s="16">
        <v>123672</v>
      </c>
      <c r="J20" s="16">
        <f t="shared" si="4"/>
        <v>21.482963396408437</v>
      </c>
      <c r="K20" s="16">
        <f t="shared" si="5"/>
        <v>109.83892877935185</v>
      </c>
    </row>
    <row r="21" spans="1:11" ht="18" customHeight="1">
      <c r="A21" s="171" t="s">
        <v>112</v>
      </c>
      <c r="B21" s="242">
        <v>0</v>
      </c>
      <c r="C21" s="242">
        <v>0</v>
      </c>
      <c r="D21" s="242">
        <v>0</v>
      </c>
      <c r="E21" s="242">
        <v>0</v>
      </c>
      <c r="F21" s="242"/>
      <c r="H21" s="16">
        <v>3767</v>
      </c>
      <c r="I21" s="16">
        <v>0</v>
      </c>
      <c r="J21" s="16">
        <f t="shared" si="4"/>
        <v>0</v>
      </c>
      <c r="K21" s="16" t="e">
        <f t="shared" si="5"/>
        <v>#DIV/0!</v>
      </c>
    </row>
    <row r="22" spans="1:11" ht="18" customHeight="1">
      <c r="A22" s="169" t="s">
        <v>48</v>
      </c>
      <c r="B22" s="243">
        <f>+B23+B25+B26</f>
        <v>0</v>
      </c>
      <c r="C22" s="243">
        <f t="shared" ref="C22:D22" si="8">+C23+C25+C26</f>
        <v>0</v>
      </c>
      <c r="D22" s="243">
        <f t="shared" si="8"/>
        <v>0</v>
      </c>
      <c r="E22" s="243">
        <f t="shared" ref="E22:F22" si="9">+E23+E25+E26</f>
        <v>0</v>
      </c>
      <c r="F22" s="243">
        <f t="shared" si="9"/>
        <v>0</v>
      </c>
    </row>
    <row r="23" spans="1:11" ht="18" customHeight="1">
      <c r="A23" s="171" t="s">
        <v>69</v>
      </c>
      <c r="B23" s="242">
        <v>0</v>
      </c>
      <c r="C23" s="244">
        <v>0</v>
      </c>
      <c r="D23" s="244">
        <v>0</v>
      </c>
      <c r="E23" s="244">
        <v>0</v>
      </c>
      <c r="F23" s="244">
        <v>0</v>
      </c>
    </row>
    <row r="24" spans="1:11" ht="18" customHeight="1">
      <c r="A24" s="173" t="s">
        <v>108</v>
      </c>
      <c r="B24" s="242">
        <v>0</v>
      </c>
      <c r="C24" s="244">
        <v>0</v>
      </c>
      <c r="D24" s="244">
        <v>0</v>
      </c>
      <c r="E24" s="244">
        <v>0</v>
      </c>
      <c r="F24" s="244">
        <v>0</v>
      </c>
    </row>
    <row r="25" spans="1:11" ht="18" customHeight="1">
      <c r="A25" s="171" t="s">
        <v>113</v>
      </c>
      <c r="B25" s="242">
        <v>0</v>
      </c>
      <c r="C25" s="242">
        <v>0</v>
      </c>
      <c r="D25" s="242">
        <v>0</v>
      </c>
      <c r="E25" s="242">
        <v>0</v>
      </c>
      <c r="F25" s="242">
        <v>0</v>
      </c>
    </row>
    <row r="26" spans="1:11" ht="18" customHeight="1">
      <c r="A26" s="172" t="s">
        <v>112</v>
      </c>
      <c r="B26" s="242">
        <v>0</v>
      </c>
      <c r="C26" s="245">
        <v>0</v>
      </c>
      <c r="D26" s="245">
        <v>0</v>
      </c>
      <c r="E26" s="245">
        <v>0</v>
      </c>
      <c r="F26" s="245">
        <v>0</v>
      </c>
    </row>
    <row r="27" spans="1:11" ht="20.149999999999999" customHeight="1">
      <c r="A27" s="112"/>
      <c r="B27" s="111"/>
      <c r="C27" s="111"/>
      <c r="D27" s="111"/>
      <c r="E27" s="20"/>
      <c r="F27" s="20"/>
    </row>
    <row r="28" spans="1:11" ht="20.149999999999999" customHeight="1"/>
    <row r="29" spans="1:11" ht="20.149999999999999" customHeight="1"/>
    <row r="30" spans="1:11" ht="20.149999999999999" customHeight="1"/>
    <row r="31" spans="1:11" ht="20.149999999999999" customHeight="1"/>
    <row r="32" spans="1:11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spans="1:5" ht="16" customHeight="1"/>
    <row r="50" spans="1:5" ht="16" customHeight="1"/>
    <row r="51" spans="1:5" ht="16" customHeight="1"/>
    <row r="52" spans="1:5" ht="16" customHeight="1"/>
    <row r="53" spans="1:5" ht="16" customHeight="1"/>
    <row r="54" spans="1:5" ht="16" customHeight="1"/>
    <row r="55" spans="1:5" ht="16" customHeight="1"/>
    <row r="56" spans="1:5" ht="16" customHeight="1"/>
    <row r="57" spans="1:5" ht="16" customHeight="1"/>
    <row r="58" spans="1:5" ht="16" customHeight="1"/>
    <row r="59" spans="1:5" ht="16" customHeight="1"/>
    <row r="60" spans="1:5" ht="16" customHeight="1">
      <c r="A60" s="21"/>
      <c r="B60" s="21"/>
      <c r="C60" s="21"/>
      <c r="D60" s="21"/>
      <c r="E60" s="21"/>
    </row>
    <row r="61" spans="1:5" ht="16" customHeight="1">
      <c r="A61" s="21"/>
      <c r="B61" s="21"/>
      <c r="C61" s="21"/>
      <c r="D61" s="21"/>
      <c r="E61" s="21"/>
    </row>
    <row r="62" spans="1:5" ht="16" customHeight="1">
      <c r="A62" s="21"/>
      <c r="B62" s="21"/>
      <c r="C62" s="21"/>
      <c r="D62" s="21"/>
      <c r="E62" s="21"/>
    </row>
    <row r="63" spans="1:5" ht="16" customHeight="1">
      <c r="A63" s="21"/>
      <c r="B63" s="21"/>
      <c r="C63" s="21"/>
      <c r="D63" s="21"/>
      <c r="E63" s="21"/>
    </row>
    <row r="64" spans="1:5" ht="16" customHeight="1">
      <c r="A64" s="21"/>
      <c r="B64" s="21"/>
      <c r="C64" s="21"/>
      <c r="D64" s="21"/>
      <c r="E64" s="21"/>
    </row>
    <row r="65" spans="1:5" ht="16" customHeight="1">
      <c r="A65" s="21"/>
      <c r="B65" s="21"/>
      <c r="C65" s="21"/>
      <c r="D65" s="21"/>
      <c r="E65" s="21"/>
    </row>
    <row r="66" spans="1:5" ht="16" customHeight="1">
      <c r="A66" s="21"/>
      <c r="B66" s="21"/>
      <c r="C66" s="21"/>
      <c r="D66" s="21"/>
      <c r="E66" s="21"/>
    </row>
    <row r="67" spans="1:5" ht="16" customHeight="1"/>
    <row r="68" spans="1:5" ht="16" customHeight="1"/>
    <row r="69" spans="1:5" ht="16" customHeight="1"/>
    <row r="70" spans="1:5" ht="16" customHeight="1"/>
  </sheetData>
  <pageMargins left="0.86614173228346503" right="0.39370078740157499" top="0.74803149606299202" bottom="0.70866141732283505" header="0.31496062992126" footer="0.31496062992126"/>
  <pageSetup paperSize="9" firstPageNumber="19" orientation="portrait" r:id="rId1"/>
  <headerFooter alignWithMargins="0">
    <oddHeader>&amp;C8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Bia</vt:lpstr>
      <vt:lpstr>SX nông nghiệp quy I</vt:lpstr>
      <vt:lpstr>SP chan nuoi(3 tháng)</vt:lpstr>
      <vt:lpstr>Lam nghiep(3 thang)</vt:lpstr>
      <vt:lpstr>Thủy sản (3 thang)</vt:lpstr>
      <vt:lpstr>5.IIP</vt:lpstr>
      <vt:lpstr>6.SPCN</vt:lpstr>
      <vt:lpstr>7.VĐTTXH</vt:lpstr>
      <vt:lpstr>8.VonNSNNthang</vt:lpstr>
      <vt:lpstr>9.DTBLthang</vt:lpstr>
      <vt:lpstr>10.DTLuutruthang</vt:lpstr>
      <vt:lpstr>11.CPI</vt:lpstr>
      <vt:lpstr>12.DT vận tải</vt:lpstr>
      <vt:lpstr>13.Vantaithang</vt:lpstr>
      <vt:lpstr>14.XHMT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2024-03-25T07:15:36Z</cp:lastPrinted>
  <dcterms:created xsi:type="dcterms:W3CDTF">2018-08-01T13:07:17Z</dcterms:created>
  <dcterms:modified xsi:type="dcterms:W3CDTF">2024-03-26T07:23:01Z</dcterms:modified>
</cp:coreProperties>
</file>