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1\picture\1. CU LAO DUNG\THAM DINH\1. THEO Y KIEN HUYEN UY\"/>
    </mc:Choice>
  </mc:AlternateContent>
  <xr:revisionPtr revIDLastSave="0" documentId="13_ncr:1_{6C380634-FFD9-4C0E-8C20-BAEC4E66A9EA}" xr6:coauthVersionLast="47" xr6:coauthVersionMax="47" xr10:uidLastSave="{00000000-0000-0000-0000-000000000000}"/>
  <bookViews>
    <workbookView xWindow="-108" yWindow="-108" windowWidth="23256" windowHeight="12456" tabRatio="929" activeTab="2" xr2:uid="{EE6A53F2-84AD-49F7-B8AE-6EAABC9C2B32}"/>
  </bookViews>
  <sheets>
    <sheet name="BIEU 01 CH" sheetId="8" r:id="rId1"/>
    <sheet name="Bieu 02 CH (QH)" sheetId="4" r:id="rId2"/>
    <sheet name="BIEU 03 CH" sheetId="7" r:id="rId3"/>
    <sheet name="BIEU 04 CH" sheetId="5" r:id="rId4"/>
    <sheet name="BIEU 05 CH" sheetId="6" r:id="rId5"/>
    <sheet name="BIEU 06 CH" sheetId="23" r:id="rId6"/>
    <sheet name="BIEU 07 CH" sheetId="24" r:id="rId7"/>
    <sheet name="BIEU 08 CH" sheetId="25" r:id="rId8"/>
    <sheet name="BIEU 09 CH" sheetId="28" r:id="rId9"/>
    <sheet name="BIEU 10 CH" sheetId="27" r:id="rId10"/>
    <sheet name="BIEU 11 CH-A3" sheetId="11" r:id="rId11"/>
    <sheet name="BIEU 12 CH-a3" sheetId="13" r:id="rId12"/>
    <sheet name="BIEU 13 CH" sheetId="26" r:id="rId13"/>
    <sheet name="PHU LUC 1" sheetId="22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</externalReferences>
  <definedNames>
    <definedName name="__a1" hidden="1">{"'Sheet1'!$L$16"}</definedName>
    <definedName name="__A65700">'[2]MTO REV.2(ARMOR)'!#REF!</definedName>
    <definedName name="__A65800">'[2]MTO REV.2(ARMOR)'!#REF!</definedName>
    <definedName name="__A66000">'[2]MTO REV.2(ARMOR)'!#REF!</definedName>
    <definedName name="__A67000">'[2]MTO REV.2(ARMOR)'!#REF!</definedName>
    <definedName name="__A68000">'[2]MTO REV.2(ARMOR)'!#REF!</definedName>
    <definedName name="__A70000">'[2]MTO REV.2(ARMOR)'!#REF!</definedName>
    <definedName name="__A75000">'[2]MTO REV.2(ARMOR)'!#REF!</definedName>
    <definedName name="__A85000">'[2]MTO REV.2(ARMOR)'!#REF!</definedName>
    <definedName name="__b1">{"Thuxm2.xls","Sheet1"}</definedName>
    <definedName name="__CON1">#REF!</definedName>
    <definedName name="__CON2">#REF!</definedName>
    <definedName name="__lap1">#REF!</definedName>
    <definedName name="__lap2">#REF!</definedName>
    <definedName name="__PA3" hidden="1">{"'Sheet1'!$L$16"}</definedName>
    <definedName name="__t1">{"Thuxm2.xls","Sheet1"}</definedName>
    <definedName name="__tam2" hidden="1">{#N/A,#N/A,FALSE,"Chi tiÆt"}</definedName>
    <definedName name="__vbt100">'[3]vua(c)'!$G$59</definedName>
    <definedName name="__vbt150">'[3]vua(c)'!$G$47</definedName>
    <definedName name="__vbt200">'[3]vua(c)'!$G$29</definedName>
    <definedName name="_1">#REF!</definedName>
    <definedName name="_1___0DATA_DATA2_L">'[4]#REF'!#REF!</definedName>
    <definedName name="_1000A01">#N/A</definedName>
    <definedName name="_1BA1025">[5]MTP!#REF!</definedName>
    <definedName name="_1BA1037">[5]MTP!#REF!</definedName>
    <definedName name="_1BA1050">[5]MTP!#REF!</definedName>
    <definedName name="_1BA1075">[5]MTP!#REF!</definedName>
    <definedName name="_1BA1100">[5]MTP!#REF!</definedName>
    <definedName name="_1BA2500">#REF!</definedName>
    <definedName name="_1BA3025">[5]MTP!#REF!</definedName>
    <definedName name="_1BA3037">[5]MTP!#REF!</definedName>
    <definedName name="_1BA3050">[5]MTP!#REF!</definedName>
    <definedName name="_1BA305G">[5]MTP!#REF!</definedName>
    <definedName name="_1BA3075">[5]MTP!#REF!</definedName>
    <definedName name="_1BA3100">[5]MTP!#REF!</definedName>
    <definedName name="_1BA3160">[5]MTP!#REF!</definedName>
    <definedName name="_1BA3250">#REF!</definedName>
    <definedName name="_1BA3320">[5]MTP!#REF!</definedName>
    <definedName name="_1BA3400">[5]MTP!#REF!</definedName>
    <definedName name="_1BA400P">#REF!</definedName>
    <definedName name="_1CAP001">#REF!</definedName>
    <definedName name="_1CAP002">[6]MTP!#REF!</definedName>
    <definedName name="_1CAP003">[5]MTP!#REF!</definedName>
    <definedName name="_1CAPTU1">[7]MTP!#REF!</definedName>
    <definedName name="_1CDHT01">[5]MTP!#REF!</definedName>
    <definedName name="_1CDHT02">[5]MTP!#REF!</definedName>
    <definedName name="_1CHANG1">[5]MTP!#REF!</definedName>
    <definedName name="_1DA0801">[5]MTP!#REF!</definedName>
    <definedName name="_1DA0802">[5]MTP!#REF!</definedName>
    <definedName name="_1DA1201">[5]MTP!#REF!</definedName>
    <definedName name="_1DA2001">[5]MTP!#REF!</definedName>
    <definedName name="_1DA2401">[8]MTP!#REF!</definedName>
    <definedName name="_1DA2402">[8]MTP!#REF!</definedName>
    <definedName name="_1DA3201">[8]MTP!#REF!</definedName>
    <definedName name="_1DA3202">[8]MTP!#REF!</definedName>
    <definedName name="_1DA3203">[8]MTP!#REF!</definedName>
    <definedName name="_1DA3204">[5]MTP!#REF!</definedName>
    <definedName name="_1DAU001">[5]MTP!#REF!</definedName>
    <definedName name="_1DAU002">#REF!</definedName>
    <definedName name="_1DAU003">[5]MTP!#REF!</definedName>
    <definedName name="_1DCTT48">[5]MTP!#REF!</definedName>
    <definedName name="_1DDAY03">#REF!</definedName>
    <definedName name="_1DDTT01">#REF!</definedName>
    <definedName name="_1DK1001">[5]MTP!#REF!</definedName>
    <definedName name="_1DK3001">[5]MTP!#REF!</definedName>
    <definedName name="_1FCO101">#REF!</definedName>
    <definedName name="_1GIA101">#REF!</definedName>
    <definedName name="_1KD22B1">[5]MTP!#REF!</definedName>
    <definedName name="_1KDM22T">[5]MTP!#REF!</definedName>
    <definedName name="_1KEP001">[5]MTP!#REF!</definedName>
    <definedName name="_1LA1001">#REF!</definedName>
    <definedName name="_1LCAP01">[5]MTP!#REF!</definedName>
    <definedName name="_1MCCBO2">#REF!</definedName>
    <definedName name="_1NEO001">[8]MTP!#REF!</definedName>
    <definedName name="_1PKCAP1">#REF!</definedName>
    <definedName name="_1PKIEN1">[5]MTP!#REF!</definedName>
    <definedName name="_1PKTT01">#REF!</definedName>
    <definedName name="_1SDUNG1">[8]MTP!#REF!</definedName>
    <definedName name="_1STREO1">[5]MTP!#REF!</definedName>
    <definedName name="_1STREO2">[5]MTP!#REF!</definedName>
    <definedName name="_1STREO3">[5]MTP!#REF!</definedName>
    <definedName name="_1TCD101">#REF!</definedName>
    <definedName name="_1TCD201">#REF!</definedName>
    <definedName name="_1TD1001">[5]MTP!#REF!</definedName>
    <definedName name="_1TD1002">[5]MTP!#REF!</definedName>
    <definedName name="_1TD2001">#REF!</definedName>
    <definedName name="_1TIHT01">#REF!</definedName>
    <definedName name="_1TIHT02">[5]MTP!#REF!</definedName>
    <definedName name="_1TIHT03">[5]MTP!#REF!</definedName>
    <definedName name="_1TIHT04">[5]MTP!#REF!</definedName>
    <definedName name="_1TIHT05">[5]MTP!#REF!</definedName>
    <definedName name="_1TRU121">#REF!</definedName>
    <definedName name="_1UCLEV1">[5]MTP!#REF!</definedName>
    <definedName name="_2">#REF!</definedName>
    <definedName name="_2BLA100">#REF!</definedName>
    <definedName name="_2CHAG01">[5]MTP!#REF!</definedName>
    <definedName name="_2CHAG02">[5]MTP!#REF!</definedName>
    <definedName name="_2CHDG01">[5]MTP!#REF!</definedName>
    <definedName name="_2CHDG02">[5]MTP!#REF!</definedName>
    <definedName name="_2CHGI01">[5]MTP!#REF!</definedName>
    <definedName name="_2CHSG01">[5]MTP!#REF!</definedName>
    <definedName name="_2COTT48">[5]MTP!#REF!</definedName>
    <definedName name="_2DA0801">[5]MTP!#REF!</definedName>
    <definedName name="_2DA0802">[5]MTP!#REF!</definedName>
    <definedName name="_2DA2001">[5]MTP!#REF!</definedName>
    <definedName name="_2DA2002">[5]MTP!#REF!</definedName>
    <definedName name="_2DA2401">[5]MTP!#REF!</definedName>
    <definedName name="_2DA2402">[5]MTP!#REF!</definedName>
    <definedName name="_2DA2403">[5]MTP!#REF!</definedName>
    <definedName name="_2DA2404">[5]MTP!#REF!</definedName>
    <definedName name="_2DA2405">[5]MTP!#REF!</definedName>
    <definedName name="_2DA2406">[5]MTP!#REF!</definedName>
    <definedName name="_2DA3202">[5]MTP!#REF!</definedName>
    <definedName name="_2DAL201">#REF!</definedName>
    <definedName name="_2DCT001">[5]MTP!#REF!</definedName>
    <definedName name="_2DDAY01">[5]MTP!#REF!</definedName>
    <definedName name="_2DS1P01">[5]MTP!#REF!</definedName>
    <definedName name="_2DS3P01">[5]MTP!#REF!</definedName>
    <definedName name="_2FCO100">[5]MTP!#REF!</definedName>
    <definedName name="_2FCO200">[5]MTP!#REF!</definedName>
    <definedName name="_2KD0221">[5]MTP!#REF!</definedName>
    <definedName name="_2KD0223">[5]MTP!#REF!</definedName>
    <definedName name="_2KD0481">[5]MTP!#REF!</definedName>
    <definedName name="_2KD0500">[5]MTP!#REF!</definedName>
    <definedName name="_2KD0501">[5]MTP!#REF!</definedName>
    <definedName name="_2KD0502">[5]MTP!#REF!</definedName>
    <definedName name="_2KD0700">[5]MTP!#REF!</definedName>
    <definedName name="_2KD0701">[5]MTP!#REF!</definedName>
    <definedName name="_2KD0702">[5]MTP!#REF!</definedName>
    <definedName name="_2KD0950">[5]MTP!#REF!</definedName>
    <definedName name="_2KD0951">[5]MTP!#REF!</definedName>
    <definedName name="_2KD1501">[5]MTP!#REF!</definedName>
    <definedName name="_2KD1502">[5]MTP!#REF!</definedName>
    <definedName name="_2KD22B1">[5]MTP!#REF!</definedName>
    <definedName name="_2KD2401">[5]MTP!#REF!</definedName>
    <definedName name="_2KD48B1">[5]MTP!#REF!</definedName>
    <definedName name="_2LA1001">[5]MTP!#REF!</definedName>
    <definedName name="_2LBCO01">[5]MTP!#REF!</definedName>
    <definedName name="_2LBS001">[5]MTP!#REF!</definedName>
    <definedName name="_2MONG01">[5]MTP!#REF!</definedName>
    <definedName name="_2NEO001">[5]MTP!#REF!</definedName>
    <definedName name="_2NHANH1">[5]MTP!#REF!</definedName>
    <definedName name="_2OILS01">[5]MTP!#REF!</definedName>
    <definedName name="_2PKTT01">[5]MTP!#REF!</definedName>
    <definedName name="_2RECLO1">[5]MTP!#REF!</definedName>
    <definedName name="_2SDINH1">[5]MTP!#REF!</definedName>
    <definedName name="_2SDUNG1">[5]MTP!#REF!</definedName>
    <definedName name="_2SDUNG4">[9]MTP!#REF!</definedName>
    <definedName name="_2STREO1">[5]MTP!#REF!</definedName>
    <definedName name="_2STREO2">[5]MTP!#REF!</definedName>
    <definedName name="_2STREO3">[5]MTP!#REF!</definedName>
    <definedName name="_2STREO4">[5]MTP!#REF!</definedName>
    <definedName name="_2STREO7">[10]MTP!#REF!</definedName>
    <definedName name="_2SUDO01">[5]MTP!#REF!</definedName>
    <definedName name="_2TDIA01">[5]MTP!#REF!</definedName>
    <definedName name="_2TDTD01">[5]MTP!#REF!</definedName>
    <definedName name="_2TRU121">[5]MTP!#REF!</definedName>
    <definedName name="_2TRU122">[5]MTP!#REF!</definedName>
    <definedName name="_2TRU141">[5]MTP!#REF!</definedName>
    <definedName name="_2TU3100">[5]MTP!#REF!</definedName>
    <definedName name="_2TU6100">[5]MTP!#REF!</definedName>
    <definedName name="_2UCLEV1">[5]MTP!#REF!</definedName>
    <definedName name="_2UCLEV2">[9]MTP!#REF!</definedName>
    <definedName name="_2VTLT01">[5]MTP!#REF!</definedName>
    <definedName name="_3ABC501">[5]MTP!#REF!</definedName>
    <definedName name="_3ABC701">[5]MTP!#REF!</definedName>
    <definedName name="_3ABC951">[5]MTP!#REF!</definedName>
    <definedName name="_3BLXMD">#REF!</definedName>
    <definedName name="_3BRANCH">[5]MTP!#REF!</definedName>
    <definedName name="_3BTHT01">[5]MTP!#REF!</definedName>
    <definedName name="_3BTHT02">[5]MTP!#REF!</definedName>
    <definedName name="_3BTHT11">[5]MTP!#REF!</definedName>
    <definedName name="_3CHAG01">[5]MTP!#REF!</definedName>
    <definedName name="_3CHAG02">[5]MTP!#REF!</definedName>
    <definedName name="_3CHAG03">[5]MTP!#REF!</definedName>
    <definedName name="_3CHAG04">[5]MTP!#REF!</definedName>
    <definedName name="_3CHDG01">[5]MTP!#REF!</definedName>
    <definedName name="_3CHDG02">[5]MTP!#REF!</definedName>
    <definedName name="_3CHDG03">[5]MTP!#REF!</definedName>
    <definedName name="_3CHDG04">[5]MTP!#REF!</definedName>
    <definedName name="_3CHSG01">[5]MTP!#REF!</definedName>
    <definedName name="_3CHSG02">[5]MTP!#REF!</definedName>
    <definedName name="_3CLHT01">[5]MTP!#REF!</definedName>
    <definedName name="_3CLHT02">[5]MTP!#REF!</definedName>
    <definedName name="_3CLHT03">[5]MTP!#REF!</definedName>
    <definedName name="_3COABC1">[5]MTP!#REF!</definedName>
    <definedName name="_3CPHA01">[5]MTP!#REF!</definedName>
    <definedName name="_3DA0001">[5]MTP!#REF!</definedName>
    <definedName name="_3DA0002">[5]MTP!#REF!</definedName>
    <definedName name="_3DCT001">[5]MTP!#REF!</definedName>
    <definedName name="_3DUPLEX">[5]MTP!#REF!</definedName>
    <definedName name="_3FERRU1">[5]MTP!#REF!</definedName>
    <definedName name="_3FERRU2">[5]MTP!#REF!</definedName>
    <definedName name="_3KD3501">[5]MTP!#REF!</definedName>
    <definedName name="_3KD3502">[5]MTP!#REF!</definedName>
    <definedName name="_3KD3511">[5]MTP!#REF!</definedName>
    <definedName name="_3KD3801">[5]MTP!#REF!</definedName>
    <definedName name="_3KD4801">[5]MTP!#REF!</definedName>
    <definedName name="_3KD5011">[5]MTP!#REF!</definedName>
    <definedName name="_3KD7501">[5]MTP!#REF!</definedName>
    <definedName name="_3KD9501">[5]MTP!#REF!</definedName>
    <definedName name="_3LABC01">[5]MTP!#REF!</definedName>
    <definedName name="_3LONG01">[5]MTP!#REF!</definedName>
    <definedName name="_3LONG02">[5]MTP!#REF!</definedName>
    <definedName name="_3LONG03">[5]MTP!#REF!</definedName>
    <definedName name="_3LONG04">[5]MTP!#REF!</definedName>
    <definedName name="_3LSON01">[5]MTP!#REF!</definedName>
    <definedName name="_3LSON02">[5]MTP!#REF!</definedName>
    <definedName name="_3LSON03">[5]MTP!#REF!</definedName>
    <definedName name="_3LSON04">[5]MTP!#REF!</definedName>
    <definedName name="_3LSON05">[5]MTP!#REF!</definedName>
    <definedName name="_3LSON06">[5]MTP!#REF!</definedName>
    <definedName name="_3LSON07">[5]MTP!#REF!</definedName>
    <definedName name="_3LSON08">[5]MTP!#REF!</definedName>
    <definedName name="_3LSON09">[5]MTP!#REF!</definedName>
    <definedName name="_3LSON10">[5]MTP!#REF!</definedName>
    <definedName name="_3LSON11">[5]MTP!#REF!</definedName>
    <definedName name="_3LSON12">[5]MTP!#REF!</definedName>
    <definedName name="_3LSON13">[5]MTP!#REF!</definedName>
    <definedName name="_3LSON14">[5]MTP!#REF!</definedName>
    <definedName name="_3LSON15">[5]MTP!#REF!</definedName>
    <definedName name="_3LSON16">[5]MTP!#REF!</definedName>
    <definedName name="_3LSON17">[5]MTP!#REF!</definedName>
    <definedName name="_3LSON18">[5]MTP!#REF!</definedName>
    <definedName name="_3LSON19">[5]MTP!#REF!</definedName>
    <definedName name="_3MONG01">[5]MTP!#REF!</definedName>
    <definedName name="_3NEO001">[5]MTP!#REF!</definedName>
    <definedName name="_3NEO002">[5]MTP!#REF!</definedName>
    <definedName name="_3PKABC1">[5]MTP!#REF!</definedName>
    <definedName name="_3PKHT01">[5]MTP!#REF!</definedName>
    <definedName name="_3QUARTD">[5]MTP!#REF!</definedName>
    <definedName name="_3RACK31">[5]MTP!#REF!</definedName>
    <definedName name="_3RACK41">[5]MTP!#REF!</definedName>
    <definedName name="_3TDIA01">[5]MTP!#REF!</definedName>
    <definedName name="_3TDIA02">[5]MTP!#REF!</definedName>
    <definedName name="_3TRU091">[5]MTP!#REF!</definedName>
    <definedName name="_3TRU101">[5]MTP!#REF!</definedName>
    <definedName name="_3TRU102">[5]MTP!#REF!</definedName>
    <definedName name="_3TRU121">[5]MTP!#REF!</definedName>
    <definedName name="_3TRU731">[5]MTP!#REF!</definedName>
    <definedName name="_3TRU841">[5]MTP!#REF!</definedName>
    <definedName name="_3TRU842">[5]MTP!#REF!</definedName>
    <definedName name="_3TRU843">[5]MTP!#REF!</definedName>
    <definedName name="_3TU0601">[5]MTP!#REF!</definedName>
    <definedName name="_3TU0602">[5]MTP!#REF!</definedName>
    <definedName name="_3TU0603">[5]MTP!#REF!</definedName>
    <definedName name="_3TU0609">#REF!</definedName>
    <definedName name="_3TU0901">[5]MTP!#REF!</definedName>
    <definedName name="_3TU0902">[5]MTP!#REF!</definedName>
    <definedName name="_3TU0903">[5]MTP!#REF!</definedName>
    <definedName name="_40x4">5100</definedName>
    <definedName name="_4CDTT01">[5]MTP!#REF!</definedName>
    <definedName name="_4CNT050">[5]MTP!#REF!</definedName>
    <definedName name="_4CNT095">[5]MTP!#REF!</definedName>
    <definedName name="_4CNT150">[5]MTP!#REF!</definedName>
    <definedName name="_4CNT240">#REF!</definedName>
    <definedName name="_4CTL050">[5]MTP!#REF!</definedName>
    <definedName name="_4CTL095">[5]MTP!#REF!</definedName>
    <definedName name="_4CTL150">[5]MTP!#REF!</definedName>
    <definedName name="_4CTL240">#REF!</definedName>
    <definedName name="_4ED2062">[5]MTP!#REF!</definedName>
    <definedName name="_4ED2063">[5]MTP!#REF!</definedName>
    <definedName name="_4ED2064">[5]MTP!#REF!</definedName>
    <definedName name="_4FCO100">#REF!</definedName>
    <definedName name="_4FCO101">[5]MTP!#REF!</definedName>
    <definedName name="_4GIA101">[5]MTP!#REF!</definedName>
    <definedName name="_4GOIC01">[5]MTP!#REF!</definedName>
    <definedName name="_4HDCTT1">[5]MTP!#REF!</definedName>
    <definedName name="_4HDCTT2">[5]MTP!#REF!</definedName>
    <definedName name="_4HDCTT3">[5]MTP!#REF!</definedName>
    <definedName name="_4HDCTT4">#REF!</definedName>
    <definedName name="_4HNCTT1">[5]MTP!#REF!</definedName>
    <definedName name="_4HNCTT2">[5]MTP!#REF!</definedName>
    <definedName name="_4HNCTT3">[5]MTP!#REF!</definedName>
    <definedName name="_4HNCTT4">#REF!</definedName>
    <definedName name="_4KEPC01">[5]MTP!#REF!</definedName>
    <definedName name="_4LBCO01">#REF!</definedName>
    <definedName name="_4OSLCTT">#REF!</definedName>
    <definedName name="_5CNHT95">[5]MTP!#REF!</definedName>
    <definedName name="_5GOIC01">[5]MTP!#REF!</definedName>
    <definedName name="_5HDCHT1">[5]MTP!#REF!</definedName>
    <definedName name="_5KEPC01">[5]MTP!#REF!</definedName>
    <definedName name="_5OSLCHT">[5]MTP!#REF!</definedName>
    <definedName name="_5TU120">[7]MTP!#REF!</definedName>
    <definedName name="_5TU130">[7]MTP!#REF!</definedName>
    <definedName name="_6BNTTTH">[10]MTP1!#REF!</definedName>
    <definedName name="_6DCTTBO">[10]MTP1!#REF!</definedName>
    <definedName name="_6DD24TT">[10]MTP1!#REF!</definedName>
    <definedName name="_6FCOTBU">[10]MTP1!#REF!</definedName>
    <definedName name="_6LATUBU">[10]MTP1!#REF!</definedName>
    <definedName name="_6SDTT24">[10]MTP1!#REF!</definedName>
    <definedName name="_6TBUDTT">[10]MTP1!#REF!</definedName>
    <definedName name="_6TDDDTT">[10]MTP1!#REF!</definedName>
    <definedName name="_6TLTTTH">[10]MTP1!#REF!</definedName>
    <definedName name="_6TUBUTT">[10]MTP1!#REF!</definedName>
    <definedName name="_6UCLVIS">[10]MTP1!#REF!</definedName>
    <definedName name="_7DNCABC">[10]MTP1!#REF!</definedName>
    <definedName name="_7HDCTBU">[10]MTP1!#REF!</definedName>
    <definedName name="_7PKTUBU">[10]MTP1!#REF!</definedName>
    <definedName name="_7TBHT20">[10]MTP1!#REF!</definedName>
    <definedName name="_7TBHT30">[10]MTP1!#REF!</definedName>
    <definedName name="_7TDCABC">[10]MTP1!#REF!</definedName>
    <definedName name="_abb91">[11]chitimc!#REF!</definedName>
    <definedName name="_boi1">#REF!</definedName>
    <definedName name="_boi2">#REF!</definedName>
    <definedName name="_boi3">#REF!</definedName>
    <definedName name="_boi4">#REF!</definedName>
    <definedName name="_btm10">#REF!</definedName>
    <definedName name="_btm100">#REF!</definedName>
    <definedName name="_BTM150">'[12]Bang chiet tinh TBA'!#REF!</definedName>
    <definedName name="_BTM200">'[12]Bang chiet tinh TBA'!#REF!</definedName>
    <definedName name="_BTM250">#REF!</definedName>
    <definedName name="_btM300">#REF!</definedName>
    <definedName name="_BTM50">'[12]Bang chiet tinh TBA'!#REF!</definedName>
    <definedName name="_C_Lphi_4ab">#REF!</definedName>
    <definedName name="_cap2005">[13]Sheet3!$A$2:$L$7</definedName>
    <definedName name="_CPhi_Bhiem">#REF!</definedName>
    <definedName name="_CPhi_BQLDA">#REF!</definedName>
    <definedName name="_CPhi_DBaoGT">#REF!</definedName>
    <definedName name="_CPhi_Kdinh">#REF!</definedName>
    <definedName name="_CPhi_Nthu_KThanh">#REF!</definedName>
    <definedName name="_CPhi_QToan">#REF!</definedName>
    <definedName name="_CPhiTKe_13">#REF!</definedName>
    <definedName name="_CT250">'[11]dongia (2)'!#REF!</definedName>
    <definedName name="_dao1">'[14]CT Thang Mo'!$B$189:$H$189</definedName>
    <definedName name="_dao2">'[14]CT Thang Mo'!$B$161:$H$161</definedName>
    <definedName name="_dap2">'[14]CT Thang Mo'!$B$162:$H$162</definedName>
    <definedName name="_day1">'[15]Chiet tinh dz22'!#REF!</definedName>
    <definedName name="_day2">'[16]CC03-05'!$H$3</definedName>
    <definedName name="_dbu1">'[14]CT Thang Mo'!#REF!</definedName>
    <definedName name="_dbu2">'[14]CT Thang Mo'!$B$93:$F$93</definedName>
    <definedName name="_ddn400">#REF!</definedName>
    <definedName name="_ddn600">#REF!</definedName>
    <definedName name="_dgt100">'[11]dongia (2)'!#REF!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hidden="1">#REF!</definedName>
    <definedName name="_GID1">'[11]LKVL-CK-HT-GD1'!$A$4</definedName>
    <definedName name="_gon4">#REF!</definedName>
    <definedName name="_HKy2">[17]BK04!#REF!</definedName>
    <definedName name="_hom2">#REF!</definedName>
    <definedName name="_hom4">[18]sheet12!#REF!</definedName>
    <definedName name="_hsm2">1.1289</definedName>
    <definedName name="_Key1" hidden="1">#REF!</definedName>
    <definedName name="_Key2" hidden="1">#REF!</definedName>
    <definedName name="_KM188">#REF!</definedName>
    <definedName name="_km189">#REF!</definedName>
    <definedName name="_km190">#REF!</definedName>
    <definedName name="_km191">#REF!</definedName>
    <definedName name="_km192">#REF!</definedName>
    <definedName name="_km193">#REF!</definedName>
    <definedName name="_km194">#REF!</definedName>
    <definedName name="_km195">#REF!</definedName>
    <definedName name="_km196">#REF!</definedName>
    <definedName name="_km197">#REF!</definedName>
    <definedName name="_km198">#REF!</definedName>
    <definedName name="_Km36">#REF!</definedName>
    <definedName name="_Knc1">'[19]149-2'!$C$133</definedName>
    <definedName name="_Knc36">#REF!</definedName>
    <definedName name="_Knc57">#REF!</definedName>
    <definedName name="_Kvl36">#REF!</definedName>
    <definedName name="_L6">[20]XL4Poppy!$C$31</definedName>
    <definedName name="_LCB1">#REF!</definedName>
    <definedName name="_M1">[21]XL4Poppy!$C$4</definedName>
    <definedName name="_MAC12">#REF!</definedName>
    <definedName name="_MAC46">#REF!</definedName>
    <definedName name="_MVL486">[20]XL4Poppy!$B$1:$B$16</definedName>
    <definedName name="_NC100">#REF!</definedName>
    <definedName name="_nc150">#REF!</definedName>
    <definedName name="_NC200">#REF!</definedName>
    <definedName name="_nc27">'[22]Chiet tinh '!#REF!</definedName>
    <definedName name="_nc3">'[22]Chiet tinh '!#REF!</definedName>
    <definedName name="_nc35">'[23]he so'!$B$2</definedName>
    <definedName name="_nc4">'[22]Chiet tinh '!#REF!</definedName>
    <definedName name="_nc50">#REF!</definedName>
    <definedName name="_NCL100">#REF!</definedName>
    <definedName name="_NCL200">#REF!</definedName>
    <definedName name="_NCL250">#REF!</definedName>
    <definedName name="_NCO150">#REF!</definedName>
    <definedName name="_NCO200">#REF!</definedName>
    <definedName name="_NCO50">#REF!</definedName>
    <definedName name="_NET2">#REF!</definedName>
    <definedName name="_nh236">[24]luong06!#REF!</definedName>
    <definedName name="_nin190">#REF!</definedName>
    <definedName name="_Order1" hidden="1">255</definedName>
    <definedName name="_Order2" hidden="1">255</definedName>
    <definedName name="_oto10">[25]VL!#REF!</definedName>
    <definedName name="_pc30">[26]GiaVL!$F$14</definedName>
    <definedName name="_pc40">[26]GiaVL!$F$13</definedName>
    <definedName name="_RHH1">#REF!</definedName>
    <definedName name="_RHH10">#REF!</definedName>
    <definedName name="_RHP1">#REF!</definedName>
    <definedName name="_RHP10">#REF!</definedName>
    <definedName name="_RI1">#REF!</definedName>
    <definedName name="_RI10">#REF!</definedName>
    <definedName name="_RII1">#REF!</definedName>
    <definedName name="_RII10">#REF!</definedName>
    <definedName name="_RIP1">#REF!</definedName>
    <definedName name="_RIP10">#REF!</definedName>
    <definedName name="_sat10">'[12]Bang chiet tinh TBA'!#REF!</definedName>
    <definedName name="_sat12">'[12]Bang chiet tinh TBA'!#REF!</definedName>
    <definedName name="_sat14">'[12]Bang chiet tinh TBA'!#REF!</definedName>
    <definedName name="_sat16">'[12]Bang chiet tinh TBA'!#REF!</definedName>
    <definedName name="_sat20">'[12]Bang chiet tinh TBA'!#REF!</definedName>
    <definedName name="_Sat27">#REF!</definedName>
    <definedName name="_Sat6">#REF!</definedName>
    <definedName name="_sat8">#REF!</definedName>
    <definedName name="_sc1">#REF!</definedName>
    <definedName name="_SC2">#REF!</definedName>
    <definedName name="_sc3">#REF!</definedName>
    <definedName name="_sg5">#REF!</definedName>
    <definedName name="_SN3">#REF!</definedName>
    <definedName name="_Sort" hidden="1">#REF!</definedName>
    <definedName name="_sua20">#REF!</definedName>
    <definedName name="_sua30">#REF!</definedName>
    <definedName name="_sw70609">[7]MTP!#REF!</definedName>
    <definedName name="_tct3">[27]gVL!$Q$23</definedName>
    <definedName name="_tct5">[28]gVL!$N$19</definedName>
    <definedName name="_TH1">#REF!</definedName>
    <definedName name="_th100">'[11]dongia (2)'!#REF!</definedName>
    <definedName name="_TH160">'[11]dongia (2)'!#REF!</definedName>
    <definedName name="_TH2">#REF!</definedName>
    <definedName name="_TH3">#REF!</definedName>
    <definedName name="_TK1">[29]Tongke!$B$7:$U$128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no1">[30]chitimc!#REF!</definedName>
    <definedName name="_TR250">'[11]dongia (2)'!#REF!</definedName>
    <definedName name="_tr375">[11]giathanh1!#REF!</definedName>
    <definedName name="_va1">'[31]Agg-Require-Asphalt'!$H$49</definedName>
    <definedName name="_VAN1">[32]CT35!#REF!</definedName>
    <definedName name="_vc1">'[14]CT Thang Mo'!$B$34:$H$34</definedName>
    <definedName name="_vc2">'[14]CT Thang Mo'!$B$35:$H$35</definedName>
    <definedName name="_vc3">'[14]CT Thang Mo'!$B$36:$H$36</definedName>
    <definedName name="_VCD4">'[33]DZ 22KV'!#REF!</definedName>
    <definedName name="_VL100">#REF!</definedName>
    <definedName name="_vl150">#REF!</definedName>
    <definedName name="_VL200">#REF!</definedName>
    <definedName name="_VL250">#REF!</definedName>
    <definedName name="_vl50">#REF!</definedName>
    <definedName name="_VLI150">#REF!</definedName>
    <definedName name="_VLI200">#REF!</definedName>
    <definedName name="_VLI50">#REF!</definedName>
    <definedName name="\0">#REF!</definedName>
    <definedName name="\d">'[1]??-BLDG'!#REF!</definedName>
    <definedName name="\e">'[1]??-BLDG'!#REF!</definedName>
    <definedName name="\f">'[1]??-BLDG'!#REF!</definedName>
    <definedName name="\g">'[1]??-BLDG'!#REF!</definedName>
    <definedName name="\h">'[1]??-BLDG'!#REF!</definedName>
    <definedName name="\i">'[1]??-BLDG'!#REF!</definedName>
    <definedName name="\j">'[1]??-BLDG'!#REF!</definedName>
    <definedName name="\k">'[1]??-BLDG'!#REF!</definedName>
    <definedName name="\l">'[1]??-BLDG'!#REF!</definedName>
    <definedName name="\m">'[1]??-BLDG'!#REF!</definedName>
    <definedName name="\n">'[1]??-BLDG'!#REF!</definedName>
    <definedName name="\o">'[1]??-BLDG'!#REF!</definedName>
    <definedName name="\z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.1">#REF!</definedName>
    <definedName name="A120_">#REF!</definedName>
    <definedName name="a277Print_Titles">#REF!</definedName>
    <definedName name="A35_">#REF!</definedName>
    <definedName name="A50_">#REF!</definedName>
    <definedName name="A6N2">[34]A6!$A$3:$F$13</definedName>
    <definedName name="A6N3">[35]A6!$A$1:$G$22</definedName>
    <definedName name="A70_">#REF!</definedName>
    <definedName name="A95_">#REF!</definedName>
    <definedName name="AA">#REF!</definedName>
    <definedName name="AAA">'[36]MTL(AG)'!#REF!</definedName>
    <definedName name="ab">[37]gvl!$N$17</definedName>
    <definedName name="abc">'[38]Cong 6T'!#REF!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b">[37]gvl!$N$38</definedName>
    <definedName name="ád" hidden="1">{"Offgrid",#N/A,FALSE,"OFFGRID";"Region",#N/A,FALSE,"REGION";"Offgrid -2",#N/A,FALSE,"OFFGRID";"WTP",#N/A,FALSE,"WTP";"WTP -2",#N/A,FALSE,"WTP";"Project",#N/A,FALSE,"PROJECT";"Summary -2",#N/A,FALSE,"SUMMARY"}</definedName>
    <definedName name="ADEQ">#REF!</definedName>
    <definedName name="àdsadf">{"DZ-TDTB2.XLS","Dcksat.xls"}</definedName>
    <definedName name="àdsầ" hidden="1">{#N/A,#N/A,FALSE,"Chi tiÆt"}</definedName>
    <definedName name="æ76">[39]chitiet!#REF!</definedName>
    <definedName name="ag142X42">[11]chitimc!#REF!</definedName>
    <definedName name="ag15F80">#REF!</definedName>
    <definedName name="ag267N59">[11]chitimc!#REF!</definedName>
    <definedName name="All_Item">#REF!</definedName>
    <definedName name="ALPIN">#N/A</definedName>
    <definedName name="ALPJYOU">#N/A</definedName>
    <definedName name="ALPTOI">#N/A</definedName>
    <definedName name="amiang">[40]gvl!#REF!</definedName>
    <definedName name="Angiang">[41]Longan!#REF!</definedName>
    <definedName name="as">[43]gvl!$N$16</definedName>
    <definedName name="asd">#REF!</definedName>
    <definedName name="_xlnm.Auto_Open">#REF!</definedName>
    <definedName name="Â" hidden="1">{"Offgrid",#N/A,FALSE,"OFFGRID";"Region",#N/A,FALSE,"REGION";"Offgrid -2",#N/A,FALSE,"OFFGRID";"WTP",#N/A,FALSE,"WTP";"WTP -2",#N/A,FALSE,"WTP";"Project",#N/A,FALSE,"PROJECT";"Summary -2",#N/A,FALSE,"SUMMARY"}</definedName>
    <definedName name="Âoïng_lãû_phê_chuyãøn_tiãön_ngán_haìng">[42]Sheet4!#REF!</definedName>
    <definedName name="b">#REF!</definedName>
    <definedName name="b_240">'[11]THPDMoi  (2)'!#REF!</definedName>
    <definedName name="b_280">'[11]THPDMoi  (2)'!#REF!</definedName>
    <definedName name="b_320">'[11]THPDMoi  (2)'!#REF!</definedName>
    <definedName name="B_ng_dÝnh">'[23]he so'!$B$24</definedName>
    <definedName name="b7_">'[44]Xuly Data'!#REF!</definedName>
    <definedName name="b8.">'[45]So lieu chung'!#REF!</definedName>
    <definedName name="b9.">'[45]So lieu chung'!#REF!</definedName>
    <definedName name="ba.">'[45]So lieu chung'!#REF!</definedName>
    <definedName name="bacbo">'[46]Sheet1 (2)'!#REF!</definedName>
    <definedName name="Bacgiang">#REF!</definedName>
    <definedName name="BacKan">#REF!</definedName>
    <definedName name="Baclieu">[47]LongAn!#REF!</definedName>
    <definedName name="Bacninh">#REF!</definedName>
    <definedName name="BacTBo">[48]B10!#REF!</definedName>
    <definedName name="Bactrbo">'[46]Sheet1 (2)'!#REF!</definedName>
    <definedName name="bactrungbo">[49]MNTD!#REF!</definedName>
    <definedName name="BANG">[42]Sheet10!#REF!</definedName>
    <definedName name="BANG_CHI_TIET_THI_NGHIEM_CONG_TO">#REF!</definedName>
    <definedName name="BANG_CHI_TIET_THI_NGHIEM_DZ0.4KV">#REF!</definedName>
    <definedName name="BANG_CHI_TIET_THI_NGHIEM_DZ22KV">'[50]PHAN DS 22 KV'!#REF!</definedName>
    <definedName name="Bang_cly">#REF!</definedName>
    <definedName name="Bang_CVC">#REF!</definedName>
    <definedName name="bang_gia">#REF!</definedName>
    <definedName name="BANG_TONG_HOP_CONG_TO">#REF!</definedName>
    <definedName name="BANG_TONG_HOP_DZ0.4KV">#REF!</definedName>
    <definedName name="BANG_TONG_HOP_DZ22KV">#REF!</definedName>
    <definedName name="BANG_TONG_HOP_KHO_BAI">#REF!</definedName>
    <definedName name="BANG_TONG_HOP_TBA">#REF!</definedName>
    <definedName name="Bang_travl">#REF!</definedName>
    <definedName name="bang1">#REF!</definedName>
    <definedName name="bang2">#REF!</definedName>
    <definedName name="bang3">#REF!</definedName>
    <definedName name="bang4">#REF!</definedName>
    <definedName name="bang5">#REF!</definedName>
    <definedName name="bang6">#REF!</definedName>
    <definedName name="bangciti">'[11]dongia (2)'!#REF!</definedName>
    <definedName name="Baove">[24]luong06!#REF!</definedName>
    <definedName name="Bar">'[51]B-B'!$B$65:$J$66</definedName>
    <definedName name="BarData">#REF!</definedName>
    <definedName name="BB">#REF!</definedName>
    <definedName name="bb.">'[45]So lieu chung'!#REF!</definedName>
    <definedName name="bbb">'[52]MTL$-INTER'!#REF!</definedName>
    <definedName name="bc">#REF!</definedName>
    <definedName name="bd">[27]gVL!$Q$15</definedName>
    <definedName name="BDHo">[17]BK04!#REF!</definedName>
    <definedName name="bdht15nc">[11]gtrinh!#REF!</definedName>
    <definedName name="bdht15vl">[11]gtrinh!#REF!</definedName>
    <definedName name="bdht25nc">[11]gtrinh!#REF!</definedName>
    <definedName name="bdht25vl">[11]gtrinh!#REF!</definedName>
    <definedName name="bdht325nc">[11]gtrinh!#REF!</definedName>
    <definedName name="bdht325vl">[11]gtrinh!#REF!</definedName>
    <definedName name="betong100">'[53]Gia vat tu'!$P$26</definedName>
    <definedName name="betong200">'[54]TT-35KV+TBA'!#REF!</definedName>
    <definedName name="BetongM150">'[55]chiet tinh'!$B$18:$D$23,'[55]chiet tinh'!$F$18:$F$23</definedName>
    <definedName name="BetongM200">'[55]chiet tinh'!$B$35:$D$39,'[55]chiet tinh'!$F$35:$F$39</definedName>
    <definedName name="BetongM50">'[55]chiet tinh'!$B$6:$D$8,'[55]chiet tinh'!$F$6:$F$8</definedName>
    <definedName name="Bgiang" hidden="1">{"'Sheet1'!$L$16"}</definedName>
    <definedName name="bia">#REF!</definedName>
    <definedName name="Binhduong">#REF!</definedName>
    <definedName name="Binhphuoc">#REF!</definedName>
    <definedName name="Bitum">'[23]he so'!$B$19</definedName>
    <definedName name="BLDG">[56]LEGEND!$D$8</definedName>
    <definedName name="blop">[18]sheet12!#REF!</definedName>
    <definedName name="bnh">#REF!</definedName>
    <definedName name="boa">[43]gvl!$N$17</definedName>
    <definedName name="bom">'[23]he so'!$B$11</definedName>
    <definedName name="Book2">#REF!</definedName>
    <definedName name="BOQ">#REF!</definedName>
    <definedName name="BT">#REF!</definedName>
    <definedName name="BT_A1">#REF!</definedName>
    <definedName name="BT_A2">'[57]Tong hop'!#REF!</definedName>
    <definedName name="BT_A2.1">#REF!</definedName>
    <definedName name="BT_A2.2">#REF!</definedName>
    <definedName name="BT_B1">#REF!</definedName>
    <definedName name="BT_B2">#REF!</definedName>
    <definedName name="BT_C1">#REF!</definedName>
    <definedName name="BT_loai_A2.1">#REF!</definedName>
    <definedName name="BT_P1">#REF!</definedName>
    <definedName name="BT_P10">'[57]Tong hop'!#REF!</definedName>
    <definedName name="BT_P11">'[57]Tong hop'!#REF!</definedName>
    <definedName name="BT_P2">'[57]Tong hop'!#REF!</definedName>
    <definedName name="BT_P3">'[57]Tong hop'!#REF!</definedName>
    <definedName name="BT_P4">'[57]Tong hop'!#REF!</definedName>
    <definedName name="BT_P5">'[57]Tong hop'!#REF!</definedName>
    <definedName name="BT_P6">'[57]Tong hop'!#REF!</definedName>
    <definedName name="BT_P7">'[57]Tong hop'!#REF!</definedName>
    <definedName name="BT_P8">'[57]Tong hop'!#REF!</definedName>
    <definedName name="BT_P9">'[57]Tong hop'!#REF!</definedName>
    <definedName name="btai">[40]gvl!$Q$63</definedName>
    <definedName name="BTBo">#REF!</definedName>
    <definedName name="btchiuaxitm300">#REF!</definedName>
    <definedName name="BTchiuaxm200">#REF!</definedName>
    <definedName name="btcocM400">#REF!</definedName>
    <definedName name="BTlotm100">#REF!</definedName>
    <definedName name="BTRUBo">'[58]NNTQ-tpkt'!#REF!</definedName>
    <definedName name="btthuongpham150">'[59]Gia vat tu'!$E$45</definedName>
    <definedName name="btthuongpham300">'[59]Gia vat tu'!$E$47</definedName>
    <definedName name="BU_CHENH_LECH_DZ0.4KV">#REF!</definedName>
    <definedName name="BU_CHENH_LECH_DZ22KV">#REF!</definedName>
    <definedName name="BU_CHENH_LECH_TBA">#REF!</definedName>
    <definedName name="Bulongma">8700</definedName>
    <definedName name="Bulongthepcoctiepdia">#REF!</definedName>
    <definedName name="buoc">#REF!</definedName>
    <definedName name="Bust">#REF!</definedName>
    <definedName name="BVCISUMMARY">#REF!</definedName>
    <definedName name="C_">#REF!</definedName>
    <definedName name="c_n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2.7">#REF!</definedName>
    <definedName name="C3.0">#REF!</definedName>
    <definedName name="C3.5">#REF!</definedName>
    <definedName name="C3.7">#REF!</definedName>
    <definedName name="C4.0">#REF!</definedName>
    <definedName name="ca.1111">#REF!</definedName>
    <definedName name="ca.1111.th">#REF!</definedName>
    <definedName name="CABLE2">'[60]MTO REV.0'!$A$1:$Q$570</definedName>
    <definedName name="CACAU">298161</definedName>
    <definedName name="Cachdienchuoi">#REF!</definedName>
    <definedName name="Cachdiendung">#REF!</definedName>
    <definedName name="Cachdienhaap">#REF!</definedName>
    <definedName name="Camau">[61]CaMau!#REF!</definedName>
    <definedName name="cantho">[47]LongAn!#REF!</definedName>
    <definedName name="cap">#REF!</definedName>
    <definedName name="CAP_DIEN_AP">'[62]DLC DIEN AP'!$B$5:$F$9</definedName>
    <definedName name="Cap_DUL_doc_B">#REF!</definedName>
    <definedName name="CAP_DUL_ngang_B">#REF!</definedName>
    <definedName name="cap_thiet_ke">[63]Sheet1!$A$1:$A$11</definedName>
    <definedName name="cap0.7">#REF!</definedName>
    <definedName name="CAPDAT">[11]phuluc1!#REF!</definedName>
    <definedName name="CAPQH">#REF!</definedName>
    <definedName name="Cat">#REF!</definedName>
    <definedName name="Category_All">#REF!</definedName>
    <definedName name="CATIN">#N/A</definedName>
    <definedName name="CATJYOU">#N/A</definedName>
    <definedName name="catm">#REF!</definedName>
    <definedName name="catn">#REF!</definedName>
    <definedName name="CATREC">#N/A</definedName>
    <definedName name="CATSYU">#N/A</definedName>
    <definedName name="catvang">#REF!</definedName>
    <definedName name="CatVang_HamYen">[64]T.Tinh!#REF!</definedName>
    <definedName name="cau">[65]NC!$B$5:$C$56</definedName>
    <definedName name="cc">#REF!</definedName>
    <definedName name="ccc" comment="Đơn vị hành chính">#REF!</definedName>
    <definedName name="cclT" hidden="1">{#N/A,#N/A,FALSE,"Chi tiÆt"}</definedName>
    <definedName name="CCNK">[66]QMCT!#REF!</definedName>
    <definedName name="CCPhuCuong" hidden="1">{#N/A,#N/A,FALSE,"Chi tiÆt"}</definedName>
    <definedName name="CCS">#REF!</definedName>
    <definedName name="cctaphuong1" hidden="1">{#N/A,#N/A,FALSE,"Chi tiÆt"}</definedName>
    <definedName name="CCThanhHoa" hidden="1">{#N/A,#N/A,FALSE,"Chi tiÆt"}</definedName>
    <definedName name="CCTThanh">{"DZ-TDTB2.XLS","Dcksat.xls"}</definedName>
    <definedName name="CCTTMPT" hidden="1">{#N/A,#N/A,FALSE,"Chi tiÆt"}</definedName>
    <definedName name="cd">#REF!</definedName>
    <definedName name="CDADD">'[62]SL dau tien'!$F$7</definedName>
    <definedName name="CDD">#REF!</definedName>
    <definedName name="CDDB">'[44]Xuly Data'!#REF!</definedName>
    <definedName name="CDDD">'[11]THPDMoi  (2)'!#REF!</definedName>
    <definedName name="cddd1p">'[11]TONG HOP VL-NC'!$C$3</definedName>
    <definedName name="cddd3p">'[11]TONG HOP VL-NC'!$C$2</definedName>
    <definedName name="CDDT">'[44]Xuly Data'!#REF!</definedName>
    <definedName name="CDMD">'[44]Xuly Data'!#REF!</definedName>
    <definedName name="Cdnum">#REF!</definedName>
    <definedName name="cfc">#REF!</definedName>
    <definedName name="cfk">#REF!</definedName>
    <definedName name="cgionc">'[11]lam-moi'!#REF!</definedName>
    <definedName name="cgiovl">'[11]lam-moi'!#REF!</definedName>
    <definedName name="CH">#REF!</definedName>
    <definedName name="chhtnc">'[11]lam-moi'!#REF!</definedName>
    <definedName name="chhtvl">'[11]lam-moi'!#REF!</definedName>
    <definedName name="chi_tiÕt_vËt_liÖu___nh_n_c_ng___m_y_thi_c_ng">#REF!</definedName>
    <definedName name="chiemhoa">[67]TTVanChuyen!#REF!</definedName>
    <definedName name="chnc">'[11]lam-moi'!#REF!</definedName>
    <definedName name="chon">#REF!</definedName>
    <definedName name="chon1">#REF!</definedName>
    <definedName name="chon2">#REF!</definedName>
    <definedName name="chon3">#REF!</definedName>
    <definedName name="Chu">[25]ND!#REF!</definedName>
    <definedName name="Chupdaucapcongotnong">#REF!</definedName>
    <definedName name="chvl">'[11]lam-moi'!#REF!</definedName>
    <definedName name="citidd">'[11]dongia (2)'!#REF!</definedName>
    <definedName name="CK">#REF!</definedName>
    <definedName name="cknc">'[11]lam-moi'!#REF!</definedName>
    <definedName name="ckvl">'[11]lam-moi'!#REF!</definedName>
    <definedName name="CL">#REF!</definedName>
    <definedName name="CLECH_0.4">#REF!</definedName>
    <definedName name="Clech_o.4">'[68]Bu CL'!#REF!</definedName>
    <definedName name="CLIENT">[56]LEGEND!$D$6</definedName>
    <definedName name="CLTMP">[66]QMCT!#REF!</definedName>
    <definedName name="clvc1">[11]chitiet!$D$3</definedName>
    <definedName name="CLVC3">0.1</definedName>
    <definedName name="CLVCTB">#REF!</definedName>
    <definedName name="clvl">#REF!</definedName>
    <definedName name="cn">#REF!</definedName>
    <definedName name="CN3p">'[11]TONGKE3p '!$X$295</definedName>
    <definedName name="CNC">#REF!</definedName>
    <definedName name="CND">#REF!</definedName>
    <definedName name="cne">#REF!</definedName>
    <definedName name="CNG">#REF!</definedName>
    <definedName name="Cñi">'[23]he so'!$B$22</definedName>
    <definedName name="co">[69]Package1!$C$8:$C$46</definedName>
    <definedName name="co.">#REF!</definedName>
    <definedName name="co..">#REF!</definedName>
    <definedName name="coar">[31]Payment!$AF$30</definedName>
    <definedName name="COAT">#REF!</definedName>
    <definedName name="coc">[28]gVL!$N$25</definedName>
    <definedName name="COC_1.2">#REF!</definedName>
    <definedName name="Coc_2m">#REF!</definedName>
    <definedName name="Cocbetong">#REF!</definedName>
    <definedName name="coi">'[70]MTL$-INTER'!#REF!</definedName>
    <definedName name="Cöï_ly_vaän_chuyeãn">#REF!</definedName>
    <definedName name="CÖÏ_LY_VAÄN_CHUYEÅN">#REF!</definedName>
    <definedName name="COMMON">#REF!</definedName>
    <definedName name="CON_EQP_COS">#REF!</definedName>
    <definedName name="CON_EQP_COST">#REF!</definedName>
    <definedName name="Concrete">'[71]DGchitiet '!#REF!</definedName>
    <definedName name="Cong_HM_DTCT">#REF!</definedName>
    <definedName name="Cong_M_DTCT">#REF!</definedName>
    <definedName name="Cong_NC_DTCT">#REF!</definedName>
    <definedName name="Cong_VL_DTCT">#REF!</definedName>
    <definedName name="cong1x15">[11]giathanh1!#REF!</definedName>
    <definedName name="conrua">'[72]Vat tu'!$B$45</definedName>
    <definedName name="CONST_EQ">#REF!</definedName>
    <definedName name="Continue">#REF!</definedName>
    <definedName name="coppha">#REF!</definedName>
    <definedName name="COT">#REF!</definedName>
    <definedName name="Cot_thep">[73]Du_lieu!$C$19</definedName>
    <definedName name="cot7.5">#REF!</definedName>
    <definedName name="cot8.5">#REF!</definedName>
    <definedName name="CotBTtronVuong">#REF!</definedName>
    <definedName name="cotpha">[74]TT_10KV!$H$323</definedName>
    <definedName name="Cotsatma">9726</definedName>
    <definedName name="Cotthepma">9726</definedName>
    <definedName name="counxlkcs">#REF!</definedName>
    <definedName name="couxlkcs">#REF!</definedName>
    <definedName name="couxlkd">#REF!</definedName>
    <definedName name="couxlkh">#REF!</definedName>
    <definedName name="couxlktnl">#REF!</definedName>
    <definedName name="couxlkttv">#REF!</definedName>
    <definedName name="couxlpxsx">#REF!</definedName>
    <definedName name="couxltc">#REF!</definedName>
    <definedName name="COVER">#REF!</definedName>
    <definedName name="cpc">#REF!</definedName>
    <definedName name="CPCNT">[75]DLDT!$B$3</definedName>
    <definedName name="cpd">[27]gVL!$Q$20</definedName>
    <definedName name="cpdd">[27]gVL!$Q$21</definedName>
    <definedName name="cpdd2">[76]gVL!$P$19</definedName>
    <definedName name="CPK">#REF!</definedName>
    <definedName name="cplhsmt" localSheetId="8">[77]!cplhsmt</definedName>
    <definedName name="cplhsmt">[77]!cplhsmt</definedName>
    <definedName name="cpmtc">#REF!</definedName>
    <definedName name="cpnc">#REF!</definedName>
    <definedName name="CPTB">#REF!</definedName>
    <definedName name="cptdhsmt" localSheetId="8">[77]!cptdhsmt</definedName>
    <definedName name="cptdhsmt">[77]!cptdhsmt</definedName>
    <definedName name="cptdtdt" localSheetId="8">[77]!cptdtdt</definedName>
    <definedName name="cptdtdt">[77]!cptdtdt</definedName>
    <definedName name="cptdtkkt" localSheetId="8">[77]!cptdtkkt</definedName>
    <definedName name="cptdtkkt">[77]!cptdtkkt</definedName>
    <definedName name="CPTKE">[78]TKP!#REF!</definedName>
    <definedName name="cptt">#REF!</definedName>
    <definedName name="CPVC100">#REF!</definedName>
    <definedName name="CPVC1KM">'[11]TH VL, NC, DDHT Thanhphuoc'!$J$19</definedName>
    <definedName name="CPVCDN">'[11]#REF'!$K$33</definedName>
    <definedName name="cpvl">#REF!</definedName>
    <definedName name="CRD">#REF!</definedName>
    <definedName name="CRIT1">#REF!</definedName>
    <definedName name="CRIT10">#REF!</definedName>
    <definedName name="CRIT2">#REF!</definedName>
    <definedName name="CRIT3">#REF!</definedName>
    <definedName name="CRIT4">#REF!</definedName>
    <definedName name="CRIT5">#REF!</definedName>
    <definedName name="CRIT6">#REF!</definedName>
    <definedName name="CRIT7">#REF!</definedName>
    <definedName name="CRIT8">#REF!</definedName>
    <definedName name="CRIT9">#REF!</definedName>
    <definedName name="_xlnm.Criteria">[79]SILICATE!#REF!</definedName>
    <definedName name="CRITINST">#REF!</definedName>
    <definedName name="CRITPURC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3p">#REF!</definedName>
    <definedName name="CT">#REF!</definedName>
    <definedName name="CT_03">'[59]Gia vat tu'!$E$52</definedName>
    <definedName name="CT_50">#REF!</definedName>
    <definedName name="CT_KSTK">#REF!</definedName>
    <definedName name="CT_MCX">#REF!</definedName>
    <definedName name="CT0.4">#REF!</definedName>
    <definedName name="ct3_">[80]Gia!#REF!</definedName>
    <definedName name="ct5_">[80]Gia!#REF!</definedName>
    <definedName name="Ctb">'[81]Lç khoan LK1'!#REF!</definedName>
    <definedName name="CTBT">[32]CT35!#REF!</definedName>
    <definedName name="CTBT1">[32]CT35!#REF!</definedName>
    <definedName name="CTBT2">[32]CT35!#REF!</definedName>
    <definedName name="CTCT">#REF!</definedName>
    <definedName name="CTCT1" hidden="1">{"'Sheet1'!$L$16"}</definedName>
    <definedName name="ctdg">[82]ctdg!#REF!</definedName>
    <definedName name="ctdn9697">#REF!</definedName>
    <definedName name="CTHT">'[83]Chiet tinh 0,4KV'!$C$4:$J$303</definedName>
    <definedName name="cti3x15">[11]giathanh1!#REF!</definedName>
    <definedName name="ctiep">#REF!</definedName>
    <definedName name="ctinh">[84]ctinh!$B$8:$F$186</definedName>
    <definedName name="CTNC">[85]CTNC!$C$6:$K$66</definedName>
    <definedName name="cto">[86]THCT!#REF!</definedName>
    <definedName name="CTVL">[85]CTVL!$B$6:$F$64</definedName>
    <definedName name="cu">#REF!</definedName>
    <definedName name="cu_ly">#REF!</definedName>
    <definedName name="cu_ly_1">'[87]tra-vat-lieu'!$A$219:$A$319</definedName>
    <definedName name="CU_LY_VAN_CHUYEN_GIA_QUYEN">#REF!</definedName>
    <definedName name="CU_LY_VAN_CHUYEN_THU_CONG">#REF!</definedName>
    <definedName name="cui">[28]gVL!$N$39</definedName>
    <definedName name="culy">#REF!</definedName>
    <definedName name="CuLy_Q">#REF!</definedName>
    <definedName name="culy1">[11]DONGIA!#REF!</definedName>
    <definedName name="culy2">[11]DONGIA!#REF!</definedName>
    <definedName name="culy3">[11]DONGIA!#REF!</definedName>
    <definedName name="culy4">[11]DONGIA!#REF!</definedName>
    <definedName name="culy5">[11]DONGIA!#REF!</definedName>
    <definedName name="cuoc">[11]DONGIA!#REF!</definedName>
    <definedName name="cuoc_vc">#REF!</definedName>
    <definedName name="Cuoc_vc_1">'[87]tra-vat-lieu'!$B$219:$G$319</definedName>
    <definedName name="CuocVC">#REF!</definedName>
    <definedName name="cuond">#REF!</definedName>
    <definedName name="cuong1">#REF!</definedName>
    <definedName name="cuong2">#REF!</definedName>
    <definedName name="cuong3">#REF!</definedName>
    <definedName name="CURRENCY">#REF!</definedName>
    <definedName name="cv">[88]gvl!$N$17</definedName>
    <definedName name="CVC_Q">#REF!</definedName>
    <definedName name="cvf">#REF!</definedName>
    <definedName name="CX">#REF!</definedName>
    <definedName name="cxhtnc">'[11]lam-moi'!#REF!</definedName>
    <definedName name="cxhtvl">'[11]lam-moi'!#REF!</definedName>
    <definedName name="cxnc">'[11]lam-moi'!#REF!</definedName>
    <definedName name="cxvl">'[11]lam-moi'!#REF!</definedName>
    <definedName name="cxxnc">'[11]lam-moi'!#REF!</definedName>
    <definedName name="cxxvl">'[11]lam-moi'!#REF!</definedName>
    <definedName name="d">[42]Sheet4!#REF!</definedName>
    <definedName name="d_">#REF!</definedName>
    <definedName name="d_1">[89]Input!#REF!</definedName>
    <definedName name="d_1I">'[90]13.BANG CT'!#REF!</definedName>
    <definedName name="d_1II">'[90]13.BANG CT'!#REF!</definedName>
    <definedName name="d_1III">'[90]13.BANG CT'!#REF!</definedName>
    <definedName name="d_1IV">'[90]13.BANG CT'!#REF!</definedName>
    <definedName name="d_2">[89]Input!#REF!</definedName>
    <definedName name="d_2I">'[90]13.BANG CT'!#REF!</definedName>
    <definedName name="d_2II">'[90]13.BANG CT'!#REF!</definedName>
    <definedName name="d_2III">'[90]13.BANG CT'!#REF!</definedName>
    <definedName name="d_2IV">'[90]13.BANG CT'!#REF!</definedName>
    <definedName name="d_3">[89]Input!#REF!</definedName>
    <definedName name="d_3I">'[90]13.BANG CT'!#REF!</definedName>
    <definedName name="d_3II">'[90]13.BANG CT'!#REF!</definedName>
    <definedName name="d_3III">'[90]13.BANG CT'!#REF!</definedName>
    <definedName name="d_3IV">'[90]13.BANG CT'!#REF!</definedName>
    <definedName name="d_4">[89]Input!#REF!</definedName>
    <definedName name="d_4I">'[90]13.BANG CT'!#REF!</definedName>
    <definedName name="d_4II">'[90]13.BANG CT'!#REF!</definedName>
    <definedName name="d_4III">'[90]13.BANG CT'!#REF!</definedName>
    <definedName name="d_4IV">'[90]13.BANG CT'!#REF!</definedName>
    <definedName name="D_7101A_B">#REF!</definedName>
    <definedName name="d_9bI">'[90]13.BANG CT'!#REF!</definedName>
    <definedName name="d_9bII">'[90]13.BANG CT'!#REF!</definedName>
    <definedName name="d_9bIII">'[90]13.BANG CT'!#REF!</definedName>
    <definedName name="d_9bIV">'[90]13.BANG CT'!#REF!</definedName>
    <definedName name="d_9I">'[90]13.BANG CT'!#REF!</definedName>
    <definedName name="d_9II">'[90]13.BANG CT'!#REF!</definedName>
    <definedName name="d_9III">'[90]13.BANG CT'!#REF!</definedName>
    <definedName name="d_9IV">'[90]13.BANG CT'!#REF!</definedName>
    <definedName name="D_Gia">'[91]Don gia'!$A$3:$F$240</definedName>
    <definedName name="D_L">#REF!</definedName>
    <definedName name="D_n">#REF!</definedName>
    <definedName name="D_y__ay">'[23]he so'!$B$18</definedName>
    <definedName name="d.d">[89]Input!#REF!</definedName>
    <definedName name="d.d1">[89]Input!#REF!</definedName>
    <definedName name="d.d2">[89]Input!#REF!</definedName>
    <definedName name="D1x49">[11]chitimc!#REF!</definedName>
    <definedName name="D1x49x49">[11]chitimc!#REF!</definedName>
    <definedName name="d1x6">[18]sheet12!#REF!</definedName>
    <definedName name="d24nc">'[11]lam-moi'!#REF!</definedName>
    <definedName name="d24vl">'[11]lam-moi'!#REF!</definedName>
    <definedName name="d4_">[92]Loading!#REF!</definedName>
    <definedName name="d4x6">'[93]Chiettinh dz0,4'!#REF!</definedName>
    <definedName name="d5_">[92]Loading!#REF!</definedName>
    <definedName name="da">#REF!</definedName>
    <definedName name="da.">'[45]So lieu chung'!#REF!</definedName>
    <definedName name="da1x2">'[12]Bang chiet tinh TBA'!#REF!</definedName>
    <definedName name="da2x4">'[12]Bang chiet tinh TBA'!#REF!</definedName>
    <definedName name="da4x6">'[12]Bang chiet tinh TBA'!#REF!</definedName>
    <definedName name="da4x7">#REF!</definedName>
    <definedName name="dadad">[94]XL4Poppy!$A$15</definedName>
    <definedName name="dadas">'[51]B-B'!#REF!</definedName>
    <definedName name="dah">#REF!</definedName>
    <definedName name="dahoc">#REF!</definedName>
    <definedName name="dam_24">#REF!</definedName>
    <definedName name="DamNgang">#REF!</definedName>
    <definedName name="dao">#REF!</definedName>
    <definedName name="DAO_DAT">#REF!</definedName>
    <definedName name="daolay">[95]Sheet2!$E$10</definedName>
    <definedName name="daotd">'[14]CT Thang Mo'!$B$323:$H$323</definedName>
    <definedName name="dap">'[14]CT Thang Mo'!$B$39:$H$39</definedName>
    <definedName name="daptd">'[14]CT Thang Mo'!$B$324:$H$324</definedName>
    <definedName name="DAT">#REF!</definedName>
    <definedName name="data">#REF!</definedName>
    <definedName name="DATA_DATA2_List">#REF!</definedName>
    <definedName name="Data11">#REF!</definedName>
    <definedName name="Data41">#REF!</definedName>
    <definedName name="_xlnm.Database">#REF!</definedName>
    <definedName name="DataFilter" localSheetId="8">[96]!DataFilter</definedName>
    <definedName name="DataFilter">[96]!DataFilter</definedName>
    <definedName name="DataSort" localSheetId="8">[96]!DataSort</definedName>
    <definedName name="DataSort">[96]!DataSort</definedName>
    <definedName name="DATATKDT">#REF!</definedName>
    <definedName name="DataYear2001">'[97]Data-year2001i'!$B$7:$L$426</definedName>
    <definedName name="Daucapcongotnong">#REF!</definedName>
    <definedName name="Daucaplapdattrongvangoainha">#REF!</definedName>
    <definedName name="dauchi">'[23]he so'!$B$16</definedName>
    <definedName name="DaucotdongcuaUc">#REF!</definedName>
    <definedName name="Daucotdongnhom">#REF!</definedName>
    <definedName name="daunoi">#REF!</definedName>
    <definedName name="Daunoinhomdong">#REF!</definedName>
    <definedName name="daybuoc">'[53]Gia vat tu'!$D$29</definedName>
    <definedName name="DayCEV">#REF!</definedName>
    <definedName name="db">[40]gvl!$Q$67</definedName>
    <definedName name="db.">'[45]So lieu chung'!#REF!</definedName>
    <definedName name="DBASE">#REF!</definedName>
    <definedName name="Dbbacbo">[48]B10!#REF!</definedName>
    <definedName name="DBBB">#REF!</definedName>
    <definedName name="DBSCL">[48]B10!#REF!</definedName>
    <definedName name="DBT">#REF!</definedName>
    <definedName name="dc">[98]Pier!$K$12</definedName>
    <definedName name="dc.">'[45]So lieu chung'!#REF!</definedName>
    <definedName name="dca.">'[45]So lieu chung'!#REF!</definedName>
    <definedName name="dcb.">'[45]So lieu chung'!#REF!</definedName>
    <definedName name="dcc">[27]gVL!$Q$50</definedName>
    <definedName name="dcc.">'[45]So lieu chung'!#REF!</definedName>
    <definedName name="dcl">[27]gVL!$Q$40</definedName>
    <definedName name="DCL_22">12117600</definedName>
    <definedName name="DCL_35">25490000</definedName>
    <definedName name="DÇm_33">#REF!</definedName>
    <definedName name="DD">#REF!</definedName>
    <definedName name="dd0.5x1">[27]gVL!$Q$10</definedName>
    <definedName name="dd1pnc">[11]chitiet!$G$404</definedName>
    <definedName name="dd1pvl">[11]chitiet!$G$383</definedName>
    <definedName name="dd1x2">[88]gvl!$N$9</definedName>
    <definedName name="dd2x4">[27]gVL!$Q$12</definedName>
    <definedName name="dd3pctnc">'[11]lam-moi'!#REF!</definedName>
    <definedName name="dd3pctvl">'[11]lam-moi'!#REF!</definedName>
    <definedName name="dd3plmvl">'[11]lam-moi'!#REF!</definedName>
    <definedName name="dd3pnc">'[11]lam-moi'!#REF!</definedName>
    <definedName name="dd3pvl">'[11]lam-moi'!#REF!</definedName>
    <definedName name="dd4x6">[28]gVL!$N$10</definedName>
    <definedName name="DDAY">#REF!</definedName>
    <definedName name="DDD">[98]Pier!$B$272:$B$277</definedName>
    <definedName name="DDDS">[98]Pier!$B$284:$B$289</definedName>
    <definedName name="ddhtnc">'[11]lam-moi'!#REF!</definedName>
    <definedName name="ddhtvl">'[11]lam-moi'!#REF!</definedName>
    <definedName name="ddia">[28]gVL!$N$41</definedName>
    <definedName name="ddien">[27]gVL!$Q$51</definedName>
    <definedName name="DDK">'[99]CT-35'!$A$2:$N$1399</definedName>
    <definedName name="DDothi" hidden="1">{#N/A,#N/A,FALSE,"Chi tiÆt"}</definedName>
    <definedName name="DDS">[98]Pier!$B$218:$B$223</definedName>
    <definedName name="ddt2nc">[11]gtrinh!#REF!</definedName>
    <definedName name="ddt2vl">[11]gtrinh!#REF!</definedName>
    <definedName name="ddtd3pnc">'[11]thao-go'!#REF!</definedName>
    <definedName name="ddtt1pnc">[11]gtrinh!#REF!</definedName>
    <definedName name="ddtt1pvl">[11]gtrinh!#REF!</definedName>
    <definedName name="ddtt3pnc">[11]gtrinh!#REF!</definedName>
    <definedName name="ddtt3pvl">[11]gtrinh!#REF!</definedName>
    <definedName name="DEFINENAME">[100]Open!$A$15</definedName>
    <definedName name="den_bu">#REF!</definedName>
    <definedName name="denbu">#REF!</definedName>
    <definedName name="det">'[12]Bang chiet tinh TBA'!#REF!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f">#REF!</definedName>
    <definedName name="DG">'[91]Don gia'!$B$3:$G$195</definedName>
    <definedName name="dg_5cau">#REF!</definedName>
    <definedName name="DG_M_C_X">#REF!</definedName>
    <definedName name="dgbdII">#REF!</definedName>
    <definedName name="dgc">#REF!</definedName>
    <definedName name="DGCT_L.SON1">[101]DGCT!$A$8:$J$1532</definedName>
    <definedName name="DGCT_T.Quy_P.Thuy_Q">#REF!</definedName>
    <definedName name="DGCT_TRAUQUYPHUTHUY_HN">#REF!</definedName>
    <definedName name="DGCTI592">#REF!</definedName>
    <definedName name="dgd">#REF!</definedName>
    <definedName name="DGIA">[102]DGIAgoi1!$B$3:$H$202</definedName>
    <definedName name="DGIA2">#REF!</definedName>
    <definedName name="DGM">[11]DONGIA!$A$453:$F$459</definedName>
    <definedName name="dgnc">#REF!</definedName>
    <definedName name="dgqndn">#REF!</definedName>
    <definedName name="DGTH">[11]DONGIA!#REF!</definedName>
    <definedName name="DGTH1">[11]DONGIA!$A$414:$G$452</definedName>
    <definedName name="dgth2">[11]DONGIA!$A$414:$G$439</definedName>
    <definedName name="dgthss3">#REF!</definedName>
    <definedName name="DGTR">[11]DONGIA!$A$472:$I$521</definedName>
    <definedName name="dgvl">#REF!</definedName>
    <definedName name="DGVL1">[11]DONGIA!$A$5:$F$235</definedName>
    <definedName name="DGVT">'[11]DON GIA'!$C$5:$G$137</definedName>
    <definedName name="dh">[28]gVL!$N$11</definedName>
    <definedName name="DHMT">'[58]NNTQ-tpkt'!#REF!</definedName>
    <definedName name="dhom">#REF!</definedName>
    <definedName name="DIABAN">'[62]SL dau tien'!$F$2</definedName>
    <definedName name="dien">#REF!</definedName>
    <definedName name="DIEUKIEN">[103]Sheet1!#REF!</definedName>
    <definedName name="dinh">#REF!</definedName>
    <definedName name="dinh2">#REF!</definedName>
    <definedName name="dinhdia">[104]dg!$D$25</definedName>
    <definedName name="dl">[105]CTinh!$A$3:$M$580</definedName>
    <definedName name="DL15HT">'[11]TONGKE-HT'!#REF!</definedName>
    <definedName name="DL16HT">'[11]TONGKE-HT'!#REF!</definedName>
    <definedName name="DL19HT">'[11]TONGKE-HT'!#REF!</definedName>
    <definedName name="DL20HT">'[11]TONGKE-HT'!#REF!</definedName>
    <definedName name="DLC">#REF!</definedName>
    <definedName name="DM">#REF!</definedName>
    <definedName name="dm1.">[89]Input!#REF!</definedName>
    <definedName name="dm2.">[89]Input!#REF!</definedName>
    <definedName name="dm56bxd">#REF!</definedName>
    <definedName name="DMGT">#REF!</definedName>
    <definedName name="DMlapdatxa">#REF!</definedName>
    <definedName name="dmqh">[106]XL4Poppy!$A$15</definedName>
    <definedName name="DMTK">#REF!</definedName>
    <definedName name="DMTL">#REF!</definedName>
    <definedName name="DMTTN" hidden="1">{#N/A,#N/A,FALSE,"Chi tiÆt"}</definedName>
    <definedName name="dmz">[27]gVL!$Q$45</definedName>
    <definedName name="DN">#REF!</definedName>
    <definedName name="DNambo">[48]B10!#REF!</definedName>
    <definedName name="dno">[27]gVL!$Q$49</definedName>
    <definedName name="DÑt45x4">#REF!</definedName>
    <definedName name="dobgd">[107]BGD!$B$14:$F$17</definedName>
    <definedName name="dobt">#REF!</definedName>
    <definedName name="doclb">#REF!</definedName>
    <definedName name="Document_array">{"ÿÿÿÿÿ","§«ng C­êng.xls"}</definedName>
    <definedName name="Documents_array">#REF!</definedName>
    <definedName name="DODAC" hidden="1">{#N/A,#N/A,FALSE,"Chi tiÆt"}</definedName>
    <definedName name="dofinbo6t">'[97]Tien Thuong'!$B$6:$I$432</definedName>
    <definedName name="dofinbonus6t">'[97]Tien Thuong'!$A$1:$I$432</definedName>
    <definedName name="dokcs">[107]KCS!$B$10:$H$45</definedName>
    <definedName name="dokd">[107]KD!$B$9:$K$39</definedName>
    <definedName name="dokh">[107]KH!$B$11:$K$33</definedName>
    <definedName name="dokt">[107]KT!$B$15:$H$19</definedName>
    <definedName name="doktnl">[107]KTNL!$B$11:$H$41</definedName>
    <definedName name="dolcb">#REF!</definedName>
    <definedName name="DON_GIA_3282">#REF!</definedName>
    <definedName name="DON_GIA_3283">#REF!</definedName>
    <definedName name="DON_GIA_3285">#REF!</definedName>
    <definedName name="DON_GIA_VAN_CHUYEN_36">#REF!</definedName>
    <definedName name="DON_GIA_VAT_TU">'[108]DG vat tu'!$A$1</definedName>
    <definedName name="doncxlcn2001">'[97]NC XL 6T cuoi 01 CTy'!$B$6:$Q$487</definedName>
    <definedName name="doncxldn2001">'[97]Data -6T dau'!$B$6:$F$309</definedName>
    <definedName name="DongbangBB">'[109]TQ-TPKT'!#REF!</definedName>
    <definedName name="dongia">[11]DG!$A$4:$I$567</definedName>
    <definedName name="dongia1">[11]DG!$A$4:$H$606</definedName>
    <definedName name="dongiavanchuyen">#REF!</definedName>
    <definedName name="dongnamb">[48]B14!#REF!</definedName>
    <definedName name="Dongnambo">'[109]TQ-TPKT'!#REF!</definedName>
    <definedName name="Dongthap">[41]Longan!#REF!</definedName>
    <definedName name="DoorWindow">'[71]DGchitiet '!#REF!</definedName>
    <definedName name="dopxsx">'[107]PX-SX'!$B$23:$H$171</definedName>
    <definedName name="dotc">[107]TC!$B$10:$H$38</definedName>
    <definedName name="dotchc">'[97]Tien Thuong'!$A$6:$K$31</definedName>
    <definedName name="dotdn">[107]KH!$B$56:$K$69</definedName>
    <definedName name="dottchc">'[97]Tien Thuong'!$A$6:$K$31</definedName>
    <definedName name="doxcd">'[107]Lcau - Lxuc'!$B$15:$M$33</definedName>
    <definedName name="Dp">[110]Abutment!$O$10</definedName>
    <definedName name="drg">[31]Payment!$AG$30</definedName>
    <definedName name="Dry">'[111]Work-Condition'!$B$11</definedName>
    <definedName name="dry.">'[111]Work-Condition'!$B$11</definedName>
    <definedName name="dry..">#REF!</definedName>
    <definedName name="ds">#REF!</definedName>
    <definedName name="DS_TCN_1_Crosstab">#REF!</definedName>
    <definedName name="ds1p2nc">'[112]CHITIET VL-NC-TT -1p'!#REF!</definedName>
    <definedName name="ds1p2vc">'[112]CHITIET VL-NC-TT -1p'!#REF!</definedName>
    <definedName name="ds1p2vl">'[112]CHITIET VL-NC-TT -1p'!#REF!</definedName>
    <definedName name="ds1pnc">#REF!</definedName>
    <definedName name="ds1pvl">#REF!</definedName>
    <definedName name="ds3pmnc">'[112]CHITIET VL-NC-TT-3p'!#REF!</definedName>
    <definedName name="ds3pmvc">'[112]CHITIET VL-NC-TT-3p'!#REF!</definedName>
    <definedName name="ds3pmvl">'[112]CHITIET VL-NC-TT-3p'!#REF!</definedName>
    <definedName name="ds3pnc">#REF!</definedName>
    <definedName name="ds3pvl">#REF!</definedName>
    <definedName name="dsa">#REF!</definedName>
    <definedName name="dsct3pnc">'[11]#REF'!#REF!</definedName>
    <definedName name="dsct3pvl">'[11]#REF'!#REF!</definedName>
    <definedName name="DSD">[98]Pier!$C$272:$C$277</definedName>
    <definedName name="DSDS">[98]Pier!$C$284:$C$289</definedName>
    <definedName name="DSS">[98]Pier!$C$218:$C$223</definedName>
    <definedName name="DSTD_Clear">[0]!DSTD_Clear</definedName>
    <definedName name="DSUMDATA">#REF!</definedName>
    <definedName name="dt">[113]XL4Poppy!$C$4</definedName>
    <definedName name="DU_TOAN_CHI_TIET_CONG_TO">#REF!</definedName>
    <definedName name="DU_TOAN_CHI_TIET_DZ0.4KV">'[50]chi tiet C'!#REF!</definedName>
    <definedName name="DU_TOAN_CHI_TIET_DZ22KV">#REF!</definedName>
    <definedName name="DU_TOAN_CHI_TIET_KHO_BAI">#REF!</definedName>
    <definedName name="DU_TOAN_CHI_TIET_TBA">'[114]chi tiet TBA'!$A$1:$B$1</definedName>
    <definedName name="duong">[65]NC!$B$5:$D$56</definedName>
    <definedName name="duong04">'[86]THDZ0,4'!#REF!</definedName>
    <definedName name="duong1">[11]DONGIA!#REF!</definedName>
    <definedName name="duong2">[11]DONGIA!#REF!</definedName>
    <definedName name="duong3">[11]DONGIA!#REF!</definedName>
    <definedName name="duong35">'[86]TH DZ35'!#REF!</definedName>
    <definedName name="duong4">[11]DONGIA!#REF!</definedName>
    <definedName name="duong5">[11]DONGIA!#REF!</definedName>
    <definedName name="DUT">#REF!</definedName>
    <definedName name="dutoan">[113]XL4Poppy!$A$15</definedName>
    <definedName name="DutoanDongmo">#REF!</definedName>
    <definedName name="Duyenhai">'[109]TQ-TPKT'!#REF!</definedName>
    <definedName name="dưe" hidden="1">{"Offgrid",#N/A,FALSE,"OFFGRID";"Region",#N/A,FALSE,"REGION";"Offgrid -2",#N/A,FALSE,"OFFGRID";"WTP",#N/A,FALSE,"WTP";"WTP -2",#N/A,FALSE,"WTP";"Project",#N/A,FALSE,"PROJECT";"Summary -2",#N/A,FALSE,"SUMMARY"}</definedName>
    <definedName name="dva.">'[45]So lieu chung'!#REF!</definedName>
    <definedName name="dvb.">'[45]So lieu chung'!#REF!</definedName>
    <definedName name="dvc.">'[45]So lieu chung'!#REF!</definedName>
    <definedName name="DVHC" comment="Đơn vị hành chính">#REF!</definedName>
    <definedName name="dx">[98]Pier!$K$13</definedName>
    <definedName name="dz">'[115]COAT&amp;WRAP-QIOT-#3'!#REF!</definedName>
    <definedName name="Dz_35">'[116]DZ 35'!$O$28</definedName>
    <definedName name="DZ0.4">'[99]CT-0.4KV'!$A$6:$H$1316</definedName>
    <definedName name="DZ6gd1">'[117]CTDZ6kv (gd1) '!$B$7:$J$175</definedName>
    <definedName name="dzgd1">'[117]CTDZ 0.4+cto (GD1)'!$A$7:$I$94</definedName>
    <definedName name="dztramtt">[118]chitimc!#REF!</definedName>
    <definedName name="ë">[39]chitiet!#REF!</definedName>
    <definedName name="E1.000">[119]Sheet2!#REF!</definedName>
    <definedName name="E1.010">[119]Sheet2!#REF!</definedName>
    <definedName name="E1.020">[119]Sheet2!#REF!</definedName>
    <definedName name="E1.200">[119]Sheet2!#REF!</definedName>
    <definedName name="E1.210">[119]Sheet2!#REF!</definedName>
    <definedName name="E1.220">[119]Sheet2!#REF!</definedName>
    <definedName name="E1.300">[119]Sheet2!#REF!</definedName>
    <definedName name="E1.310">[119]Sheet2!#REF!</definedName>
    <definedName name="E1.320">[119]Sheet2!#REF!</definedName>
    <definedName name="E1.400">[119]Sheet2!#REF!</definedName>
    <definedName name="E1.410">[119]Sheet2!#REF!</definedName>
    <definedName name="E1.420">[119]Sheet2!#REF!</definedName>
    <definedName name="E1.500">[119]Sheet2!#REF!</definedName>
    <definedName name="E1.510">[119]Sheet2!#REF!</definedName>
    <definedName name="E1.520">[119]Sheet2!#REF!</definedName>
    <definedName name="E1.600">[119]Sheet2!#REF!</definedName>
    <definedName name="E1.611">[119]Sheet2!#REF!</definedName>
    <definedName name="E1.631">[119]Sheet2!#REF!</definedName>
    <definedName name="E2.000">[119]Sheet2!#REF!</definedName>
    <definedName name="E2.000A">[119]Sheet2!#REF!</definedName>
    <definedName name="E2.010">[119]Sheet2!#REF!</definedName>
    <definedName name="E2.010A">[119]Sheet2!#REF!</definedName>
    <definedName name="E2.020">[119]Sheet2!#REF!</definedName>
    <definedName name="E2.020A">[119]Sheet2!#REF!</definedName>
    <definedName name="E2.100">[119]Sheet2!#REF!</definedName>
    <definedName name="E2.100A">[119]Sheet2!#REF!</definedName>
    <definedName name="E2.110">[119]Sheet2!#REF!</definedName>
    <definedName name="E2.110A">[119]Sheet2!#REF!</definedName>
    <definedName name="E2.120">[119]Sheet2!#REF!</definedName>
    <definedName name="E2.120A">[119]Sheet2!#REF!</definedName>
    <definedName name="E3.000">[119]Sheet2!#REF!</definedName>
    <definedName name="E3.010">[119]Sheet2!#REF!</definedName>
    <definedName name="E3.020">[119]Sheet2!#REF!</definedName>
    <definedName name="E3.031">[119]Sheet2!#REF!</definedName>
    <definedName name="E3.032">[119]Sheet2!#REF!</definedName>
    <definedName name="E3.033">[119]Sheet2!#REF!</definedName>
    <definedName name="E4.001">[119]Sheet2!#REF!</definedName>
    <definedName name="E4.011">[119]Sheet2!#REF!</definedName>
    <definedName name="E4.021">[119]Sheet2!#REF!</definedName>
    <definedName name="E4.101">[119]Sheet2!#REF!</definedName>
    <definedName name="E4.111">[119]Sheet2!#REF!</definedName>
    <definedName name="E4.121">[119]Sheet2!#REF!</definedName>
    <definedName name="E5.010">[119]Sheet2!#REF!</definedName>
    <definedName name="E5.020">[119]Sheet2!#REF!</definedName>
    <definedName name="E5.030">[119]Sheet2!#REF!</definedName>
    <definedName name="E6.001">[119]Sheet2!#REF!</definedName>
    <definedName name="E6.002">[119]Sheet2!#REF!</definedName>
    <definedName name="E6.011">[119]Sheet2!#REF!</definedName>
    <definedName name="E6.012">[119]Sheet2!#REF!</definedName>
    <definedName name="ë74">[39]chitiet!#REF!</definedName>
    <definedName name="Ea">#REF!</definedName>
    <definedName name="Earthwork">'[71]DGchitiet '!#REF!</definedName>
    <definedName name="Eb">[98]Pier!$G$317</definedName>
    <definedName name="ec">[110]Abutment!#REF!</definedName>
    <definedName name="EDR">#REF!</definedName>
    <definedName name="ef">'[1]???????-BLDG'!#REF!</definedName>
    <definedName name="EL2_">'[44]Xuly Data'!#REF!</definedName>
    <definedName name="EL3_">'[44]Xuly Data'!#REF!</definedName>
    <definedName name="EL4_">'[44]Xuly Data'!#REF!</definedName>
    <definedName name="EL5_">'[44]Xuly Data'!#REF!</definedName>
    <definedName name="EL6_">[120]Solieu!$I$84</definedName>
    <definedName name="elp">[110]Abutment!#REF!</definedName>
    <definedName name="emb">#REF!</definedName>
    <definedName name="en">[121]Sheet3!#REF!</definedName>
    <definedName name="end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Q">#REF!</definedName>
    <definedName name="EQI">#REF!</definedName>
    <definedName name="ert">[31]Payment!$AB$30</definedName>
    <definedName name="Es">[98]Pier!$G$322</definedName>
    <definedName name="EVNB">#REF!</definedName>
    <definedName name="ewqrư" hidden="1">{"'Sheet1'!$L$16"}</definedName>
    <definedName name="ex">#REF!</definedName>
    <definedName name="EXC">#REF!</definedName>
    <definedName name="EXCH">#REF!</definedName>
    <definedName name="f">#REF!</definedName>
    <definedName name="f_2">'[90]13.BANG CT'!#REF!</definedName>
    <definedName name="f_21">'[90]13.BANG CT'!#REF!</definedName>
    <definedName name="f_22">'[90]13.BANG CT'!#REF!</definedName>
    <definedName name="f_23">'[90]13.BANG CT'!#REF!</definedName>
    <definedName name="f_24">'[90]13.BANG CT'!#REF!</definedName>
    <definedName name="f_3">'[90]13.BANG CT'!#REF!</definedName>
    <definedName name="f_31">'[90]13.BANG CT'!#REF!</definedName>
    <definedName name="f_32">'[90]13.BANG CT'!#REF!</definedName>
    <definedName name="F_33">'[90]13.BANG CT'!#REF!</definedName>
    <definedName name="f_34">'[90]13.BANG CT'!#REF!</definedName>
    <definedName name="f_4">'[90]13.BANG CT'!#REF!</definedName>
    <definedName name="f_41">'[90]13.BANG CT'!#REF!</definedName>
    <definedName name="f_42">'[90]13.BANG CT'!#REF!</definedName>
    <definedName name="f_43">'[90]13.BANG CT'!#REF!</definedName>
    <definedName name="f_44">'[90]13.BANG CT'!#REF!</definedName>
    <definedName name="f_9a1">'[90]13.BANG CT'!#REF!</definedName>
    <definedName name="f_9a2">'[90]13.BANG CT'!#REF!</definedName>
    <definedName name="f_9a3">'[90]13.BANG CT'!#REF!</definedName>
    <definedName name="f_9a4">'[90]13.BANG CT'!#REF!</definedName>
    <definedName name="f_9b1">'[90]13.BANG CT'!#REF!</definedName>
    <definedName name="f_9b2">'[90]13.BANG CT'!#REF!</definedName>
    <definedName name="f_9b3">'[90]13.BANG CT'!#REF!</definedName>
    <definedName name="f_9b4">'[90]13.BANG CT'!#REF!</definedName>
    <definedName name="F0.000">[119]Sheet2!#REF!</definedName>
    <definedName name="F0.010">[119]Sheet2!#REF!</definedName>
    <definedName name="F0.020">[119]Sheet2!#REF!</definedName>
    <definedName name="F0.100">[119]Sheet2!#REF!</definedName>
    <definedName name="F0.110">[119]Sheet2!#REF!</definedName>
    <definedName name="F0.120">[119]Sheet2!#REF!</definedName>
    <definedName name="F0.200">[119]Sheet2!#REF!</definedName>
    <definedName name="F0.210">[119]Sheet2!#REF!</definedName>
    <definedName name="F0.220">[119]Sheet2!#REF!</definedName>
    <definedName name="F0.300">[119]Sheet2!#REF!</definedName>
    <definedName name="F0.310">[119]Sheet2!#REF!</definedName>
    <definedName name="F0.320">[119]Sheet2!#REF!</definedName>
    <definedName name="F1.000">[119]Sheet2!#REF!</definedName>
    <definedName name="F1.010">[119]Sheet2!#REF!</definedName>
    <definedName name="F1.020">[119]Sheet2!#REF!</definedName>
    <definedName name="F1.100">[119]Sheet2!#REF!</definedName>
    <definedName name="F1.110">[119]Sheet2!#REF!</definedName>
    <definedName name="F1.120">[119]Sheet2!#REF!</definedName>
    <definedName name="F1.130">[119]Sheet2!#REF!</definedName>
    <definedName name="F1.140">[119]Sheet2!#REF!</definedName>
    <definedName name="F1.150">[119]Sheet2!#REF!</definedName>
    <definedName name="F2.001">[119]Sheet2!#REF!</definedName>
    <definedName name="F2.011">[119]Sheet2!#REF!</definedName>
    <definedName name="F2.021">[119]Sheet2!#REF!</definedName>
    <definedName name="F2.031">[119]Sheet2!#REF!</definedName>
    <definedName name="F2.041">[119]Sheet2!#REF!</definedName>
    <definedName name="F2.051">[119]Sheet2!#REF!</definedName>
    <definedName name="F2.052">[119]Sheet2!#REF!</definedName>
    <definedName name="F2.061">[119]Sheet2!#REF!</definedName>
    <definedName name="F2.071">[119]Sheet2!#REF!</definedName>
    <definedName name="F2.101">[119]Sheet2!#REF!</definedName>
    <definedName name="F2.111">[119]Sheet2!#REF!</definedName>
    <definedName name="F2.121">[119]Sheet2!#REF!</definedName>
    <definedName name="F2.131">[119]Sheet2!#REF!</definedName>
    <definedName name="F2.141">[119]Sheet2!#REF!</definedName>
    <definedName name="F2.200">[119]Sheet2!#REF!</definedName>
    <definedName name="F2.210">[119]Sheet2!#REF!</definedName>
    <definedName name="F2.220">[119]Sheet2!#REF!</definedName>
    <definedName name="F2.230">[119]Sheet2!#REF!</definedName>
    <definedName name="F2.240">[119]Sheet2!#REF!</definedName>
    <definedName name="F2.250">[119]Sheet2!#REF!</definedName>
    <definedName name="F2.300">[119]Sheet2!#REF!</definedName>
    <definedName name="F2.310">[119]Sheet2!#REF!</definedName>
    <definedName name="F2.320">[119]Sheet2!#REF!</definedName>
    <definedName name="F3.000">[119]Sheet2!#REF!</definedName>
    <definedName name="F3.010">[119]Sheet2!#REF!</definedName>
    <definedName name="F3.020">[119]Sheet2!#REF!</definedName>
    <definedName name="F3.030">[119]Sheet2!#REF!</definedName>
    <definedName name="F3.100">[119]Sheet2!#REF!</definedName>
    <definedName name="F3.110">[119]Sheet2!#REF!</definedName>
    <definedName name="F3.120">[119]Sheet2!#REF!</definedName>
    <definedName name="F3.130">[119]Sheet2!#REF!</definedName>
    <definedName name="F4.000">[119]Sheet2!#REF!</definedName>
    <definedName name="F4.010">[119]Sheet2!#REF!</definedName>
    <definedName name="F4.020">[119]Sheet2!#REF!</definedName>
    <definedName name="F4.030">[119]Sheet2!#REF!</definedName>
    <definedName name="F4.100">[119]Sheet2!#REF!</definedName>
    <definedName name="F4.120">[119]Sheet2!#REF!</definedName>
    <definedName name="F4.140">[119]Sheet2!#REF!</definedName>
    <definedName name="F4.160">[119]Sheet2!#REF!</definedName>
    <definedName name="F4.200">[119]Sheet2!#REF!</definedName>
    <definedName name="F4.220">[119]Sheet2!#REF!</definedName>
    <definedName name="F4.240">[119]Sheet2!#REF!</definedName>
    <definedName name="F4.260">[119]Sheet2!#REF!</definedName>
    <definedName name="F4.300">[119]Sheet2!#REF!</definedName>
    <definedName name="F4.320">[119]Sheet2!#REF!</definedName>
    <definedName name="F4.340">[119]Sheet2!#REF!</definedName>
    <definedName name="F4.400">[119]Sheet2!#REF!</definedName>
    <definedName name="F4.420">[119]Sheet2!#REF!</definedName>
    <definedName name="F4.440">[119]Sheet2!#REF!</definedName>
    <definedName name="F4.500">[119]Sheet2!#REF!</definedName>
    <definedName name="F4.530">[119]Sheet2!#REF!</definedName>
    <definedName name="F4.550">[119]Sheet2!#REF!</definedName>
    <definedName name="F4.570">[119]Sheet2!#REF!</definedName>
    <definedName name="F4.600">[119]Sheet2!#REF!</definedName>
    <definedName name="F4.610">[119]Sheet2!#REF!</definedName>
    <definedName name="F4.620">[119]Sheet2!#REF!</definedName>
    <definedName name="F4.700">[119]Sheet2!#REF!</definedName>
    <definedName name="F4.730">[119]Sheet2!#REF!</definedName>
    <definedName name="F4.740">[119]Sheet2!#REF!</definedName>
    <definedName name="F4.800">[119]Sheet2!#REF!</definedName>
    <definedName name="F4.830">[119]Sheet2!#REF!</definedName>
    <definedName name="F4.840">[119]Sheet2!#REF!</definedName>
    <definedName name="F5.01">[119]Sheet2!#REF!</definedName>
    <definedName name="F5.02">[119]Sheet2!#REF!</definedName>
    <definedName name="F5.03">[119]Sheet2!#REF!</definedName>
    <definedName name="F5.04">[119]Sheet2!#REF!</definedName>
    <definedName name="F5.05">[119]Sheet2!#REF!</definedName>
    <definedName name="F5.11">[119]Sheet2!#REF!</definedName>
    <definedName name="F5.12">[119]Sheet2!#REF!</definedName>
    <definedName name="F5.13">[119]Sheet2!#REF!</definedName>
    <definedName name="F5.14">[119]Sheet2!#REF!</definedName>
    <definedName name="F5.15">[119]Sheet2!#REF!</definedName>
    <definedName name="F6.001">[119]Sheet2!#REF!</definedName>
    <definedName name="F6.002">[119]Sheet2!#REF!</definedName>
    <definedName name="F6.003">[119]Sheet2!#REF!</definedName>
    <definedName name="F6.004">[119]Sheet2!#REF!</definedName>
    <definedName name="f82E46">#REF!</definedName>
    <definedName name="f92F56">[11]dtxl!#REF!</definedName>
    <definedName name="FACTOR">#REF!</definedName>
    <definedName name="fad" hidden="1">{"'Sheet1'!$L$16"}</definedName>
    <definedName name="fád" hidden="1">{"'Sheet1'!$L$16"}</definedName>
    <definedName name="Fax">#REF!</definedName>
    <definedName name="Fay">#REF!</definedName>
    <definedName name="fb">[51]Analysis!$I$45</definedName>
    <definedName name="fbsdggdsf">{"DZ-TDTB2.XLS","Dcksat.xls"}</definedName>
    <definedName name="fc">#REF!</definedName>
    <definedName name="fc_">#REF!</definedName>
    <definedName name="FC_TOTAL">'[122]BOQ-1'!#REF!</definedName>
    <definedName name="fc.">'[45]So lieu chung'!#REF!</definedName>
    <definedName name="FC5_total">#REF!</definedName>
    <definedName name="FC6_total">#REF!</definedName>
    <definedName name="fdá" hidden="1">{"'Sheet1'!$L$16"}</definedName>
    <definedName name="fdáa" hidden="1">{"Offgrid",#N/A,FALSE,"OFFGRID";"Region",#N/A,FALSE,"REGION";"Offgrid -2",#N/A,FALSE,"OFFGRID";"WTP",#N/A,FALSE,"WTP";"WTP -2",#N/A,FALSE,"WTP";"Project",#N/A,FALSE,"PROJECT";"Summary -2",#N/A,FALSE,"SUMMARY"}</definedName>
    <definedName name="Fdaymong">#REF!</definedName>
    <definedName name="FDR">#REF!</definedName>
    <definedName name="ff">#REF!</definedName>
    <definedName name="ffdsfds">#N/A</definedName>
    <definedName name="fff" hidden="1">{"'Sheet1'!$L$16"}</definedName>
    <definedName name="Fg">#REF!</definedName>
    <definedName name="FI_12">4820</definedName>
    <definedName name="finclb">#REF!</definedName>
    <definedName name="fine">[31]Payment!$AE$30</definedName>
    <definedName name="FinishWork">'[71]DGchitiet '!#REF!</definedName>
    <definedName name="FinTT">'[123]DS-Thuong 6T dau'!$B$10:$I$440</definedName>
    <definedName name="FinXL">'[97]NC XL 6T cuoi 01 CTy'!$R$6:$S$9</definedName>
    <definedName name="Fitb">'[81]Lç khoan LK1'!#REF!</definedName>
    <definedName name="FP">#REF!</definedName>
    <definedName name="fpc">[110]Abutment!#REF!</definedName>
    <definedName name="FS">#REF!</definedName>
    <definedName name="fuji">#REF!</definedName>
    <definedName name="Full">[66]QMCT!#REF!</definedName>
    <definedName name="fy">#REF!</definedName>
    <definedName name="Fy_">#REF!</definedName>
    <definedName name="fy.">'[45]So lieu chung'!#REF!</definedName>
    <definedName name="g" hidden="1">{"'Sheet1'!$L$16"}</definedName>
    <definedName name="g_">#REF!</definedName>
    <definedName name="G_C">[124]Sum!$F$2</definedName>
    <definedName name="G_ME">#REF!</definedName>
    <definedName name="G0.000">[119]Sheet2!#REF!</definedName>
    <definedName name="G0.010">[119]Sheet2!#REF!</definedName>
    <definedName name="G0.020">[119]Sheet2!#REF!</definedName>
    <definedName name="G0.100">[119]Sheet2!#REF!</definedName>
    <definedName name="G0.110">[119]Sheet2!#REF!</definedName>
    <definedName name="G0.120">[119]Sheet2!#REF!</definedName>
    <definedName name="g1.">'[45]So lieu chung'!#REF!</definedName>
    <definedName name="G1.000">[119]Sheet2!#REF!</definedName>
    <definedName name="G1.011">[119]Sheet2!#REF!</definedName>
    <definedName name="G1.021">[119]Sheet2!#REF!</definedName>
    <definedName name="G1.031">[119]Sheet2!#REF!</definedName>
    <definedName name="G1.041">[119]Sheet2!#REF!</definedName>
    <definedName name="G1.051">[119]Sheet2!#REF!</definedName>
    <definedName name="g2.">'[45]So lieu chung'!#REF!</definedName>
    <definedName name="G2.000">[119]Sheet2!#REF!</definedName>
    <definedName name="G2.010">[119]Sheet2!#REF!</definedName>
    <definedName name="G2.020">[119]Sheet2!#REF!</definedName>
    <definedName name="G2.030">[119]Sheet2!#REF!</definedName>
    <definedName name="G3.000">[119]Sheet2!#REF!</definedName>
    <definedName name="G3.011">[119]Sheet2!#REF!</definedName>
    <definedName name="G3.021">[119]Sheet2!#REF!</definedName>
    <definedName name="G3.031">[119]Sheet2!#REF!</definedName>
    <definedName name="G3.041">[119]Sheet2!#REF!</definedName>
    <definedName name="G3.100">[119]Sheet2!#REF!</definedName>
    <definedName name="G3.111">[119]Sheet2!#REF!</definedName>
    <definedName name="G3.121">[119]Sheet2!#REF!</definedName>
    <definedName name="G3.131">[119]Sheet2!#REF!</definedName>
    <definedName name="G3.141">[119]Sheet2!#REF!</definedName>
    <definedName name="G3.201">[119]Sheet2!#REF!</definedName>
    <definedName name="G3.211">[119]Sheet2!#REF!</definedName>
    <definedName name="G3.221">[119]Sheet2!#REF!</definedName>
    <definedName name="G3.231">[119]Sheet2!#REF!</definedName>
    <definedName name="G3.241">[119]Sheet2!#REF!</definedName>
    <definedName name="G3.301">[119]Sheet2!#REF!</definedName>
    <definedName name="G3.311">[119]Sheet2!#REF!</definedName>
    <definedName name="G3.321">[119]Sheet2!#REF!</definedName>
    <definedName name="G3.331">[119]Sheet2!#REF!</definedName>
    <definedName name="G3.341">[119]Sheet2!#REF!</definedName>
    <definedName name="G4.000">[119]Sheet2!#REF!</definedName>
    <definedName name="G4.010">[119]Sheet2!#REF!</definedName>
    <definedName name="G4.020">[119]Sheet2!#REF!</definedName>
    <definedName name="G4.030">[119]Sheet2!#REF!</definedName>
    <definedName name="G4.040">[119]Sheet2!#REF!</definedName>
    <definedName name="G4.101">[119]Sheet2!#REF!</definedName>
    <definedName name="G4.111">[119]Sheet2!#REF!</definedName>
    <definedName name="G4.121">[119]Sheet2!#REF!</definedName>
    <definedName name="G4.131">[119]Sheet2!#REF!</definedName>
    <definedName name="G4.141">[119]Sheet2!#REF!</definedName>
    <definedName name="G4.151">[119]Sheet2!#REF!</definedName>
    <definedName name="G4.161">[119]Sheet2!#REF!</definedName>
    <definedName name="G4.171">[119]Sheet2!#REF!</definedName>
    <definedName name="G4.200">[119]Sheet2!#REF!</definedName>
    <definedName name="G4.210">[119]Sheet2!#REF!</definedName>
    <definedName name="G4.220">[119]Sheet2!#REF!</definedName>
    <definedName name="g40g40">[125]tuong!#REF!</definedName>
    <definedName name="gach">#REF!</definedName>
    <definedName name="gachblock">'[59]Gia vat tu'!$E$55</definedName>
    <definedName name="gachllatnen30x30">'[126]Gia vat tu'!#REF!</definedName>
    <definedName name="gachllatnen40x40">'[126]Gia vat tu'!#REF!</definedName>
    <definedName name="gachllatnen50x50">'[127]Gia vat tu'!#REF!</definedName>
    <definedName name="GAHT">#REF!</definedName>
    <definedName name="GaicapbocCuXLPEPVCPVCloaiCEVV18den35kV">#REF!</definedName>
    <definedName name="gama">[98]Pier!$G$319</definedName>
    <definedName name="gas">#REF!</definedName>
    <definedName name="Gb">[98]Pier!$G$318</definedName>
    <definedName name="gc">[128]gvl!$N$28</definedName>
    <definedName name="GC_CT">[129]Gia_GC_Satthep!$C$7</definedName>
    <definedName name="GC_CT1">[130]Gia_GC_Satthep!$C$7</definedName>
    <definedName name="GC_DN">#REF!</definedName>
    <definedName name="GC_HT">#REF!</definedName>
    <definedName name="GC_TD">#REF!</definedName>
    <definedName name="gchi">#REF!</definedName>
    <definedName name="gcHT">[131]TT04!$J$37</definedName>
    <definedName name="gcm">'[132]gia vt,nc,may'!$H$7:$I$17</definedName>
    <definedName name="GCP">[133]ctdz35!#REF!</definedName>
    <definedName name="gd">#REF!</definedName>
    <definedName name="geff">#REF!</definedName>
    <definedName name="geo">#REF!</definedName>
    <definedName name="GETVAR">[100]Function!$B$37</definedName>
    <definedName name="gfgf">'[1]???????-BLDG'!#REF!</definedName>
    <definedName name="ghip">#REF!</definedName>
    <definedName name="ghjgh" hidden="1">{#N/A,#N/A,FALSE,"Chi tiÆt"}</definedName>
    <definedName name="ghjghj" hidden="1">{"Offgrid",#N/A,FALSE,"OFFGRID";"Region",#N/A,FALSE,"REGION";"Offgrid -2",#N/A,FALSE,"OFFGRID";"WTP",#N/A,FALSE,"WTP";"WTP -2",#N/A,FALSE,"WTP";"Project",#N/A,FALSE,"PROJECT";"Summary -2",#N/A,FALSE,"SUMMARY"}</definedName>
    <definedName name="gia">[134]Gia!$A$1:$H$387</definedName>
    <definedName name="GIA_CU_LY_VAN_CHUYEN">#REF!</definedName>
    <definedName name="GIA_LANGSON">'[135]VL-NC-M'!$B$9:$S$229</definedName>
    <definedName name="gia_tien">#REF!</definedName>
    <definedName name="gia_tien_BTN">#REF!</definedName>
    <definedName name="GIA_XEPANGHIENG_Q">[136]GVL!$B$12:$S$239</definedName>
    <definedName name="giaca">'[137]dg-VTu'!$C$6:$F$55</definedName>
    <definedName name="GiacapAvanxoanLVABCXLPE">#REF!</definedName>
    <definedName name="GiacapbocCuXLPEPVCDSTAPVCloaiCEVVST">#REF!</definedName>
    <definedName name="GiacapbocCuXLPEPVCDSTPVCloaiCEVVST12den24kV">#REF!</definedName>
    <definedName name="GiacapbocCuXLPEPVCDSTPVCloaiCEVVST18den35kV">#REF!</definedName>
    <definedName name="GiacapbocCuXLPEPVCloaiCEV">#REF!</definedName>
    <definedName name="GiacapbocCuXLPEPVCloaiCEV12den24kV">#REF!</definedName>
    <definedName name="GiacapbocCuXLPEPVCloaiCEV18den35kV">#REF!</definedName>
    <definedName name="GiacapbocCuXLPEPVCPVCloaiCEVV12den24kV">#REF!</definedName>
    <definedName name="GiacapbocCuXLPEPVCSWPVCloaiCEVVSW12den24kV">#REF!</definedName>
    <definedName name="GiacapbocCuXLPEPVCSWPVCloaiCEVVSW18den35kV">#REF!</definedName>
    <definedName name="giacong">'[12]Bang chiet tinh TBA'!#REF!</definedName>
    <definedName name="GiadayACbocPVC">#REF!</definedName>
    <definedName name="GiadayAS">#REF!</definedName>
    <definedName name="GiadayAtran">#REF!</definedName>
    <definedName name="GiadayAV">#REF!</definedName>
    <definedName name="GiadayAXLPE1kVlkyhieuAE">#REF!</definedName>
    <definedName name="GiadaycapCEV">#REF!</definedName>
    <definedName name="GiadaycapCuPVC600V">#REF!</definedName>
    <definedName name="GiadayCVV">#REF!</definedName>
    <definedName name="GiadayMtran">#REF!</definedName>
    <definedName name="GiaHaNoiT2_2002_Q">[138]GVL!$B$7:$S$235</definedName>
    <definedName name="Giasatthep">#REF!</definedName>
    <definedName name="Giavatlieukhac">#REF!</definedName>
    <definedName name="GIAVL_TRALY">#REF!</definedName>
    <definedName name="gielau">'[72]Vat tu'!$B$46</definedName>
    <definedName name="Giocong">#REF!</definedName>
    <definedName name="gipa5">[18]sheet12!#REF!</definedName>
    <definedName name="gjghj" hidden="1">{"Offgrid",#N/A,FALSE,"OFFGRID";"Region",#N/A,FALSE,"REGION";"Offgrid -2",#N/A,FALSE,"OFFGRID";"WTP",#N/A,FALSE,"WTP";"WTP -2",#N/A,FALSE,"WTP";"Project",#N/A,FALSE,"PROJECT";"Summary -2",#N/A,FALSE,"SUMMARY"}</definedName>
    <definedName name="gkGTGT">#REF!</definedName>
    <definedName name="gl3p">#REF!</definedName>
    <definedName name="Glazing">'[71]DGchitiet '!#REF!</definedName>
    <definedName name="glc">[98]Pier!$G$54</definedName>
    <definedName name="gld">#REF!</definedName>
    <definedName name="gnc">'[132]gia vt,nc,may'!$E$7:$F$12</definedName>
    <definedName name="Gnd">[98]Pier!$G$51</definedName>
    <definedName name="Go">[64]T.Tinh!#REF!</definedName>
    <definedName name="GoBack" localSheetId="8">[96]Sheet1!GoBack</definedName>
    <definedName name="GoBack">[96]Sheet1!GoBack</definedName>
    <definedName name="goc">'[12]Bang chiet tinh TBA'!#REF!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chong">[139]GiaVL!$F$22</definedName>
    <definedName name="GPT_GROUNDING_PT">'[140]NEW-PANEL'!#REF!</definedName>
    <definedName name="grC">'[51]C-C'!$J$11</definedName>
    <definedName name="grD">'[51]D-D'!$J$11</definedName>
    <definedName name="gs">#REF!</definedName>
    <definedName name="gse">#REF!</definedName>
    <definedName name="gsktxd" localSheetId="8">[77]!gsktxd</definedName>
    <definedName name="gsktxd">[77]!gsktxd</definedName>
    <definedName name="Gt">#REF!</definedName>
    <definedName name="Gtb">#REF!</definedName>
    <definedName name="gtbtt">#REF!</definedName>
    <definedName name="gtc">#REF!</definedName>
    <definedName name="GTRI">#REF!</definedName>
    <definedName name="gtst">#REF!</definedName>
    <definedName name="GTtanthanh" hidden="1">{#N/A,#N/A,FALSE,"Chi tiÆt"}</definedName>
    <definedName name="gtthu" hidden="1">{#N/A,#N/A,FALSE,"Chi tiÆt"}</definedName>
    <definedName name="GTXL">#REF!</definedName>
    <definedName name="gv">[27]gVL!$Q$28</definedName>
    <definedName name="gvl">[141]GVL!$A$6:$F$131</definedName>
    <definedName name="GVL_LDT">#REF!</definedName>
    <definedName name="gvt">'[132]gia vt,nc,may'!$B$7:$C$159</definedName>
    <definedName name="Gxl">#REF!</definedName>
    <definedName name="gxltt">#REF!</definedName>
    <definedName name="gxm">#REF!</definedName>
    <definedName name="h">#REF!</definedName>
    <definedName name="h_">#REF!</definedName>
    <definedName name="h__">#REF!</definedName>
    <definedName name="h_0">#REF!</definedName>
    <definedName name="H_1">#REF!</definedName>
    <definedName name="H_2">#REF!</definedName>
    <definedName name="H_3">#REF!</definedName>
    <definedName name="H.">[89]Input!#REF!</definedName>
    <definedName name="h.2">[142]Sheet1!#REF!</definedName>
    <definedName name="H0.001">[119]Sheet2!#REF!</definedName>
    <definedName name="H0.011">[119]Sheet2!#REF!</definedName>
    <definedName name="H0.021">[119]Sheet2!#REF!</definedName>
    <definedName name="H0.031">[119]Sheet2!#REF!</definedName>
    <definedName name="h1_">'[44]Xuly Data'!#REF!</definedName>
    <definedName name="h1.">'[45]So lieu chung'!#REF!</definedName>
    <definedName name="h2_">'[44]Xuly Data'!#REF!</definedName>
    <definedName name="h2.">'[45]So lieu chung'!#REF!</definedName>
    <definedName name="h3_">'[44]Xuly Data'!#REF!</definedName>
    <definedName name="h3.">'[45]So lieu chung'!#REF!</definedName>
    <definedName name="h4_">'[44]Xuly Data'!#REF!</definedName>
    <definedName name="h4.">'[45]So lieu chung'!#REF!</definedName>
    <definedName name="h5_">'[44]Xuly Data'!#REF!</definedName>
    <definedName name="h5.">'[45]So lieu chung'!#REF!</definedName>
    <definedName name="h6_">'[44]Xuly Data'!#REF!</definedName>
    <definedName name="h6.">'[45]So lieu chung'!#REF!</definedName>
    <definedName name="h7_">'[44]Xuly Data'!#REF!</definedName>
    <definedName name="h7.5">[18]sheet12!#REF!</definedName>
    <definedName name="h8.5">[18]sheet12!#REF!</definedName>
    <definedName name="Ha">#REF!</definedName>
    <definedName name="ha.">'[45]So lieu chung'!#REF!</definedName>
    <definedName name="Hamyen">[67]TTVanChuyen!#REF!</definedName>
    <definedName name="han">'[23]he so'!$B$10</definedName>
    <definedName name="hanam">[143]HaTay!#REF!</definedName>
    <definedName name="hangmuc">#REF!</definedName>
    <definedName name="HapCKVA">#REF!</definedName>
    <definedName name="HapCKvar">#REF!</definedName>
    <definedName name="HapCKW">#REF!</definedName>
    <definedName name="HapIKVA">#REF!</definedName>
    <definedName name="HapIKvar">#REF!</definedName>
    <definedName name="HapIKW">#REF!</definedName>
    <definedName name="HapKVA">#REF!</definedName>
    <definedName name="HapSKVA">#REF!</definedName>
    <definedName name="HapSKW">#REF!</definedName>
    <definedName name="Hb">'[81]Lç khoan LK1'!$E$17</definedName>
    <definedName name="hb.">'[45]So lieu chung'!#REF!</definedName>
    <definedName name="HBC">#REF!</definedName>
    <definedName name="HBL">#REF!</definedName>
    <definedName name="hc">[98]Pier!$K$16</definedName>
    <definedName name="hc.">'[45]So lieu chung'!#REF!</definedName>
    <definedName name="HCM">#REF!</definedName>
    <definedName name="HCPH">#REF!</definedName>
    <definedName name="HCS">#REF!</definedName>
    <definedName name="HCU">#REF!</definedName>
    <definedName name="HD">[143]HaiHung!#REF!</definedName>
    <definedName name="HDC">#REF!</definedName>
    <definedName name="HDCCT">[66]QMCT!#REF!</definedName>
    <definedName name="HDCD">[66]QMCT!#REF!</definedName>
    <definedName name="HDU">#REF!</definedName>
    <definedName name="HE_SO_KHO_KHAN_CANG_DAY">#REF!</definedName>
    <definedName name="Heä_soá_laép_xaø_H">1.7</definedName>
    <definedName name="heä_soá_sình_laày">#REF!</definedName>
    <definedName name="Hello">#REF!</definedName>
    <definedName name="hg">#REF!</definedName>
    <definedName name="hh">[144]IBASE!$AH$16:$AV$110</definedName>
    <definedName name="HH15HT">'[11]TONGKE-HT'!#REF!</definedName>
    <definedName name="HH16HT">'[11]TONGKE-HT'!#REF!</definedName>
    <definedName name="HH19HT">'[11]TONGKE-HT'!#REF!</definedName>
    <definedName name="HH20HT">'[11]TONGKE-HT'!#REF!</definedName>
    <definedName name="HHcat">'[12]Bang chiet tinh TBA'!#REF!</definedName>
    <definedName name="hhcv">[145]TTTram!#REF!</definedName>
    <definedName name="HHda">'[12]Bang chiet tinh TBA'!#REF!</definedName>
    <definedName name="hhda4x6">[145]TTTram!#REF!</definedName>
    <definedName name="hhh" comment="Đơn vị hành chính">#REF!</definedName>
    <definedName name="HHIC">#REF!</definedName>
    <definedName name="hhsc">[146]TT35!#REF!</definedName>
    <definedName name="HHT">#REF!</definedName>
    <definedName name="hhtd">[146]TT35!#REF!</definedName>
    <definedName name="HHxm">'[12]Bang chiet tinh TBA'!#REF!</definedName>
    <definedName name="hien">#REF!</definedName>
    <definedName name="hiep" hidden="1">{"'Sheet1'!$L$16"}</definedName>
    <definedName name="HKE">#REF!</definedName>
    <definedName name="HKL">#REF!</definedName>
    <definedName name="HKLHI">#REF!</definedName>
    <definedName name="HKLL">#REF!</definedName>
    <definedName name="HKLLLO">#REF!</definedName>
    <definedName name="HLC">#REF!</definedName>
    <definedName name="HLIC">#REF!</definedName>
    <definedName name="hlp.">'[45]So lieu chung'!#REF!</definedName>
    <definedName name="HLU">#REF!</definedName>
    <definedName name="HLW">[98]Pier!$K$21</definedName>
    <definedName name="hmot">[95]Sheet2!$E$9</definedName>
    <definedName name="HN">#REF!</definedName>
    <definedName name="hnc">'[147]DG-Don vi'!#REF!</definedName>
    <definedName name="Ho">#REF!</definedName>
    <definedName name="Hoabinh">#REF!</definedName>
    <definedName name="HOAN">[42]Sheet4!#REF!</definedName>
    <definedName name="HoKY1">[17]BK04!#REF!</definedName>
    <definedName name="HoKy2">[17]BK04!#REF!</definedName>
    <definedName name="HOME_MANP">#REF!</definedName>
    <definedName name="HOMEOFFICE_COST">#REF!</definedName>
    <definedName name="Hopnoicap">#REF!</definedName>
    <definedName name="HOSO">#REF!</definedName>
    <definedName name="HP">[143]HaiPhong!#REF!</definedName>
    <definedName name="Hpl">'[81]Lç khoan LK1'!$D$215</definedName>
    <definedName name="HR">#REF!</definedName>
    <definedName name="HRC">#REF!</definedName>
    <definedName name="hs">[80]Gia!#REF!</definedName>
    <definedName name="HSBDVC">[62]HSKVUC!$B$28:$H$35</definedName>
    <definedName name="HSCT3">0.1</definedName>
    <definedName name="hsd">#REF!</definedName>
    <definedName name="hsdc">#REF!</definedName>
    <definedName name="hsdc1">#REF!</definedName>
    <definedName name="HSDD">[11]phuluc1!#REF!</definedName>
    <definedName name="HSDN">2.5</definedName>
    <definedName name="hsdt">[148]bdkdt!#REF!</definedName>
    <definedName name="HSGG">#REF!</definedName>
    <definedName name="HSHH">#REF!</definedName>
    <definedName name="HSHHUT">#REF!</definedName>
    <definedName name="hsk">#REF!</definedName>
    <definedName name="hskhac">'[147]DG-Don vi'!#REF!</definedName>
    <definedName name="hskk1">[11]chitiet!$D$4</definedName>
    <definedName name="HSKVXL_MTC">[62]HSKVUC!$B$20:$J$21</definedName>
    <definedName name="HSKVXL_NC">[62]HSKVUC!$B$7:$J$14</definedName>
    <definedName name="HSlanxe">[120]Solieu!$D$15</definedName>
    <definedName name="hsm">#REF!</definedName>
    <definedName name="HSMTC">'[62]SL dau tien'!$F$5</definedName>
    <definedName name="HSNC">[73]Du_lieu!$C$6</definedName>
    <definedName name="hsnc_cau2">1.626</definedName>
    <definedName name="hsnc_d">1.6356</definedName>
    <definedName name="hsnc_d2">1.6356</definedName>
    <definedName name="HSSL">#REF!</definedName>
    <definedName name="hßm4">#REF!</definedName>
    <definedName name="hstb">#REF!</definedName>
    <definedName name="hstdtk">#REF!</definedName>
    <definedName name="hsthep">#REF!</definedName>
    <definedName name="HSVC1">#REF!</definedName>
    <definedName name="HSVC2">#REF!</definedName>
    <definedName name="HSVC3">#REF!</definedName>
    <definedName name="HsVCVLTH">[149]PhaDoMong!#REF!</definedName>
    <definedName name="hsvl">#REF!</definedName>
    <definedName name="ht25nc">'[11]lam-moi'!#REF!</definedName>
    <definedName name="ht25vl">'[11]lam-moi'!#REF!</definedName>
    <definedName name="ht325nc">'[11]lam-moi'!#REF!</definedName>
    <definedName name="ht325vl">'[11]lam-moi'!#REF!</definedName>
    <definedName name="ht37k">'[11]lam-moi'!#REF!</definedName>
    <definedName name="ht37nc">'[11]lam-moi'!#REF!</definedName>
    <definedName name="ht50nc">'[11]lam-moi'!#REF!</definedName>
    <definedName name="ht50vl">'[11]lam-moi'!#REF!</definedName>
    <definedName name="htdd2003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S">#REF!</definedName>
    <definedName name="HTU">#REF!</definedName>
    <definedName name="HTVL">#REF!</definedName>
    <definedName name="HUE">[42]Sheet4!#REF!</definedName>
    <definedName name="huong">[150]XL4Poppy!$C$31</definedName>
    <definedName name="huy" hidden="1">{"'Sheet1'!$L$16"}</definedName>
    <definedName name="huybo">{"ÿÿÿÿÿ","§«ng C­êng.xls"}</definedName>
    <definedName name="HV">#REF!</definedName>
    <definedName name="HVBC">#REF!</definedName>
    <definedName name="HVC">#REF!</definedName>
    <definedName name="HVL">#REF!</definedName>
    <definedName name="HVP">#REF!</definedName>
    <definedName name="Hy">'[81]Lç khoan LK1'!#REF!</definedName>
    <definedName name="I">#REF!</definedName>
    <definedName name="I_A">#REF!</definedName>
    <definedName name="I_B">#REF!</definedName>
    <definedName name="I_c">#REF!</definedName>
    <definedName name="I2É6">[11]chitimc!#REF!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m.">'[45]So lieu chung'!#REF!</definedName>
    <definedName name="IND_LAB">#REF!</definedName>
    <definedName name="INDMANP">#REF!</definedName>
    <definedName name="INF">[151]REGION!#REF!</definedName>
    <definedName name="inputCosti">#REF!</definedName>
    <definedName name="inputLf">#REF!</definedName>
    <definedName name="inputWTP">#REF!</definedName>
    <definedName name="INT">#REF!</definedName>
    <definedName name="InteriorWork">'[71]DGchitiet '!#REF!</definedName>
    <definedName name="IO">#REF!</definedName>
    <definedName name="IWTP">#REF!</definedName>
    <definedName name="j">#REF!</definedName>
    <definedName name="J.O">#REF!</definedName>
    <definedName name="J.O_GT">#REF!</definedName>
    <definedName name="j356C8">#REF!</definedName>
    <definedName name="jrgh">{"DZ-TDTB2.XLS","Dcksat.xls"}</definedName>
    <definedName name="k">#REF!</definedName>
    <definedName name="K_1" localSheetId="8">[152]!K_1</definedName>
    <definedName name="K_1">[152]!K_1</definedName>
    <definedName name="K_2" localSheetId="8">[152]!K_2</definedName>
    <definedName name="K_2">[152]!K_2</definedName>
    <definedName name="K_L">#REF!</definedName>
    <definedName name="K0.001">[119]Sheet2!#REF!</definedName>
    <definedName name="K0.011">[153]Sheet2!#REF!</definedName>
    <definedName name="K0.101">[119]Sheet2!#REF!</definedName>
    <definedName name="K0.111">[153]Sheet2!#REF!</definedName>
    <definedName name="K0.201">[119]Sheet2!#REF!</definedName>
    <definedName name="K0.211">[153]Sheet2!#REF!</definedName>
    <definedName name="K0.301">[119]Sheet2!#REF!</definedName>
    <definedName name="K0.311">[153]Sheet2!#REF!</definedName>
    <definedName name="K0.400">[119]Sheet2!#REF!</definedName>
    <definedName name="K0.410">[119]Sheet2!#REF!</definedName>
    <definedName name="K0.501">[119]Sheet2!#REF!</definedName>
    <definedName name="K0.511">[153]Sheet2!#REF!</definedName>
    <definedName name="K0.61">[119]Sheet2!#REF!</definedName>
    <definedName name="K0.71">[119]Sheet2!#REF!</definedName>
    <definedName name="K1.001">[153]Sheet2!#REF!</definedName>
    <definedName name="K1.021">[119]Sheet2!#REF!</definedName>
    <definedName name="K1.041">[119]Sheet2!#REF!</definedName>
    <definedName name="K1.121">[153]Sheet2!#REF!</definedName>
    <definedName name="K1.201">[119]Sheet2!#REF!</definedName>
    <definedName name="K1.211">[119]Sheet2!#REF!</definedName>
    <definedName name="K1.221">[153]Sheet2!#REF!</definedName>
    <definedName name="K1.301">[119]Sheet2!#REF!</definedName>
    <definedName name="K1.321">[153]Sheet2!#REF!</definedName>
    <definedName name="K1.331">[153]Sheet2!#REF!</definedName>
    <definedName name="K1.341">[119]Sheet2!#REF!</definedName>
    <definedName name="K1.401">[153]Sheet2!#REF!</definedName>
    <definedName name="K1.411">[119]Sheet2!#REF!</definedName>
    <definedName name="K1.421">[153]Sheet2!#REF!</definedName>
    <definedName name="K1.431">[119]Sheet2!#REF!</definedName>
    <definedName name="K1.441">[153]Sheet2!#REF!</definedName>
    <definedName name="k14s">[30]chitimc!#REF!</definedName>
    <definedName name="K2.001">[119]Sheet2!#REF!</definedName>
    <definedName name="K2.011">[153]Sheet2!#REF!</definedName>
    <definedName name="K2.021">[119]Sheet2!#REF!</definedName>
    <definedName name="K2.031">[153]Sheet2!#REF!</definedName>
    <definedName name="K2.041">[119]Sheet2!#REF!</definedName>
    <definedName name="K2.101">[153]Sheet2!#REF!</definedName>
    <definedName name="K2.111">[119]Sheet2!#REF!</definedName>
    <definedName name="K2.121">[119]Sheet2!#REF!</definedName>
    <definedName name="K2.131">[153]Sheet2!#REF!</definedName>
    <definedName name="K2.141">[119]Sheet2!#REF!</definedName>
    <definedName name="K2.201">[119]Sheet2!#REF!</definedName>
    <definedName name="K2.211">[153]Sheet2!#REF!</definedName>
    <definedName name="K2.221">[119]Sheet2!#REF!</definedName>
    <definedName name="K2.231">[119]Sheet2!#REF!</definedName>
    <definedName name="K2.241">[153]Sheet2!#REF!</definedName>
    <definedName name="K2.301">[119]Sheet2!#REF!</definedName>
    <definedName name="K2.321">[119]Sheet2!#REF!</definedName>
    <definedName name="K2.341">[153]Sheet2!#REF!</definedName>
    <definedName name="K2.400">[119]Sheet2!#REF!</definedName>
    <definedName name="K2.420">[119]Sheet2!#REF!</definedName>
    <definedName name="K2.440">[119]Sheet2!#REF!</definedName>
    <definedName name="K2.500">[153]Sheet2!#REF!</definedName>
    <definedName name="K2.520">[119]Sheet2!#REF!</definedName>
    <definedName name="K2.540">[119]Sheet2!#REF!</definedName>
    <definedName name="k2b">'[11]THPDMoi  (2)'!#REF!</definedName>
    <definedName name="K3.210">[119]Sheet2!#REF!</definedName>
    <definedName name="K3.220">[153]Sheet2!#REF!</definedName>
    <definedName name="K3.230">[119]Sheet2!#REF!</definedName>
    <definedName name="K3.310">[119]Sheet2!#REF!</definedName>
    <definedName name="K3.320">[153]Sheet2!#REF!</definedName>
    <definedName name="K3.330">[119]Sheet2!#REF!</definedName>
    <definedName name="K3.410">[119]Sheet2!#REF!</definedName>
    <definedName name="K3.430">[119]Sheet2!#REF!</definedName>
    <definedName name="K3.450">[119]Sheet2!#REF!</definedName>
    <definedName name="K4.010">[119]Sheet2!#REF!</definedName>
    <definedName name="K4.020">[119]Sheet2!#REF!</definedName>
    <definedName name="K4.110">[119]Sheet2!#REF!</definedName>
    <definedName name="K4.120">[119]Sheet2!#REF!</definedName>
    <definedName name="K4.210">[119]Sheet2!#REF!</definedName>
    <definedName name="K4.220">[119]Sheet2!#REF!</definedName>
    <definedName name="K4.230">[119]Sheet2!#REF!</definedName>
    <definedName name="K4.240">[119]Sheet2!#REF!</definedName>
    <definedName name="kcong">#REF!</definedName>
    <definedName name="kdien">#REF!</definedName>
    <definedName name="Kepcapcacloai">#REF!</definedName>
    <definedName name="ket_cau">[63]Sheet1!$C$1:$C$8</definedName>
    <definedName name="Kf">[110]Abutment!$O$14</definedName>
    <definedName name="kh">#REF!</definedName>
    <definedName name="kh3.0">[154]Sheet1!#REF!</definedName>
    <definedName name="khanang">#REF!</definedName>
    <definedName name="Khanhdonnoitrunggiannoidieuchinh">#REF!</definedName>
    <definedName name="khoan">'[23]he so'!$B$9</definedName>
    <definedName name="Khocau">'[44]Xuly Data'!#REF!</definedName>
    <definedName name="KHOI_LUONG_DAT_DAO_DAP">#REF!</definedName>
    <definedName name="khong">#REF!</definedName>
    <definedName name="khsdd">#REF!</definedName>
    <definedName name="ki">#REF!</definedName>
    <definedName name="kiem">#REF!</definedName>
    <definedName name="Kiem_tra_trung_ten">#REF!</definedName>
    <definedName name="Kiengiang">[41]Longan!#REF!</definedName>
    <definedName name="KINH_PHI_DEN_BU">#REF!</definedName>
    <definedName name="KINH_PHI_DZ0.4KV">#REF!</definedName>
    <definedName name="KINH_PHI_KHAO_SAT__LAP_BCNCKT__TKKTTC">#REF!</definedName>
    <definedName name="KINH_PHI_KHO_BAI">#REF!</definedName>
    <definedName name="KINH_PHI_TBA">#REF!</definedName>
    <definedName name="kk" hidden="1">{#N/A,#N/A,FALSE,"Chi tiÆt"}</definedName>
    <definedName name="kkk">#REF!</definedName>
    <definedName name="KL">#REF!</definedName>
    <definedName name="KL_C">[124]Sum!$F$1</definedName>
    <definedName name="kl_ME">#REF!</definedName>
    <definedName name="KLC">#REF!</definedName>
    <definedName name="kldd1p">'[11]#REF'!#REF!</definedName>
    <definedName name="kldd3p">'[11]lam-moi'!#REF!</definedName>
    <definedName name="KLGT1">[155]BK04!#REF!</definedName>
    <definedName name="KLGT2">[17]BK04!#REF!</definedName>
    <definedName name="KLGT3">[17]BK04!#REF!</definedName>
    <definedName name="kmong">[11]giathanh1!#REF!</definedName>
    <definedName name="kn">[154]Sheet1!#REF!</definedName>
    <definedName name="kno">[27]gVL!$Q$48</definedName>
    <definedName name="kp1ph">#REF!</definedName>
    <definedName name="Ks">#REF!</definedName>
    <definedName name="kshv">[24]luong06!#REF!</definedName>
    <definedName name="KSTK">#REF!</definedName>
    <definedName name="Kte">#REF!</definedName>
    <definedName name="KTHD">'[156]khung ten TD'!#REF!</definedName>
    <definedName name="KtraXau">'[100]Noisuy-LLL'!$C$1</definedName>
    <definedName name="KVC">#REF!</definedName>
    <definedName name="l">#REF!</definedName>
    <definedName name="l_1">#REF!</definedName>
    <definedName name="L63x6">5800</definedName>
    <definedName name="Laichau">#REF!</definedName>
    <definedName name="lan">#REF!</definedName>
    <definedName name="Laocai">#REF!</definedName>
    <definedName name="LAP_DAT_TBA">#REF!</definedName>
    <definedName name="Lap_dat_td">'[157]M 67'!$A$37:$F$40</definedName>
    <definedName name="lapa">'[14]CT Thang Mo'!$B$350:$H$350</definedName>
    <definedName name="lapb">'[14]CT Thang Mo'!$B$370:$H$370</definedName>
    <definedName name="lapc">'[14]CT Thang Mo'!$B$390:$H$390</definedName>
    <definedName name="Lb">#REF!</definedName>
    <definedName name="lb1.">'[45]So lieu chung'!#REF!</definedName>
    <definedName name="lb2.">'[45]So lieu chung'!#REF!</definedName>
    <definedName name="LBS_22">107800000</definedName>
    <definedName name="LC_TOTAL">'[122]BOQ-1'!#REF!</definedName>
    <definedName name="LC5_total">#REF!</definedName>
    <definedName name="LC6_total">#REF!</definedName>
    <definedName name="LCB">#REF!</definedName>
    <definedName name="LCN">'[158]GVL-NC-M'!$A$90:$F$119</definedName>
    <definedName name="Lf">'[92]Check C'!#REF!</definedName>
    <definedName name="LH">[98]Pier!$E$230:$E$235</definedName>
    <definedName name="LHD">[98]Pier!$E$272:$E$277</definedName>
    <definedName name="LHDS">[98]Pier!$E$284:$E$289</definedName>
    <definedName name="LHS">[98]Pier!$E$218:$E$223</definedName>
    <definedName name="LIET_KE_VI_TRI_DZ0.4KV">#REF!</definedName>
    <definedName name="LIET_KE_VI_TRI_DZ22KV">#REF!</definedName>
    <definedName name="LL">[98]Pier!$D$230:$D$235</definedName>
    <definedName name="LLD">[98]Pier!$D$272:$D$277</definedName>
    <definedName name="LLDS">[98]Pier!$D$284:$D$289</definedName>
    <definedName name="LLS">[98]Pier!$D$218:$D$223</definedName>
    <definedName name="Lmk">#REF!</definedName>
    <definedName name="LN">#REF!</definedName>
    <definedName name="lnhuan">'[147]DG-Don vi'!#REF!</definedName>
    <definedName name="lntt">#REF!</definedName>
    <definedName name="LOAI_DUONG">#REF!</definedName>
    <definedName name="Loaiday">[159]LoaiDay!$B$3:$D$10</definedName>
    <definedName name="LOCATION">[56]LEGEND!$D$7</definedName>
    <definedName name="lon">[30]chitimc!#REF!</definedName>
    <definedName name="Lp">[110]Abutment!$O$9</definedName>
    <definedName name="LRMC">#REF!</definedName>
    <definedName name="ls">[110]Abutment!#REF!</definedName>
    <definedName name="lsp">[110]Abutment!#REF!</definedName>
    <definedName name="lsr">[110]Abutment!#REF!</definedName>
    <definedName name="lss">[110]Abutment!#REF!</definedName>
    <definedName name="Lt">[98]Pier!$G$55</definedName>
    <definedName name="lt1.">'[45]So lieu chung'!#REF!</definedName>
    <definedName name="lt2.">'[45]So lieu chung'!#REF!</definedName>
    <definedName name="ltre">#REF!</definedName>
    <definedName name="Ltt">'[44]Xuly Data'!#REF!</definedName>
    <definedName name="luuthong">#REF!</definedName>
    <definedName name="Luyen">[100]Function!$C$1</definedName>
    <definedName name="lv">'[111]Work-Condition'!$B$10</definedName>
    <definedName name="lv.">'[111]Work-Condition'!$B$10</definedName>
    <definedName name="lv..">#REF!</definedName>
    <definedName name="lVC">#REF!</definedName>
    <definedName name="lvr">'[111]Work-Condition'!$C$10</definedName>
    <definedName name="lvr.">'[111]Work-Condition'!$C$10</definedName>
    <definedName name="lvr..">#REF!</definedName>
    <definedName name="m">#REF!</definedName>
    <definedName name="m_1">[89]Input!#REF!</definedName>
    <definedName name="m_2">[89]Input!#REF!</definedName>
    <definedName name="m_3">[89]Input!#REF!</definedName>
    <definedName name="m_4">[89]Input!#REF!</definedName>
    <definedName name="M0.4">#REF!</definedName>
    <definedName name="m102bnnc">'[11]lam-moi'!#REF!</definedName>
    <definedName name="m102bnvl">'[11]lam-moi'!#REF!</definedName>
    <definedName name="m10aamtc">'[11]t-h HA THE'!#REF!</definedName>
    <definedName name="m10aanc">'[11]lam-moi'!#REF!</definedName>
    <definedName name="m10aavl">'[11]lam-moi'!#REF!</definedName>
    <definedName name="m10anc">'[11]lam-moi'!#REF!</definedName>
    <definedName name="m10avl">'[11]lam-moi'!#REF!</definedName>
    <definedName name="m10banc">'[11]lam-moi'!#REF!</definedName>
    <definedName name="m10bavl">'[11]lam-moi'!#REF!</definedName>
    <definedName name="m122bnnc">'[11]lam-moi'!#REF!</definedName>
    <definedName name="m122bnvl">'[11]lam-moi'!#REF!</definedName>
    <definedName name="m12aanc">'[11]lam-moi'!#REF!</definedName>
    <definedName name="m12aavl">'[11]lam-moi'!#REF!</definedName>
    <definedName name="m12anc">'[11]lam-moi'!#REF!</definedName>
    <definedName name="m12avl">'[11]lam-moi'!#REF!</definedName>
    <definedName name="M12ba3p">#REF!</definedName>
    <definedName name="m12banc">'[11]lam-moi'!#REF!</definedName>
    <definedName name="m12bavl">'[11]lam-moi'!#REF!</definedName>
    <definedName name="M12bb1p">#REF!</definedName>
    <definedName name="m12bbnc">'[11]lam-moi'!#REF!</definedName>
    <definedName name="m12bbvl">'[11]lam-moi'!#REF!</definedName>
    <definedName name="M12bnnc">'[11]#REF'!#REF!</definedName>
    <definedName name="M12bnvl">'[11]#REF'!#REF!</definedName>
    <definedName name="M12cbnc">#REF!</definedName>
    <definedName name="M12cbvl">#REF!</definedName>
    <definedName name="m142bnnc">'[11]lam-moi'!#REF!</definedName>
    <definedName name="m142bnvl">'[11]lam-moi'!#REF!</definedName>
    <definedName name="M14bb1p">#REF!</definedName>
    <definedName name="m14bbnc">'[11]lam-moi'!#REF!</definedName>
    <definedName name="M14bbvc">'[11]CHITIET VL-NC-TT -1p'!#REF!</definedName>
    <definedName name="m14bbvl">'[11]lam-moi'!#REF!</definedName>
    <definedName name="M8a">'[11]THPDMoi  (2)'!#REF!</definedName>
    <definedName name="M8aa">'[11]THPDMoi  (2)'!#REF!</definedName>
    <definedName name="m8aanc">#REF!</definedName>
    <definedName name="m8aavl">#REF!</definedName>
    <definedName name="m8amtc">'[11]t-h HA THE'!#REF!</definedName>
    <definedName name="m8anc">'[11]lam-moi'!#REF!</definedName>
    <definedName name="m8avl">'[11]lam-moi'!#REF!</definedName>
    <definedName name="Ma">OFFSET(DVHC,,6)</definedName>
    <definedName name="Ma3pnc">#REF!</definedName>
    <definedName name="Ma3pvl">#REF!</definedName>
    <definedName name="Maa3pnc">#REF!</definedName>
    <definedName name="Maa3pvl">#REF!</definedName>
    <definedName name="MAJ_CON_EQP">#REF!</definedName>
    <definedName name="MaMay_Q">#REF!</definedName>
    <definedName name="Masonry">'[71]DGchitiet '!#REF!</definedName>
    <definedName name="MAT">#REF!</definedName>
    <definedName name="matit">[40]gvl!$Q$69</definedName>
    <definedName name="mazut">'[23]he so'!$B$14</definedName>
    <definedName name="Mba1p">#REF!</definedName>
    <definedName name="Mba3p">#REF!</definedName>
    <definedName name="Mbb3p">#REF!</definedName>
    <definedName name="Mbn1p">#REF!</definedName>
    <definedName name="mbnc">'[11]lam-moi'!#REF!</definedName>
    <definedName name="mbvl">'[11]lam-moi'!#REF!</definedName>
    <definedName name="mc">#REF!</definedName>
    <definedName name="me">#REF!</definedName>
    <definedName name="Mè_A1">#REF!</definedName>
    <definedName name="Mè_A2">#REF!</definedName>
    <definedName name="MetalWork">'[71]DGchitiet '!#REF!</definedName>
    <definedName name="MF">#REF!</definedName>
    <definedName name="mg">[89]Input!#REF!</definedName>
    <definedName name="MG_A">#REF!</definedName>
    <definedName name="mg1.">[89]Input!#REF!</definedName>
    <definedName name="mg2.">[89]Input!#REF!</definedName>
    <definedName name="mgh">[160]dtxl!#REF!</definedName>
    <definedName name="miennui">[48]B14!#REF!</definedName>
    <definedName name="mis">[31]Payment!$AI$30</definedName>
    <definedName name="MiscellaneousWork">'[71]DGchitiet '!#REF!</definedName>
    <definedName name="mmm">[11]giathanh1!#REF!</definedName>
    <definedName name="mn">#REF!</definedName>
    <definedName name="MNTD">'[46]Sheet1 (2)'!#REF!</definedName>
    <definedName name="MNTDU">'[109]TQ-TPKT'!#REF!</definedName>
    <definedName name="MNTHTH">[120]Solieu!$E$27</definedName>
    <definedName name="MNTN">'[44]Xuly Data'!#REF!</definedName>
    <definedName name="MNTT">'[44]Xuly Data'!#REF!</definedName>
    <definedName name="MNuiTD">[48]B10!#REF!</definedName>
    <definedName name="Mods">[100]Function!$A$13</definedName>
    <definedName name="MoM0">[161]CHITIET!#REF!</definedName>
    <definedName name="mong">[31]Payment!$AC$30</definedName>
    <definedName name="mophanchi">'[23]he so'!$B$17</definedName>
    <definedName name="mp1x25">'[11]dongia (2)'!#REF!</definedName>
    <definedName name="MTC">#REF!</definedName>
    <definedName name="MTC1P">'[11]TONG HOP VL-NC TT'!#REF!</definedName>
    <definedName name="MTC3P">'[11]TONG HOP VL-NC TT'!#REF!</definedName>
    <definedName name="mtcdg">#REF!</definedName>
    <definedName name="MTCHC">[11]TNHCHINH!$K$38</definedName>
    <definedName name="MTCLD">#REF!</definedName>
    <definedName name="MTCMB">'[11]#REF'!#REF!</definedName>
    <definedName name="MTCNT">[75]DLDT!$B$2</definedName>
    <definedName name="MTMAC12">#REF!</definedName>
    <definedName name="MTN">#REF!</definedName>
    <definedName name="mtr">'[11]TH XL'!#REF!</definedName>
    <definedName name="mtram">#REF!</definedName>
    <definedName name="Mu">#REF!</definedName>
    <definedName name="Mu_">#REF!</definedName>
    <definedName name="MVC">[162]Sheet2!#REF!</definedName>
    <definedName name="myle">#REF!</definedName>
    <definedName name="n">#REF!</definedName>
    <definedName name="n.d1">[89]Input!#REF!</definedName>
    <definedName name="n.d2">[89]Input!#REF!</definedName>
    <definedName name="N1IN">'[11]TONGKE3p '!$U$295</definedName>
    <definedName name="n1pig">#REF!</definedName>
    <definedName name="n1pignc">'[11]lam-moi'!#REF!</definedName>
    <definedName name="n1pigvl">'[11]lam-moi'!#REF!</definedName>
    <definedName name="n1pind">#REF!</definedName>
    <definedName name="n1pindnc">'[11]lam-moi'!#REF!</definedName>
    <definedName name="n1pindvl">'[11]lam-moi'!#REF!</definedName>
    <definedName name="n1ping">#REF!</definedName>
    <definedName name="n1pingnc">'[11]lam-moi'!#REF!</definedName>
    <definedName name="n1pingvl">'[11]lam-moi'!#REF!</definedName>
    <definedName name="n1pint">#REF!</definedName>
    <definedName name="n1pintnc">'[11]lam-moi'!#REF!</definedName>
    <definedName name="N1pINTvc">'[112]CHITIET VL-NC-TT -1p'!#REF!</definedName>
    <definedName name="n1pintvl">'[11]lam-moi'!#REF!</definedName>
    <definedName name="N1pNLnc">'[112]CHITIET VL-NC-TT -1p'!#REF!</definedName>
    <definedName name="N1pNLvc">'[112]CHITIET VL-NC-TT -1p'!#REF!</definedName>
    <definedName name="N1pNLvl">'[112]CHITIET VL-NC-TT -1p'!#REF!</definedName>
    <definedName name="n24nc">'[11]lam-moi'!#REF!</definedName>
    <definedName name="n24vl">'[11]lam-moi'!#REF!</definedName>
    <definedName name="n2mignc">'[11]lam-moi'!#REF!</definedName>
    <definedName name="n2migvl">'[11]lam-moi'!#REF!</definedName>
    <definedName name="n2min1nc">'[11]lam-moi'!#REF!</definedName>
    <definedName name="n2min1vl">'[11]lam-moi'!#REF!</definedName>
    <definedName name="Nam">OFFSET(DVHC,,4)</definedName>
    <definedName name="namno">[48]B14!#REF!</definedName>
    <definedName name="NamTRbo">[48]B10!#REF!</definedName>
    <definedName name="nanghang">[163]PhÇnCK!#REF!</definedName>
    <definedName name="nc">#REF!</definedName>
    <definedName name="nc_betong200">'[54]TT-35KV+TBA'!#REF!</definedName>
    <definedName name="nc_btm10">#REF!</definedName>
    <definedName name="nc_btm100">#REF!</definedName>
    <definedName name="nc_cotpha">[74]TT_10KV!$H$329</definedName>
    <definedName name="nc100a">'[164]CTbe tong'!#REF!</definedName>
    <definedName name="nc1nc">'[11]lam-moi'!#REF!</definedName>
    <definedName name="nc1p">#REF!</definedName>
    <definedName name="nc1vl">'[11]lam-moi'!#REF!</definedName>
    <definedName name="nc2.7">[3]NC!$E$7</definedName>
    <definedName name="nc24nc">'[11]lam-moi'!#REF!</definedName>
    <definedName name="nc24vl">'[11]lam-moi'!#REF!</definedName>
    <definedName name="nc3_5">'[72]Vat tu'!$B$17</definedName>
    <definedName name="nc3.5">[3]NC!$E$10</definedName>
    <definedName name="nc3.7">[3]NC!$E$11</definedName>
    <definedName name="nc3p">#REF!</definedName>
    <definedName name="nc4.5">[3]NC!$E$14</definedName>
    <definedName name="NCBD">'[162]DZ 0.4'!#REF!</definedName>
    <definedName name="NCBD100">#REF!</definedName>
    <definedName name="NCBD200">#REF!</definedName>
    <definedName name="NCBD250">#REF!</definedName>
    <definedName name="ncc3.5">[3]NC!$F$10</definedName>
    <definedName name="ncc3.7">[3]NC!$F$11</definedName>
    <definedName name="NCcap0.7">#REF!</definedName>
    <definedName name="NCcap1">#REF!</definedName>
    <definedName name="nccc2">'[165]nhan cong'!#REF!</definedName>
    <definedName name="nccs">#REF!</definedName>
    <definedName name="ncdd">'[11]TH XL'!#REF!</definedName>
    <definedName name="NCDD2">'[11]TH XL'!#REF!</definedName>
    <definedName name="ncdg">#REF!</definedName>
    <definedName name="NCGF">[151]REGION!#REF!</definedName>
    <definedName name="ncgff">#REF!</definedName>
    <definedName name="NCHC">[11]TNHCHINH!$J$38</definedName>
    <definedName name="NCKT">#REF!</definedName>
    <definedName name="NCLD">#REF!</definedName>
    <definedName name="ncmt2">[133]ctdz35!#REF!</definedName>
    <definedName name="NCNCS">[75]DLDT!$B$14</definedName>
    <definedName name="NCPP">#REF!</definedName>
    <definedName name="nctn">#REF!</definedName>
    <definedName name="nctr">'[11]TH XL'!#REF!</definedName>
    <definedName name="nctram">#REF!</definedName>
    <definedName name="NCVC">[162]Sheet2!#REF!</definedName>
    <definedName name="NCVC_BD">'[162]DZ 0.4'!#REF!</definedName>
    <definedName name="NCVC100">#REF!</definedName>
    <definedName name="NCVC200">#REF!</definedName>
    <definedName name="NCVC250">#REF!</definedName>
    <definedName name="NCVC3P">#REF!</definedName>
    <definedName name="NCXL">'[97]Cong 6T'!$M$6:$M$31</definedName>
    <definedName name="ncxlkcs">#REF!</definedName>
    <definedName name="ncxlkd">#REF!</definedName>
    <definedName name="ncxlkh">#REF!</definedName>
    <definedName name="ncxlkt">#REF!</definedName>
    <definedName name="ncxlktda">'[38]Cong 6T'!#REF!</definedName>
    <definedName name="ncxlktnl">#REF!</definedName>
    <definedName name="ncxlpxsx">#REF!</definedName>
    <definedName name="ncxltc">#REF!</definedName>
    <definedName name="nd">[27]gVL!$Q$30</definedName>
    <definedName name="nd_8">'[90]14.MMUS GIUA NHIP'!#REF!</definedName>
    <definedName name="nd_9">'[90]14.MMUS GIUA NHIP'!#REF!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g">[89]Input!#REF!</definedName>
    <definedName name="ng1.">[89]Input!#REF!</definedName>
    <definedName name="ng2.">[89]Input!#REF!</definedName>
    <definedName name="nght">#REF!</definedName>
    <definedName name="NH">#REF!</definedName>
    <definedName name="nhfffd">{"DZ-TDTB2.XLS","Dcksat.xls"}</definedName>
    <definedName name="nhn">#REF!</definedName>
    <definedName name="nhnnc">'[11]lam-moi'!#REF!</definedName>
    <definedName name="nhnvl">'[11]lam-moi'!#REF!</definedName>
    <definedName name="NHot">#REF!</definedName>
    <definedName name="nhu">#REF!</definedName>
    <definedName name="nhua">#REF!</definedName>
    <definedName name="nhuad">#REF!</definedName>
    <definedName name="Nhuadan">'[72]Vat tu'!$B$44</definedName>
    <definedName name="nhuaduong">[104]dg!$D$12</definedName>
    <definedName name="nig">#REF!</definedName>
    <definedName name="NIG13p">'[11]TONGKE3p '!$T$295</definedName>
    <definedName name="nig1p">#REF!</definedName>
    <definedName name="nig3p">#REF!</definedName>
    <definedName name="night">'[111]Work-Condition'!$E$28</definedName>
    <definedName name="night.">'[111]Work-Condition'!$E$28</definedName>
    <definedName name="nightnc">[11]gtrinh!#REF!</definedName>
    <definedName name="nightvl">[11]gtrinh!#REF!</definedName>
    <definedName name="nignc1p">#REF!</definedName>
    <definedName name="nignc3p">'[11]CHITIET VL-NC'!$G$107</definedName>
    <definedName name="nigvl1p">#REF!</definedName>
    <definedName name="nigvl3p">'[11]CHITIET VL-NC'!$G$99</definedName>
    <definedName name="nin">#REF!</definedName>
    <definedName name="nin14nc3p">#REF!</definedName>
    <definedName name="nin14vl3p">#REF!</definedName>
    <definedName name="nin1903p">#REF!</definedName>
    <definedName name="nin190nc">'[11]lam-moi'!#REF!</definedName>
    <definedName name="nin190nc3p">#REF!</definedName>
    <definedName name="nin190vl">'[11]lam-moi'!#REF!</definedName>
    <definedName name="nin190vl3p">#REF!</definedName>
    <definedName name="nin1pnc">'[11]lam-moi'!#REF!</definedName>
    <definedName name="nin1pvl">'[11]lam-moi'!#REF!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">'[11]lam-moi'!#REF!</definedName>
    <definedName name="nindnc1p">#REF!</definedName>
    <definedName name="nindnc3p">#REF!</definedName>
    <definedName name="nindvl">'[11]lam-moi'!#REF!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">'[11]lam-moi'!#REF!</definedName>
    <definedName name="ninnc3p">#REF!</definedName>
    <definedName name="nint1p">#REF!</definedName>
    <definedName name="nintnc1p">#REF!</definedName>
    <definedName name="nintvl1p">#REF!</definedName>
    <definedName name="ninvl">'[11]lam-moi'!#REF!</definedName>
    <definedName name="ninvl3p">#REF!</definedName>
    <definedName name="nl">#REF!</definedName>
    <definedName name="NL12nc">'[11]#REF'!#REF!</definedName>
    <definedName name="NL12vl">'[11]#REF'!#REF!</definedName>
    <definedName name="nl1p">#REF!</definedName>
    <definedName name="nl3p">#REF!</definedName>
    <definedName name="nlht">'[11]THPDMoi  (2)'!#REF!</definedName>
    <definedName name="nlmtc">'[11]t-h HA THE'!#REF!</definedName>
    <definedName name="nlnc">'[11]lam-moi'!#REF!</definedName>
    <definedName name="nlnc3p">#REF!</definedName>
    <definedName name="nlnc3pha">#REF!</definedName>
    <definedName name="NLTK1p">#REF!</definedName>
    <definedName name="nlvl">'[11]lam-moi'!#REF!</definedName>
    <definedName name="nlvl1">[11]chitiet!$G$302</definedName>
    <definedName name="nlvl3p">#REF!</definedName>
    <definedName name="Nms">#REF!</definedName>
    <definedName name="nn">#REF!</definedName>
    <definedName name="nn1p">#REF!</definedName>
    <definedName name="nn3p">#REF!</definedName>
    <definedName name="nnnc">'[11]lam-moi'!#REF!</definedName>
    <definedName name="nnnc3p">#REF!</definedName>
    <definedName name="nnvl">'[11]lam-moi'!#REF!</definedName>
    <definedName name="nnvl3p">#REF!</definedName>
    <definedName name="No">#REF!</definedName>
    <definedName name="none">'[97]Tien Thuong'!$A$6:$K$31</definedName>
    <definedName name="Nq">#REF!</definedName>
    <definedName name="ns">[166]Package1!$C$35</definedName>
    <definedName name="ns.">[166]Sheet2!$C$35</definedName>
    <definedName name="ns..">[166]Sheet2!$C$35</definedName>
    <definedName name="nsc">#REF!</definedName>
    <definedName name="nsk">#REF!</definedName>
    <definedName name="NToS" localSheetId="8">[167]!NToS</definedName>
    <definedName name="NToS">[167]!NToS</definedName>
    <definedName name="nuángay">'[168]DI-ESTI'!$A$8:$R$489</definedName>
    <definedName name="nuoc">[88]gvl!$N$38</definedName>
    <definedName name="nv">[89]Input!#REF!</definedName>
    <definedName name="nx">'[11]THPDMoi  (2)'!#REF!</definedName>
    <definedName name="nxmtc">'[11]t-h HA THE'!#REF!</definedName>
    <definedName name="O">'[169]BK-C T'!$A$5:$D$30</definedName>
    <definedName name="O_M">#REF!</definedName>
    <definedName name="OD">#REF!</definedName>
    <definedName name="ODC">#REF!</definedName>
    <definedName name="ODS">#REF!</definedName>
    <definedName name="ODU">#REF!</definedName>
    <definedName name="OM">#REF!</definedName>
    <definedName name="OMC">#REF!</definedName>
    <definedName name="OME">#REF!</definedName>
    <definedName name="OMW">#REF!</definedName>
    <definedName name="ong">[142]Sheet1!#REF!</definedName>
    <definedName name="Ongbaovecap">#REF!</definedName>
    <definedName name="Ongnoiday">#REF!</definedName>
    <definedName name="Ongnoidaybulongtachongrungtabu">#REF!</definedName>
    <definedName name="OngPVC">#REF!</definedName>
    <definedName name="OOM">#REF!</definedName>
    <definedName name="ophom">#REF!</definedName>
    <definedName name="ORD">#REF!</definedName>
    <definedName name="ORF">#REF!</definedName>
    <definedName name="osc">'[11]THPDMoi  (2)'!#REF!</definedName>
    <definedName name="OTHER_PANEL">'[140]NEW-PANEL'!#REF!</definedName>
    <definedName name="OtherWork">'[71]DGchitiet '!#REF!</definedName>
    <definedName name="oto">[163]PhÇnCK!#REF!</definedName>
    <definedName name="Óu75">[39]chitiet!#REF!</definedName>
    <definedName name="oxy">#REF!</definedName>
    <definedName name="P">#REF!</definedName>
    <definedName name="p.m">'[111]Work-Condition'!$D$28</definedName>
    <definedName name="p1.">'[45]So lieu chung'!#REF!</definedName>
    <definedName name="p2.">'[45]So lieu chung'!#REF!</definedName>
    <definedName name="PA">#REF!</definedName>
    <definedName name="pa.">'[45]So lieu chung'!#REF!</definedName>
    <definedName name="Painting">'[71]DGchitiet '!#REF!</definedName>
    <definedName name="Pd">#REF!</definedName>
    <definedName name="PEJM">#REF!</definedName>
    <definedName name="PF">#REF!</definedName>
    <definedName name="pgia">#REF!</definedName>
    <definedName name="PHAN_DIEN_DZ0.4KV">#REF!</definedName>
    <definedName name="PHAN_DIEN_TBA">#REF!</definedName>
    <definedName name="PHAN_MUA_SAM_DZ0.4KV">#REF!</definedName>
    <definedName name="PHC">#REF!</definedName>
    <definedName name="Pheuhopgang">#REF!</definedName>
    <definedName name="phi_inertial">#REF!</definedName>
    <definedName name="phtuyen">#REF!</definedName>
    <definedName name="phu_luc_vua">#REF!</definedName>
    <definedName name="phugia">[26]GiaVL!$F$28</definedName>
    <definedName name="Phukienduongday">#REF!</definedName>
    <definedName name="Phutho">#REF!</definedName>
    <definedName name="PileSize">#REF!</definedName>
    <definedName name="PileType">#REF!</definedName>
    <definedName name="PK">#REF!</definedName>
    <definedName name="PL_???___P.B.___REST_P.B._????">'[140]NEW-PANEL'!#REF!</definedName>
    <definedName name="PL_指示燈___P.B.___REST_P.B._壓扣開關">'[140]NEW-PANEL'!#REF!</definedName>
    <definedName name="Plaster">'[71]DGchitiet '!#REF!</definedName>
    <definedName name="PM">[170]IBASE!$AH$16:$AV$110</definedName>
    <definedName name="pm..">#REF!</definedName>
    <definedName name="PRC">#REF!</definedName>
    <definedName name="PRICE">#REF!</definedName>
    <definedName name="PRICE1">#REF!</definedName>
    <definedName name="Prin1">#REF!</definedName>
    <definedName name="Prin10">#REF!</definedName>
    <definedName name="Prin11">#REF!</definedName>
    <definedName name="Prin12">#REF!</definedName>
    <definedName name="Prin15">#REF!</definedName>
    <definedName name="Prin16">#REF!</definedName>
    <definedName name="Prin18">#REF!</definedName>
    <definedName name="Prin19">'[171]BT-DSPK'!#REF!</definedName>
    <definedName name="Prin2">#REF!</definedName>
    <definedName name="Prin20">#REF!</definedName>
    <definedName name="Prin21">#REF!</definedName>
    <definedName name="Prin3">#REF!</definedName>
    <definedName name="Prin4">#REF!</definedName>
    <definedName name="Prin5">#REF!</definedName>
    <definedName name="Prin6">#REF!</definedName>
    <definedName name="Prin7">#REF!</definedName>
    <definedName name="Prin8">#REF!</definedName>
    <definedName name="Prin9">#REF!</definedName>
    <definedName name="Print_Area_MI">#REF!</definedName>
    <definedName name="print_title">[172]khluong!#REF!</definedName>
    <definedName name="_xlnm.Print_Titles" localSheetId="0">'BIEU 01 CH'!$3:$6</definedName>
    <definedName name="_xlnm.Print_Titles" localSheetId="2">'BIEU 03 CH'!$4:$6</definedName>
    <definedName name="_xlnm.Print_Titles" localSheetId="5">'BIEU 06 CH'!$3:$6</definedName>
    <definedName name="_xlnm.Print_Titles" localSheetId="6">'BIEU 07 CH'!$4:$5</definedName>
    <definedName name="_xlnm.Print_Titles" localSheetId="7">'BIEU 08 CH'!$4:$5</definedName>
    <definedName name="_xlnm.Print_Titles" localSheetId="9">'BIEU 10 CH'!$3:$5</definedName>
    <definedName name="_xlnm.Print_Titles" localSheetId="10">'BIEU 11 CH-A3'!$1:$4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jName">#REF!</definedName>
    <definedName name="prjNo">#REF!</definedName>
    <definedName name="PROJ">[56]LEGEND!$D$4</definedName>
    <definedName name="PROPOSAL">#REF!</definedName>
    <definedName name="pt">#REF!</definedName>
    <definedName name="PT_A1">#REF!</definedName>
    <definedName name="PT_A2">'[57]Tong hop'!#REF!</definedName>
    <definedName name="PT_Duong">#REF!</definedName>
    <definedName name="PT_P1">'[57]Tong hop'!#REF!</definedName>
    <definedName name="PT_P10">'[57]Tong hop'!#REF!</definedName>
    <definedName name="PT_P11">'[57]Tong hop'!#REF!</definedName>
    <definedName name="PT_P2">'[57]Tong hop'!#REF!</definedName>
    <definedName name="PT_P3">'[57]Tong hop'!#REF!</definedName>
    <definedName name="PT_P4">'[57]Tong hop'!#REF!</definedName>
    <definedName name="PT_P5">'[57]Tong hop'!#REF!</definedName>
    <definedName name="PT_P6">'[57]Tong hop'!#REF!</definedName>
    <definedName name="PT_P7">'[57]Tong hop'!#REF!</definedName>
    <definedName name="PT_P8">'[57]Tong hop'!#REF!</definedName>
    <definedName name="PT_P9">'[57]Tong hop'!#REF!</definedName>
    <definedName name="ptdg">#REF!</definedName>
    <definedName name="PTDG_cau">#REF!</definedName>
    <definedName name="ptdg_cong">#REF!</definedName>
    <definedName name="PTDG_DCV">#REF!</definedName>
    <definedName name="ptdg_duong">#REF!</definedName>
    <definedName name="PTNC">'[11]DON GIA'!$G$227</definedName>
    <definedName name="PTST">[173]sat!$A$6:$K$38</definedName>
    <definedName name="PTVT">[173]ptvt!$A$6:$X$128</definedName>
    <definedName name="Pu">#REF!</definedName>
    <definedName name="pvd">#REF!</definedName>
    <definedName name="pw">#REF!</definedName>
    <definedName name="Q">[11]giathanh1!#REF!</definedName>
    <definedName name="qc">[174]XL4Poppy!$C$31</definedName>
    <definedName name="QH">#REF!</definedName>
    <definedName name="qhCu">'[23]he so'!$B$13</definedName>
    <definedName name="ql">[175]XL4Poppy!$A$15</definedName>
    <definedName name="qlda" localSheetId="8">[77]!qlda</definedName>
    <definedName name="qlda">[77]!qlda</definedName>
    <definedName name="QLDH">#REF!</definedName>
    <definedName name="QLDTDH">#REF!</definedName>
    <definedName name="qp">[175]XL4Poppy!$C$9</definedName>
    <definedName name="qtdm">#REF!</definedName>
    <definedName name="qu" hidden="1">{0}</definedName>
    <definedName name="Quangninh">#REF!</definedName>
    <definedName name="quehan">'[53]Gia vat tu'!$D$45</definedName>
    <definedName name="qửqew" hidden="1">{"Offgrid",#N/A,FALSE,"OFFGRID";"Region",#N/A,FALSE,"REGION";"Offgrid -2",#N/A,FALSE,"OFFGRID";"WTP",#N/A,FALSE,"WTP";"WTP -2",#N/A,FALSE,"WTP";"Project",#N/A,FALSE,"PROJECT";"Summary -2",#N/A,FALSE,"SUMMARY"}</definedName>
    <definedName name="qưqr" hidden="1">{"'Sheet1'!$L$16"}</definedName>
    <definedName name="qz">'[176]dongia (2)'!#REF!</definedName>
    <definedName name="R_mong">#REF!</definedName>
    <definedName name="R0_1">'[90]4.HSPBngang'!#REF!</definedName>
    <definedName name="R0_2">'[90]4.HSPBngang'!#REF!</definedName>
    <definedName name="R00">'[90]4.HSPBngang'!#REF!</definedName>
    <definedName name="R00t">'[90]4.HSPBngang'!#REF!</definedName>
    <definedName name="Ra_">#REF!</definedName>
    <definedName name="ra.">'[45]So lieu chung'!#REF!</definedName>
    <definedName name="ra11p">#REF!</definedName>
    <definedName name="ra13p">#REF!</definedName>
    <definedName name="rack1">'[11]THPDMoi  (2)'!#REF!</definedName>
    <definedName name="rack2">'[11]THPDMoi  (2)'!#REF!</definedName>
    <definedName name="rack3">'[11]THPDMoi  (2)'!#REF!</definedName>
    <definedName name="rack4">'[11]THPDMoi  (2)'!#REF!</definedName>
    <definedName name="Rain">'[111]Work-Condition'!$C$11</definedName>
    <definedName name="rain.">'[111]Work-Condition'!$C$11</definedName>
    <definedName name="rain..">#REF!</definedName>
    <definedName name="rate">14000</definedName>
    <definedName name="rb.">'[45]So lieu chung'!#REF!</definedName>
    <definedName name="Rc_">#REF!</definedName>
    <definedName name="rc.">'[45]So lieu chung'!#REF!</definedName>
    <definedName name="RCF">#REF!</definedName>
    <definedName name="RCKM">#REF!</definedName>
    <definedName name="RDEC">#REF!</definedName>
    <definedName name="RDEFF">#REF!</definedName>
    <definedName name="RDFC">#REF!</definedName>
    <definedName name="RDFU">#REF!</definedName>
    <definedName name="RDLIF">#REF!</definedName>
    <definedName name="RDOM">#REF!</definedName>
    <definedName name="RDPC">[151]OFFGRID!#REF!</definedName>
    <definedName name="rdpcf">#REF!</definedName>
    <definedName name="RDRC">#REF!</definedName>
    <definedName name="RDRF">#REF!</definedName>
    <definedName name="Rdtc">'[90]14.MMUS GIUA NHIP'!#REF!</definedName>
    <definedName name="RECOUT">#N/A</definedName>
    <definedName name="REG">#REF!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GLIF">#REF!</definedName>
    <definedName name="Rh">[98]Pile!$G$16</definedName>
    <definedName name="RHEC">#REF!</definedName>
    <definedName name="RHEFF">#REF!</definedName>
    <definedName name="RHHC">#REF!</definedName>
    <definedName name="RHLIF">#REF!</definedName>
    <definedName name="RHOM">#REF!</definedName>
    <definedName name="ri">'[90]6.Tinh tai'!#REF!</definedName>
    <definedName name="RIR">#REF!</definedName>
    <definedName name="Rk">[98]Pier!$G$316</definedName>
    <definedName name="RLF">#REF!</definedName>
    <definedName name="RLKM">#REF!</definedName>
    <definedName name="RLL">#REF!</definedName>
    <definedName name="RLOM">#REF!</definedName>
    <definedName name="Rnp">[98]Pier!$G$315</definedName>
    <definedName name="RoofingWork">'[71]DGchitiet '!#REF!</definedName>
    <definedName name="RoundUps">[100]Function!$A$1</definedName>
    <definedName name="RPHEC">#REF!</definedName>
    <definedName name="RPHLIF">#REF!</definedName>
    <definedName name="RPHOM">#REF!</definedName>
    <definedName name="RPHPC">#REF!</definedName>
    <definedName name="Rrpo">#REF!</definedName>
    <definedName name="RSBC">#REF!</definedName>
    <definedName name="RSBLIF">#REF!</definedName>
    <definedName name="RSIC">#REF!</definedName>
    <definedName name="RSIN">#REF!</definedName>
    <definedName name="RSLIF">#REF!</definedName>
    <definedName name="RSOM">#REF!</definedName>
    <definedName name="RSPI">#REF!</definedName>
    <definedName name="RSSC">#REF!</definedName>
    <definedName name="RT">#REF!</definedName>
    <definedName name="Rtd">'[90]2 NSl'!#REF!</definedName>
    <definedName name="Ru">[98]Pier!$G$314</definedName>
    <definedName name="RWTPhi">#REF!</definedName>
    <definedName name="RWTPlo">#REF!</definedName>
    <definedName name="s">#REF!</definedName>
    <definedName name="s_0">'[81]Lç khoan LK1'!#REF!</definedName>
    <definedName name="s_0cd">'[90]17.US CHU tho a_b'!#REF!</definedName>
    <definedName name="s_1">'[81]Lç khoan LK1'!#REF!</definedName>
    <definedName name="s_58">'[90]14.MMUS GIUA NHIP'!#REF!</definedName>
    <definedName name="s_58g">'[90]15.MMUS GOI'!#REF!</definedName>
    <definedName name="s_59">'[90]14.MMUS GIUA NHIP'!#REF!</definedName>
    <definedName name="s_59g">'[90]15.MMUS GOI'!#REF!</definedName>
    <definedName name="s_Icd">'[90]17.US CHU tho a_b'!#REF!</definedName>
    <definedName name="s.">#REF!</definedName>
    <definedName name="s75F29">[39]chitiet!#REF!</definedName>
    <definedName name="sa.">'[45]So lieu chung'!#REF!</definedName>
    <definedName name="Sáctang">[47]LongAn!#REF!</definedName>
    <definedName name="San_truoc">[177]tienluong!#REF!</definedName>
    <definedName name="sand">#REF!</definedName>
    <definedName name="sat">[145]TTTram!#REF!</definedName>
    <definedName name="satCT10">[178]TTDZ22!#REF!</definedName>
    <definedName name="SatCThon10">[178]TTDZ22!#REF!</definedName>
    <definedName name="SatCTlon10">[178]TTDZ22!#REF!</definedName>
    <definedName name="satf10">[178]TTDZ22!#REF!</definedName>
    <definedName name="satf27">[178]TTDZ22!#REF!</definedName>
    <definedName name="satf6">[178]TTDZ22!#REF!</definedName>
    <definedName name="satf8">[178]TTDZ22!#REF!</definedName>
    <definedName name="satt">'[179]Ctinh 10kV'!#REF!</definedName>
    <definedName name="sattron">[178]TTDZ22!#REF!</definedName>
    <definedName name="satu">#REF!</definedName>
    <definedName name="sau">'[16]CC03-05'!$H$4</definedName>
    <definedName name="SB">[170]IBASE!$AH$7:$AL$14</definedName>
    <definedName name="sb_8">'[90]14.MMUS GIUA NHIP'!#REF!</definedName>
    <definedName name="sb_8g">'[90]15.MMUS GOI'!#REF!</definedName>
    <definedName name="sb_9">'[90]14.MMUS GIUA NHIP'!#REF!</definedName>
    <definedName name="sb_9g">'[90]15.MMUS GOI'!#REF!</definedName>
    <definedName name="sc">'[81]Lç khoan LK1'!$K$8</definedName>
    <definedName name="SCH">#REF!</definedName>
    <definedName name="scm">'[180]nhan cong'!#REF!</definedName>
    <definedName name="scr">[27]gVL!$Q$33</definedName>
    <definedName name="sd3p">'[11]lam-moi'!#REF!</definedName>
    <definedName name="SDDL">[66]QMCT!#REF!</definedName>
    <definedName name="sdfs">'[180]nhan cong'!#REF!</definedName>
    <definedName name="SDMONG">#REF!</definedName>
    <definedName name="sdo">[128]gvl!$N$35</definedName>
    <definedName name="SETVAR">[100]Function!$B$31</definedName>
    <definedName name="sg">[89]Input!#REF!</definedName>
    <definedName name="sg1.">[89]Input!#REF!</definedName>
    <definedName name="sg2.">[89]Input!#REF!</definedName>
    <definedName name="sgnc">[11]gtrinh!#REF!</definedName>
    <definedName name="sgvl">[11]gtrinh!#REF!</definedName>
    <definedName name="Sheet1">#REF!</definedName>
    <definedName name="sho">#REF!</definedName>
    <definedName name="sht">'[11]THPDMoi  (2)'!#REF!</definedName>
    <definedName name="sht3p">'[11]lam-moi'!#REF!</definedName>
    <definedName name="SIZE">#REF!</definedName>
    <definedName name="skd">[27]gVL!$Q$37</definedName>
    <definedName name="SL">#REF!</definedName>
    <definedName name="SL_CRD">#REF!</definedName>
    <definedName name="SL_CRS">#REF!</definedName>
    <definedName name="SL_CS">#REF!</definedName>
    <definedName name="SL_DD">#REF!</definedName>
    <definedName name="smax">#REF!</definedName>
    <definedName name="smax1">#REF!</definedName>
    <definedName name="sn">#REF!</definedName>
    <definedName name="soc3p">#REF!</definedName>
    <definedName name="Soctrang">[47]LongAn!#REF!</definedName>
    <definedName name="soho">[18]sheet12!#REF!</definedName>
    <definedName name="Soi">#REF!</definedName>
    <definedName name="Soi_HamYen">[64]T.Tinh!#REF!</definedName>
    <definedName name="soichon12">#REF!</definedName>
    <definedName name="soichon24">#REF!</definedName>
    <definedName name="soichon46">#REF!</definedName>
    <definedName name="soichon4x6">'[181]TT-TBA'!#REF!</definedName>
    <definedName name="soigai">'[23]he so'!$B$15</definedName>
    <definedName name="SoilType">#REF!</definedName>
    <definedName name="Solan">'[44]Xuly Data'!#REF!</definedName>
    <definedName name="solieu">#REF!</definedName>
    <definedName name="sonduong">[67]TTVanChuyen!#REF!</definedName>
    <definedName name="Sonla">#REF!</definedName>
    <definedName name="SORT">#REF!</definedName>
    <definedName name="SORT_AREA">'[182]DI-ESTI'!$A$8:$R$489</definedName>
    <definedName name="SP">#REF!</definedName>
    <definedName name="SPEC">#REF!</definedName>
    <definedName name="SPECSUMMARY">#REF!</definedName>
    <definedName name="spk1p">'[11]#REF'!#REF!</definedName>
    <definedName name="spk3p">'[11]lam-moi'!#REF!</definedName>
    <definedName name="Sprack">#REF!</definedName>
    <definedName name="ST">#REF!</definedName>
    <definedName name="st3p">'[11]lam-moi'!#REF!</definedName>
    <definedName name="start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[128]gvl!$N$34</definedName>
    <definedName name="su">#REF!</definedName>
    <definedName name="SUABIEU_CD">#REF!</definedName>
    <definedName name="sub">#REF!</definedName>
    <definedName name="SUL">#REF!</definedName>
    <definedName name="SUM">#REF!,#REF!</definedName>
    <definedName name="SUMITOMO">#REF!</definedName>
    <definedName name="SUMITOMO_GT">#REF!</definedName>
    <definedName name="SUMMARY">#REF!</definedName>
    <definedName name="SumXL">'[97]NC XL 6T cuoi 01 CTy'!$N$6:$N$486</definedName>
    <definedName name="sur">#REF!</definedName>
    <definedName name="sv">[89]Input!#REF!</definedName>
    <definedName name="svn">[89]Input!#REF!</definedName>
    <definedName name="sx">#REF!</definedName>
    <definedName name="T">#REF!</definedName>
    <definedName name="t_1">'[81]Lç khoan LK1'!#REF!</definedName>
    <definedName name="t.">#REF!</definedName>
    <definedName name="t..">#REF!</definedName>
    <definedName name="t101p">#REF!</definedName>
    <definedName name="t103p">#REF!</definedName>
    <definedName name="t105mnc">'[11]thao-go'!#REF!</definedName>
    <definedName name="t10m">'[11]lam-moi'!#REF!</definedName>
    <definedName name="t10nc">'[11]lam-moi'!#REF!</definedName>
    <definedName name="t10nc1p">#REF!</definedName>
    <definedName name="t10ncm">'[11]lam-moi'!#REF!</definedName>
    <definedName name="t10vl">'[11]lam-moi'!#REF!</definedName>
    <definedName name="t10vl1p">#REF!</definedName>
    <definedName name="t121p">#REF!</definedName>
    <definedName name="t123p">#REF!</definedName>
    <definedName name="t12m">'[11]lam-moi'!#REF!</definedName>
    <definedName name="t12mnc">'[11]thao-go'!#REF!</definedName>
    <definedName name="t12nc">'[11]lam-moi'!#REF!</definedName>
    <definedName name="t12nc3p">'[11]CHITIET VL-NC'!$G$38</definedName>
    <definedName name="t12ncm">'[11]lam-moi'!#REF!</definedName>
    <definedName name="t12vl">'[11]lam-moi'!#REF!</definedName>
    <definedName name="t12vl3p">'[11]CHITIET VL-NC'!$G$34</definedName>
    <definedName name="t141p">#REF!</definedName>
    <definedName name="t143p">#REF!</definedName>
    <definedName name="t14m">'[11]lam-moi'!#REF!</definedName>
    <definedName name="t14mnc">'[11]thao-go'!#REF!</definedName>
    <definedName name="t14nc">'[11]lam-moi'!#REF!</definedName>
    <definedName name="t14nc3p">#REF!</definedName>
    <definedName name="t14ncm">'[11]lam-moi'!#REF!</definedName>
    <definedName name="T14vc">'[11]CHITIET VL-NC-TT -1p'!#REF!</definedName>
    <definedName name="t14vl">'[11]lam-moi'!#REF!</definedName>
    <definedName name="t14vl3p">#REF!</definedName>
    <definedName name="T203P">[11]VC!#REF!</definedName>
    <definedName name="t20m">'[11]lam-moi'!#REF!</definedName>
    <definedName name="t20ncm">'[11]lam-moi'!#REF!</definedName>
    <definedName name="t7m">'[11]THPDMoi  (2)'!#REF!</definedName>
    <definedName name="t7nc">'[11]lam-moi'!#REF!</definedName>
    <definedName name="t7vl">'[11]lam-moi'!#REF!</definedName>
    <definedName name="t84mnc">'[11]thao-go'!#REF!</definedName>
    <definedName name="t8m">'[11]THPDMoi  (2)'!#REF!</definedName>
    <definedName name="t8nc">'[11]lam-moi'!#REF!</definedName>
    <definedName name="t8vl">'[11]lam-moi'!#REF!</definedName>
    <definedName name="Tach_NghinTy">[100]Function!$A$23</definedName>
    <definedName name="tadao">#REF!</definedName>
    <definedName name="Taikhoan">'[183]Tai khoan'!$A$3:$C$93</definedName>
    <definedName name="taluydac2">#REF!</definedName>
    <definedName name="taluydc1">#REF!</definedName>
    <definedName name="taluydc2">#REF!</definedName>
    <definedName name="taluydc3">#REF!</definedName>
    <definedName name="taluydc4">#REF!</definedName>
    <definedName name="tam" hidden="1">{#N/A,#N/A,FALSE,"Chi tiÆt"}</definedName>
    <definedName name="TAMTINH">[184]DG3285!#REF!</definedName>
    <definedName name="TANK">#REF!</definedName>
    <definedName name="TaPLoc">[17]BK04!#REF!</definedName>
    <definedName name="taun">#REF!</definedName>
    <definedName name="TaxTV">10%</definedName>
    <definedName name="TaxXL">5%</definedName>
    <definedName name="Taynguyen">'[109]TQ-TPKT'!#REF!</definedName>
    <definedName name="taynguyne">[48]B14!#REF!</definedName>
    <definedName name="tb">[27]gVL!$Q$29</definedName>
    <definedName name="TB_CTO">[116]Cto!$O$6</definedName>
    <definedName name="TBA">#REF!</definedName>
    <definedName name="tbagd1">'[117]CTTBA (gd1)'!$B$8:$J$53</definedName>
    <definedName name="tbdd1p">'[11]lam-moi'!#REF!</definedName>
    <definedName name="tbdd3p">'[11]lam-moi'!#REF!</definedName>
    <definedName name="tbddsdl">'[11]lam-moi'!#REF!</definedName>
    <definedName name="TBI">'[11]TH XL'!#REF!</definedName>
    <definedName name="tbtr">'[11]TH XL'!#REF!</definedName>
    <definedName name="tbtram">#REF!</definedName>
    <definedName name="TC">#REF!</definedName>
    <definedName name="TC_NHANH1">#REF!</definedName>
    <definedName name="tcxxnc">'[11]thao-go'!#REF!</definedName>
    <definedName name="td">'[11]THPDMoi  (2)'!#REF!</definedName>
    <definedName name="td10vl">'[11]#REF'!#REF!</definedName>
    <definedName name="td12nc">'[11]#REF'!#REF!</definedName>
    <definedName name="td1cnc">'[11]lam-moi'!#REF!</definedName>
    <definedName name="td1cvl">'[11]lam-moi'!#REF!</definedName>
    <definedName name="td1p">#REF!</definedName>
    <definedName name="TD1p2nc">'[112]CHITIET VL-NC-TT -1p'!#REF!</definedName>
    <definedName name="TD1p2vc">'[112]CHITIET VL-NC-TT -1p'!#REF!</definedName>
    <definedName name="TD1p2vl">'[112]CHITIET VL-NC-TT -1p'!#REF!</definedName>
    <definedName name="TD1pnc">'[11]CHITIET VL-NC-TT -1p'!#REF!</definedName>
    <definedName name="TD1pvl">'[11]CHITIET VL-NC-TT -1p'!#REF!</definedName>
    <definedName name="td3p">#REF!</definedName>
    <definedName name="tdc84nc">'[11]thao-go'!#REF!</definedName>
    <definedName name="tdcnc">'[11]thao-go'!#REF!</definedName>
    <definedName name="tdgnc">'[11]lam-moi'!#REF!</definedName>
    <definedName name="tdgvl">'[11]lam-moi'!#REF!</definedName>
    <definedName name="tdhtnc">'[11]lam-moi'!#REF!</definedName>
    <definedName name="tdhtvl">'[11]lam-moi'!#REF!</definedName>
    <definedName name="tdia">#REF!</definedName>
    <definedName name="TDmnc">'[112]CHITIET VL-NC-TT-3p'!#REF!</definedName>
    <definedName name="TDmvc">'[112]CHITIET VL-NC-TT-3p'!#REF!</definedName>
    <definedName name="TDmvl">'[112]CHITIET VL-NC-TT-3p'!#REF!</definedName>
    <definedName name="tdnc">[11]gtrinh!#REF!</definedName>
    <definedName name="tdnc1p">#REF!</definedName>
    <definedName name="tdnc3p">'[11]CHITIET VL-NC'!$G$28</definedName>
    <definedName name="tdo">#REF!</definedName>
    <definedName name="tdt">#REF!</definedName>
    <definedName name="tdt1pnc">[11]gtrinh!#REF!</definedName>
    <definedName name="tdt1pvl">[11]gtrinh!#REF!</definedName>
    <definedName name="tdt2cnc">'[11]lam-moi'!#REF!</definedName>
    <definedName name="tdt2cvl">[11]chitiet!#REF!</definedName>
    <definedName name="tdtr2cnc">#REF!</definedName>
    <definedName name="tdtr2cvl">#REF!</definedName>
    <definedName name="tdtrnc">[11]gtrinh!#REF!</definedName>
    <definedName name="tdtrvl">[11]gtrinh!#REF!</definedName>
    <definedName name="tdvl">[11]gtrinh!#REF!</definedName>
    <definedName name="tdvl1p">#REF!</definedName>
    <definedName name="tdvl3p">'[11]CHITIET VL-NC'!$G$23</definedName>
    <definedName name="TemporaryWork">'[71]DGchitiet '!#REF!</definedName>
    <definedName name="ten">#REF!</definedName>
    <definedName name="tenvung">#REF!</definedName>
    <definedName name="test">#REF!</definedName>
    <definedName name="tg">[185]Function!$B$26</definedName>
    <definedName name="th">[42]Sheet4!#REF!</definedName>
    <definedName name="TH.tinh">#REF!</definedName>
    <definedName name="th3x15">[11]giathanh1!#REF!</definedName>
    <definedName name="thai">#REF!</definedName>
    <definedName name="Thainguyen">#REF!</definedName>
    <definedName name="Thang_Long">#REF!</definedName>
    <definedName name="Thang_Long_GT">#REF!</definedName>
    <definedName name="Thanh_CT">#REF!</definedName>
    <definedName name="ThanhXuan110">'[186]KH-Q1,Q2,01'!#REF!</definedName>
    <definedName name="Thautinh">#REF!</definedName>
    <definedName name="THchon">#REF!</definedName>
    <definedName name="thdt">#REF!</definedName>
    <definedName name="THDT_CT_XOM_NOI">'[187]Du Toan'!#REF!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_D32">#REF!</definedName>
    <definedName name="thepbuoc">[178]TTDZ22!#REF!</definedName>
    <definedName name="ThepDet32x3">[188]TT_35!#REF!</definedName>
    <definedName name="ThepDet35x3">[64]T.Tinh!#REF!</definedName>
    <definedName name="ThepDet40x4">[64]T.Tinh!#REF!</definedName>
    <definedName name="ThepDet45x4">[188]TT_35!#REF!</definedName>
    <definedName name="ThepDet50x5">[188]TT_35!#REF!</definedName>
    <definedName name="ThepDet63x6">[64]T.Tinh!#REF!</definedName>
    <definedName name="ThepDet75x6">[64]T.Tinh!#REF!</definedName>
    <definedName name="thepDet75x7">'[189]4'!$K$23</definedName>
    <definedName name="ThepDinh">#REF!</definedName>
    <definedName name="thepgoc25_60">#REF!</definedName>
    <definedName name="ThepGoc32x32x3">[64]T.Tinh!#REF!</definedName>
    <definedName name="ThepGoc35x35x3">[64]T.Tinh!#REF!</definedName>
    <definedName name="ThepGoc40x40x4">[64]T.Tinh!#REF!</definedName>
    <definedName name="ThepGoc45x45x4">[64]T.Tinh!#REF!</definedName>
    <definedName name="ThepGoc50x50x5">[64]T.Tinh!#REF!</definedName>
    <definedName name="thepgoc63_75">#REF!</definedName>
    <definedName name="ThepGoc63x63x6">[64]T.Tinh!#REF!</definedName>
    <definedName name="ThepGoc75x6">'[189]4'!$K$16</definedName>
    <definedName name="ThepGoc75x75x6">[64]T.Tinh!#REF!</definedName>
    <definedName name="thepgoc80_100">#REF!</definedName>
    <definedName name="thepma">10500</definedName>
    <definedName name="theptb">'[53]Gia vat tu'!$D$49</definedName>
    <definedName name="theptron12">#REF!</definedName>
    <definedName name="theptron14_22">#REF!</definedName>
    <definedName name="theptron6_8">#REF!</definedName>
    <definedName name="ThepTronD10D18">[64]T.Tinh!#REF!</definedName>
    <definedName name="theptrond6d8">'[190]TT_0,4KV'!$L$10</definedName>
    <definedName name="thepU">[178]TTDZ22!#REF!</definedName>
    <definedName name="thepxa">[191]diachi!$C$20</definedName>
    <definedName name="THGO1pnc">#REF!</definedName>
    <definedName name="thht">#REF!</definedName>
    <definedName name="THI">#REF!</definedName>
    <definedName name="thien">[192]XL4Poppy!$A$15</definedName>
    <definedName name="thinh">[128]gvl!$N$23</definedName>
    <definedName name="thiudf">#REF!</definedName>
    <definedName name="THK">#REF!</definedName>
    <definedName name="THKP160">'[11]dongia (2)'!#REF!</definedName>
    <definedName name="thkp3">#REF!</definedName>
    <definedName name="thop">#REF!</definedName>
    <definedName name="thtr15">[11]giathanh1!#REF!</definedName>
    <definedName name="thtt">#REF!</definedName>
    <definedName name="THU">[32]CT35!#REF!</definedName>
    <definedName name="thucthanh">'[193]Thuc thanh'!$E$29</definedName>
    <definedName name="thuevat">'[147]DG-Don vi'!#REF!</definedName>
    <definedName name="THUONG1">#REF!</definedName>
    <definedName name="THUONG2">#REF!</definedName>
    <definedName name="THUONG3">#REF!</definedName>
    <definedName name="THUONG4">#REF!</definedName>
    <definedName name="THUYETMINH">[194]ptvt!$A$6:$X$128</definedName>
    <definedName name="TI">#REF!</definedName>
    <definedName name="Tien">#REF!</definedName>
    <definedName name="Tiengiang">[195]TienGiang!#REF!</definedName>
    <definedName name="TIENLUONG">#REF!</definedName>
    <definedName name="Tiepdia">[11]Tiepdia!$A:$IV</definedName>
    <definedName name="Tiepdiama">9500</definedName>
    <definedName name="TIEU_HAO_VAT_TU_DZ0.4KV">#REF!</definedName>
    <definedName name="TIEU_HAO_VAT_TU_DZ22KV">#REF!</definedName>
    <definedName name="TIEU_HAO_VAT_TU_TBA">#REF!</definedName>
    <definedName name="tilelon" hidden="1">{#N/A,#N/A,FALSE,"Chi tiÆt"}</definedName>
    <definedName name="TileStone">'[71]DGchitiet '!#REF!</definedName>
    <definedName name="Tim_cong">#REF!</definedName>
    <definedName name="Tim_lan_xuat_hien">[196]ptdg!$G$5:$G$1001</definedName>
    <definedName name="tim_xuat_hien">#REF!</definedName>
    <definedName name="tinhqt" localSheetId="8">[77]!tinhqt</definedName>
    <definedName name="tinhqt">[77]!tinhqt</definedName>
    <definedName name="TIT">#REF!</definedName>
    <definedName name="TITAN">#REF!</definedName>
    <definedName name="tk">#REF!</definedName>
    <definedName name="tki">#REF!</definedName>
    <definedName name="TKP">#REF!</definedName>
    <definedName name="tkpdt" localSheetId="8">[77]!tkpdt</definedName>
    <definedName name="tkpdt">[77]!tkpdt</definedName>
    <definedName name="TL">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e">#REF!</definedName>
    <definedName name="tloi" hidden="1">{#N/A,#N/A,FALSE,"Chi tiÆt"}</definedName>
    <definedName name="tmbxd">'[197]MTL$-INTER'!#REF!</definedName>
    <definedName name="TMDT1">#REF!</definedName>
    <definedName name="TMDT2">#REF!</definedName>
    <definedName name="TMDTmoi">#REF!</definedName>
    <definedName name="TMProtection">'[71]DGchitiet '!#REF!</definedName>
    <definedName name="TN">#REF!</definedName>
    <definedName name="TN_CTO">[116]Cto!$O$21</definedName>
    <definedName name="tn1pinnc">'[11]thao-go'!#REF!</definedName>
    <definedName name="tn2mhnnc">'[11]thao-go'!#REF!</definedName>
    <definedName name="TNCM">'[11]CHITIET VL-NC-TT-3p'!#REF!</definedName>
    <definedName name="tnhnnc">'[11]thao-go'!#REF!</definedName>
    <definedName name="tnignc">'[11]thao-go'!#REF!</definedName>
    <definedName name="tnin190nc">'[11]thao-go'!#REF!</definedName>
    <definedName name="tnlnc">'[11]thao-go'!#REF!</definedName>
    <definedName name="tnnnc">'[11]thao-go'!#REF!</definedName>
    <definedName name="TNNT">[75]DLDT!$B$4</definedName>
    <definedName name="tno">[27]gVL!$Q$47</definedName>
    <definedName name="Toanbo">#REF!</definedName>
    <definedName name="Toanquoc">#REF!</definedName>
    <definedName name="ton">#REF!</definedName>
    <definedName name="Tong">#REF!</definedName>
    <definedName name="TONG_GIA_TRI_CONG_TRINH">#REF!</definedName>
    <definedName name="TONG_HOP_THI_NGHIEM_DZ0.4KV">#REF!</definedName>
    <definedName name="TONG_HOP_THI_NGHIEM_DZ22KV">#REF!</definedName>
    <definedName name="TONG_KE_DZ0.4KV">'[198]TONG KE DZ 0.4 KV'!#REF!</definedName>
    <definedName name="TONG_KE_TBA">#REF!</definedName>
    <definedName name="tongdt">[199]BO!#REF!</definedName>
    <definedName name="tonghop" hidden="1">{#N/A,#N/A,FALSE,"Chi tiÆt"}</definedName>
    <definedName name="Tonghopd" hidden="1">{#N/A,#N/A,FALSE,"Chi tiÆt"}</definedName>
    <definedName name="Tonmai">#REF!</definedName>
    <definedName name="TOTAL">#REF!</definedName>
    <definedName name="TPcaphe">[17]BK04!#REF!</definedName>
    <definedName name="Tphcm">#REF!</definedName>
    <definedName name="TPLRP">#REF!</definedName>
    <definedName name="TR15HT">'[11]TONGKE-HT'!#REF!</definedName>
    <definedName name="TR16HT">'[11]TONGKE-HT'!#REF!</definedName>
    <definedName name="TR19HT">'[11]TONGKE-HT'!#REF!</definedName>
    <definedName name="tr1x15">[11]giathanh1!#REF!</definedName>
    <definedName name="TR20HT">'[11]TONGKE-HT'!#REF!</definedName>
    <definedName name="tr3x100">'[11]dongia (2)'!#REF!</definedName>
    <definedName name="Tra_DM_su_dung">#REF!</definedName>
    <definedName name="Tra_don_gia_KS">#REF!</definedName>
    <definedName name="Tra_DTCT">#REF!</definedName>
    <definedName name="Tra_gia_VLKS">'[200]VL,NC'!$A$4:$D$488</definedName>
    <definedName name="Tra_gtxl_cong">#REF!</definedName>
    <definedName name="Tra_GTXLST">[201]DTCT!$C$10:$J$438</definedName>
    <definedName name="Tra_phan_tram">[202]Tra_bang!#REF!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at_lieu1">'[203]tra-vat-lieu'!$G$4:$J$193</definedName>
    <definedName name="TRA_VL">#REF!</definedName>
    <definedName name="tra_VL_1">'[87]tra-vat-lieu'!$A$201:$H$215</definedName>
    <definedName name="TRADE2">#REF!</definedName>
    <definedName name="tram">[204]THTram!#REF!</definedName>
    <definedName name="tram100">'[11]dongia (2)'!#REF!</definedName>
    <definedName name="tram1x25">'[11]dongia (2)'!#REF!</definedName>
    <definedName name="TRANSFORMER">'[140]NEW-PANEL'!#REF!</definedName>
    <definedName name="TRaRu">[17]BK04!#REF!</definedName>
    <definedName name="TraTH">'[205]dtct cong'!$A$9:$A$649</definedName>
    <definedName name="Trave">'[100]Noisuy-LLL'!$D$1</definedName>
    <definedName name="TRAvH">#REF!</definedName>
    <definedName name="Travinh">[47]LongAn!#REF!</definedName>
    <definedName name="TRAVL">#REF!</definedName>
    <definedName name="trc">[206]CT1!#REF!</definedName>
    <definedName name="_xlnm.Extract">[79]SILICATE!#REF!</definedName>
    <definedName name="trichthongtintheoyeucau">#REF!</definedName>
    <definedName name="TronD10D18">'[189]4'!$K$14</definedName>
    <definedName name="TronD6D8">'[189]4'!$K$13</definedName>
    <definedName name="Trô_P1">#REF!</definedName>
    <definedName name="Trô_P10">#REF!</definedName>
    <definedName name="Trô_P11">#REF!</definedName>
    <definedName name="Trô_P2">#REF!</definedName>
    <definedName name="Trô_P3">#REF!</definedName>
    <definedName name="Trô_P4">#REF!</definedName>
    <definedName name="Trô_P5">#REF!</definedName>
    <definedName name="Trô_P6">#REF!</definedName>
    <definedName name="Trô_P7">#REF!</definedName>
    <definedName name="Trô_P8">#REF!</definedName>
    <definedName name="Trô_P9">#REF!</definedName>
    <definedName name="trt">#REF!</definedName>
    <definedName name="tru10mtc">'[11]t-h HA THE'!#REF!</definedName>
    <definedName name="tru8mtc">'[11]t-h HA THE'!#REF!</definedName>
    <definedName name="TRubo">[48]B14!#REF!</definedName>
    <definedName name="TRungbo">'[109]TQ-TPKT'!#REF!</definedName>
    <definedName name="TT">#REF!</definedName>
    <definedName name="TT_1P">#REF!</definedName>
    <definedName name="TT_3p">#REF!</definedName>
    <definedName name="tt1pnc">'[11]lam-moi'!#REF!</definedName>
    <definedName name="tt1pvl">'[11]lam-moi'!#REF!</definedName>
    <definedName name="tt3pnc">'[11]lam-moi'!#REF!</definedName>
    <definedName name="tt3pvl">'[11]lam-moi'!#REF!</definedName>
    <definedName name="ttam">[28]gVL!$N$21</definedName>
    <definedName name="ttao">#REF!</definedName>
    <definedName name="ttbt">#REF!</definedName>
    <definedName name="TTCto">#REF!</definedName>
    <definedName name="TTDD">[11]TDTKP!$E$44+[11]TDTKP!$F$44+[11]TDTKP!$G$44</definedName>
    <definedName name="TTDD3P">[11]TDTKP1!#REF!</definedName>
    <definedName name="TTDDCT3p">[11]TDTKP1!#REF!</definedName>
    <definedName name="TTDZ">#REF!</definedName>
    <definedName name="TTDZ04">#REF!</definedName>
    <definedName name="tthi">#REF!</definedName>
    <definedName name="ttinh">#REF!</definedName>
    <definedName name="TTK3p">'[11]TONGKE3p '!$C$295</definedName>
    <definedName name="TTLo62">[207]XL4Poppy!$A$15</definedName>
    <definedName name="ttronmk">#REF!</definedName>
    <definedName name="ttt">'[14]CT Thang Mo'!$B$309:$M$309</definedName>
    <definedName name="tttb">'[14]CT Thang Mo'!$B$431:$I$431</definedName>
    <definedName name="TTTR">[112]TDTKP1!#REF!</definedName>
    <definedName name="TTVAn5">#REF!</definedName>
    <definedName name="Tuong_dau_HD">#REF!</definedName>
    <definedName name="Tuvan">#REF!</definedName>
    <definedName name="tv75nc">#REF!</definedName>
    <definedName name="tv75vl">#REF!</definedName>
    <definedName name="tx1pignc">'[11]thao-go'!#REF!</definedName>
    <definedName name="tx1pindnc">'[11]thao-go'!#REF!</definedName>
    <definedName name="tx1pingnc">'[11]thao-go'!#REF!</definedName>
    <definedName name="tx1pintnc">'[11]thao-go'!#REF!</definedName>
    <definedName name="tx1pitnc">'[11]thao-go'!#REF!</definedName>
    <definedName name="tx2mhnnc">'[11]thao-go'!#REF!</definedName>
    <definedName name="tx2mitnc">'[11]thao-go'!#REF!</definedName>
    <definedName name="txhnnc">'[11]thao-go'!#REF!</definedName>
    <definedName name="txig1nc">'[11]thao-go'!#REF!</definedName>
    <definedName name="txin190nc">'[11]thao-go'!#REF!</definedName>
    <definedName name="txinnc">'[11]thao-go'!#REF!</definedName>
    <definedName name="txit1nc">'[11]thao-go'!#REF!</definedName>
    <definedName name="ty_le">#REF!</definedName>
    <definedName name="Ty_Le_1">#REF!</definedName>
    <definedName name="ty_le_BTN">#REF!</definedName>
    <definedName name="Ty_le1">#REF!</definedName>
    <definedName name="U">[98]Pile!$G$8</definedName>
    <definedName name="Udm">'[208]TTDZ 679'!#REF!</definedName>
    <definedName name="UNL">#REF!</definedName>
    <definedName name="UP">#REF!,#REF!,#REF!,#REF!,#REF!,#REF!,#REF!,#REF!,#REF!,#REF!,#REF!</definedName>
    <definedName name="upnoc">#REF!</definedName>
    <definedName name="usd">[209]SUMMARY!$I$16</definedName>
    <definedName name="V_1">[89]Input!#REF!</definedName>
    <definedName name="V_2">[89]Input!#REF!</definedName>
    <definedName name="V_3">[89]Input!#REF!</definedName>
    <definedName name="V_4">[89]Input!#REF!</definedName>
    <definedName name="V_i_ni_l_ng">'[23]he so'!$B$23</definedName>
    <definedName name="v100v">'[3]vua(c)'!$G$8</definedName>
    <definedName name="v75d">'[3]vua(c)'!$G$23</definedName>
    <definedName name="va">#REF!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">[32]CT35!#REF!</definedName>
    <definedName name="VAN_CHUYEN_DUONG_DAI_DZ0.4KV">#REF!</definedName>
    <definedName name="VAN_CHUYEN_DUONG_DAI_DZ22KV">#REF!</definedName>
    <definedName name="VAN_CHUYEN_DUONG_DAI_TBA">'[50]chi tiet TBA'!#REF!</definedName>
    <definedName name="VAN_CHUYEN_VAT_TU_CHUNG">#REF!</definedName>
    <definedName name="VAN_TRUNG_CHUYEN_VAT_TU_CHUNG">#REF!</definedName>
    <definedName name="vanchuyencoc">'[59]Gia vat tu'!$E$53</definedName>
    <definedName name="vankhuon">'[53]Gia vat tu'!$D$38</definedName>
    <definedName name="VARIINST">#REF!</definedName>
    <definedName name="VARIPURC">#REF!</definedName>
    <definedName name="vat">#REF!</definedName>
    <definedName name="VAT_LIEU_DEN_CHAN_CONG_TRINH">#REF!</definedName>
    <definedName name="vbtchongnuocm300">#REF!</definedName>
    <definedName name="vbtm150">#REF!</definedName>
    <definedName name="vbtm300">#REF!</definedName>
    <definedName name="vbtm400">#REF!</definedName>
    <definedName name="vc">#REF!</definedName>
    <definedName name="vc3.">'[14]CT  PL'!$B$125:$H$125</definedName>
    <definedName name="vca">'[14]CT  PL'!$B$25:$H$25</definedName>
    <definedName name="vcc">#REF!</definedName>
    <definedName name="vccatv">#REF!</definedName>
    <definedName name="vccot">#REF!</definedName>
    <definedName name="vccot.">'[14]CT  PL'!$B$8:$H$8</definedName>
    <definedName name="vccot35">#REF!</definedName>
    <definedName name="vccott">#REF!</definedName>
    <definedName name="vccottt">#REF!</definedName>
    <definedName name="vcd">#REF!</definedName>
    <definedName name="vcda">#REF!</definedName>
    <definedName name="vcdatc2">#REF!</definedName>
    <definedName name="vcdatc3">#REF!</definedName>
    <definedName name="vcday">#REF!</definedName>
    <definedName name="vcdbt">'[14]CT Thang Mo'!$B$220:$I$220</definedName>
    <definedName name="vcdc">#REF!</definedName>
    <definedName name="vcdc.">'[210]Chi tiet'!#REF!</definedName>
    <definedName name="vcdctc">#REF!</definedName>
    <definedName name="vcdd">'[14]CT Thang Mo'!$B$182:$H$182</definedName>
    <definedName name="vcdd_tba">[62]VCDD_TBA!$S$13</definedName>
    <definedName name="VCDD1P">'[112]KPVC-BD '!#REF!</definedName>
    <definedName name="VCDD3p">'[11]KPVC-BD '!#REF!</definedName>
    <definedName name="VCDDCT3p">'[112]KPVC-BD '!#REF!</definedName>
    <definedName name="vcdt">'[14]CT Thang Mo'!$B$406:$I$406</definedName>
    <definedName name="vcdtb">'[14]CT Thang Mo'!$B$432:$I$432</definedName>
    <definedName name="vcdungcu35">#REF!</definedName>
    <definedName name="vcg">#REF!</definedName>
    <definedName name="vcgo">#REF!</definedName>
    <definedName name="VCHT">#REF!</definedName>
    <definedName name="vcn">#REF!</definedName>
    <definedName name="vcpk">#REF!</definedName>
    <definedName name="VCPK4">'[33]DZ 22KV'!#REF!</definedName>
    <definedName name="vcsat">'[164]CTDZ 0.4+cto'!#REF!</definedName>
    <definedName name="vcsat35">#REF!</definedName>
    <definedName name="vcsu">#REF!</definedName>
    <definedName name="vct">#REF!</definedName>
    <definedName name="vctb">#REF!</definedName>
    <definedName name="vctmong">#REF!</definedName>
    <definedName name="vctre">#REF!</definedName>
    <definedName name="VCTT">#REF!</definedName>
    <definedName name="VCVBT1">'[11]VCV-BE-TONG'!$G$11</definedName>
    <definedName name="VCVBT2">'[11]VCV-BE-TONG'!$G$17</definedName>
    <definedName name="vcxa">[131]TT04!$J$20</definedName>
    <definedName name="vcxi">#REF!</definedName>
    <definedName name="vcxm">#REF!</definedName>
    <definedName name="vd3p">#REF!</definedName>
    <definedName name="VDCLY">[66]QMCT!#REF!</definedName>
    <definedName name="vdkt">[27]gVL!$Q$55</definedName>
    <definedName name="Vietri">[67]TTVanChuyen!#REF!</definedName>
    <definedName name="vinh" hidden="1">{"'Sheet1'!$L$16"}</definedName>
    <definedName name="Vinhlong">[47]LongAn!#REF!</definedName>
    <definedName name="Vinhphuc">#REF!</definedName>
    <definedName name="vkcauthang">#REF!</definedName>
    <definedName name="vkh">[211]chiettinh!$I$11</definedName>
    <definedName name="vksan">#REF!</definedName>
    <definedName name="VL">#REF!</definedName>
    <definedName name="vl100a">'[164]CTbe tong'!#REF!</definedName>
    <definedName name="vl1p">#REF!</definedName>
    <definedName name="vl3p">#REF!</definedName>
    <definedName name="VLBS">#N/A</definedName>
    <definedName name="Vlcap0.7">#REF!</definedName>
    <definedName name="VLcap1">#REF!</definedName>
    <definedName name="vldd">'[11]TH XL'!#REF!</definedName>
    <definedName name="vldg">#REF!</definedName>
    <definedName name="vldn400">#REF!</definedName>
    <definedName name="vldn600">#REF!</definedName>
    <definedName name="VLHC">[11]TNHCHINH!$I$38</definedName>
    <definedName name="VLIEU">#REF!</definedName>
    <definedName name="VLM">#REF!</definedName>
    <definedName name="vlp">'[23]he so'!$B$1</definedName>
    <definedName name="vltr">'[11]TH XL'!#REF!</definedName>
    <definedName name="vltram">#REF!</definedName>
    <definedName name="VLxaydung">#REF!</definedName>
    <definedName name="vm">[89]Input!#REF!</definedName>
    <definedName name="vm1.">[89]Input!#REF!</definedName>
    <definedName name="vm2.">[89]Input!#REF!</definedName>
    <definedName name="vn1.">[89]Input!#REF!</definedName>
    <definedName name="vn2.">[89]Input!#REF!</definedName>
    <definedName name="voi">'[212]Gia vat tu'!#REF!</definedName>
    <definedName name="Von.KL">#REF!</definedName>
    <definedName name="Vr">'[51]B-B'!$F$59</definedName>
    <definedName name="vr3p">#REF!</definedName>
    <definedName name="vt1pbs">'[11]lam-moi'!#REF!</definedName>
    <definedName name="vtbs">'[11]lam-moi'!#REF!</definedName>
    <definedName name="Vu">#REF!</definedName>
    <definedName name="Vu_">#REF!</definedName>
    <definedName name="vua_75">[213]dongia!#REF!</definedName>
    <definedName name="VuaBT">#REF!</definedName>
    <definedName name="vung">#REF!</definedName>
    <definedName name="_xlnm.Print_Area">#REF!</definedName>
    <definedName name="VUNGTB" hidden="1">{"'Sheet1'!$L$16"}</definedName>
    <definedName name="W">#REF!</definedName>
    <definedName name="Wdaymong">#REF!</definedName>
    <definedName name="wf" hidden="1">{0,0,0,0;0,0,0,0;0,0,5.16217135173671E-306,0;0,0,0,0;0,0,0,0;0,#VALUE!,0,0;0,0,0,0}</definedName>
    <definedName name="Wgct">[98]Pier!$G$53</definedName>
    <definedName name="Wgkt">[98]Pier!$G$52</definedName>
    <definedName name="wl">#REF!</definedName>
    <definedName name="wn">'[214]CT -THVLNC'!#REF!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s">#REF!</definedName>
    <definedName name="WSD">[98]Pier!$F$272:$F$277</definedName>
    <definedName name="WSDS">[98]Pier!$F$284:$F$289</definedName>
    <definedName name="Wss">#REF!</definedName>
    <definedName name="Wst">#REF!</definedName>
    <definedName name="wt">#REF!</definedName>
    <definedName name="wx" hidden="1">{0,0,0,0;0,0,0,0;0,0,0,0;0,#VALUE!,0,0;0,0,0,0;0,0,0,0;0,0,0,0}</definedName>
    <definedName name="x">#REF!</definedName>
    <definedName name="x_1">'[90]13.BANG CT'!#REF!</definedName>
    <definedName name="x_2">'[90]13.BANG CT'!#REF!</definedName>
    <definedName name="x_3">'[90]13.BANG CT'!#REF!</definedName>
    <definedName name="x_4">'[90]13.BANG CT'!#REF!</definedName>
    <definedName name="x_8I">'[90]15.MMUS GOI'!#REF!</definedName>
    <definedName name="x_8IV">'[90]14.MMUS GIUA NHIP'!#REF!</definedName>
    <definedName name="x_9I">'[90]15.MMUS GOI'!#REF!</definedName>
    <definedName name="x_9IV">'[90]14.MMUS GIUA NHIP'!#REF!</definedName>
    <definedName name="X_ng">'[23]he so'!$B$20</definedName>
    <definedName name="x17dnc">[11]chitiet!#REF!</definedName>
    <definedName name="x17dvl">[11]chitiet!#REF!</definedName>
    <definedName name="x17knc">[11]chitiet!#REF!</definedName>
    <definedName name="x17kvl">[11]chitiet!#REF!</definedName>
    <definedName name="X1pFCOnc">'[11]CHITIET VL-NC-TT -1p'!#REF!</definedName>
    <definedName name="X1pFCOvc">'[11]CHITIET VL-NC-TT -1p'!#REF!</definedName>
    <definedName name="X1pFCOvl">'[11]CHITIET VL-NC-TT -1p'!#REF!</definedName>
    <definedName name="x1pignc">'[11]lam-moi'!#REF!</definedName>
    <definedName name="X1pIGvc">'[11]CHITIET VL-NC-TT -1p'!#REF!</definedName>
    <definedName name="x1pigvl">'[11]lam-moi'!#REF!</definedName>
    <definedName name="x1pind">#REF!</definedName>
    <definedName name="x1pindnc">'[11]lam-moi'!#REF!</definedName>
    <definedName name="x1pindvl">'[11]lam-moi'!#REF!</definedName>
    <definedName name="x1ping">#REF!</definedName>
    <definedName name="x1pingnc">'[11]lam-moi'!#REF!</definedName>
    <definedName name="x1pingvl">'[11]lam-moi'!#REF!</definedName>
    <definedName name="x1pint">#REF!</definedName>
    <definedName name="x1pintnc">'[11]lam-moi'!#REF!</definedName>
    <definedName name="X1pINTvc">'[11]CHITIET VL-NC-TT -1p'!#REF!</definedName>
    <definedName name="x1pintvl">'[11]lam-moi'!#REF!</definedName>
    <definedName name="x1pitnc">'[11]lam-moi'!#REF!</definedName>
    <definedName name="X1pITvc">'[11]CHITIET VL-NC-TT -1p'!#REF!</definedName>
    <definedName name="x1pitvl">'[11]lam-moi'!#REF!</definedName>
    <definedName name="x20knc">[11]chitiet!#REF!</definedName>
    <definedName name="x20kvl">[11]chitiet!#REF!</definedName>
    <definedName name="x22knc">[11]chitiet!#REF!</definedName>
    <definedName name="x22kvl">[11]chitiet!#REF!</definedName>
    <definedName name="x2mig1nc">'[11]lam-moi'!#REF!</definedName>
    <definedName name="x2mig1vl">'[11]lam-moi'!#REF!</definedName>
    <definedName name="x2min1nc">'[11]lam-moi'!#REF!</definedName>
    <definedName name="x2min1vl">'[11]lam-moi'!#REF!</definedName>
    <definedName name="x2mit1vl">'[11]lam-moi'!#REF!</definedName>
    <definedName name="x2mitnc">'[11]lam-moi'!#REF!</definedName>
    <definedName name="XA">#REF!</definedName>
    <definedName name="xaydung">[215]XL4Poppy!$B$1:$B$16</definedName>
    <definedName name="XCCT">0.5</definedName>
    <definedName name="xd0.6">#REF!</definedName>
    <definedName name="xd1.3">#REF!</definedName>
    <definedName name="xd1.5">#REF!</definedName>
    <definedName name="xdra">[18]sheet12!#REF!</definedName>
    <definedName name="xdsnc">[11]gtrinh!#REF!</definedName>
    <definedName name="xdsvl">[11]gtrinh!#REF!</definedName>
    <definedName name="xfco">#REF!</definedName>
    <definedName name="xfco3p">#REF!</definedName>
    <definedName name="xfconc">'[11]lam-moi'!#REF!</definedName>
    <definedName name="xfconc3p">'[11]CHITIET VL-NC'!$G$94</definedName>
    <definedName name="xfcotnc">#REF!</definedName>
    <definedName name="xfcotvl">#REF!</definedName>
    <definedName name="xfcovl">'[11]lam-moi'!#REF!</definedName>
    <definedName name="xfcovl3p">'[11]CHITIET VL-NC'!$G$90</definedName>
    <definedName name="xfnc">'[11]lam-moi'!#REF!</definedName>
    <definedName name="xfvl">'[11]lam-moi'!#REF!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hnnc">'[11]lam-moi'!#REF!</definedName>
    <definedName name="xhnvl">'[11]lam-moi'!#REF!</definedName>
    <definedName name="xi">#REF!</definedName>
    <definedName name="xig">#REF!</definedName>
    <definedName name="xig1">#REF!</definedName>
    <definedName name="xig1nc">'[11]lam-moi'!#REF!</definedName>
    <definedName name="xig1p">#REF!</definedName>
    <definedName name="xig1pnc">'[11]lam-moi'!#REF!</definedName>
    <definedName name="xig1pvl">'[11]lam-moi'!#REF!</definedName>
    <definedName name="xig1vl">'[11]lam-moi'!#REF!</definedName>
    <definedName name="xig2nc">'[11]lam-moi'!#REF!</definedName>
    <definedName name="xig2vl">'[11]lam-moi'!#REF!</definedName>
    <definedName name="xig3p">#REF!</definedName>
    <definedName name="xiggnc">'[11]CHITIET VL-NC'!$G$57</definedName>
    <definedName name="xiggvl">'[11]CHITIET VL-NC'!$G$53</definedName>
    <definedName name="xignc">'[11]lam-moi'!#REF!</definedName>
    <definedName name="xignc3p">#REF!</definedName>
    <definedName name="xigvl">'[11]lam-moi'!#REF!</definedName>
    <definedName name="xigvl3p">#REF!</definedName>
    <definedName name="Xim_ng_PC40">'[23]he so'!$B$21</definedName>
    <definedName name="ximang">#REF!</definedName>
    <definedName name="XiMangPCB30">[64]T.Tinh!#REF!</definedName>
    <definedName name="xin">#REF!</definedName>
    <definedName name="xin190">#REF!</definedName>
    <definedName name="xin1903p">#REF!</definedName>
    <definedName name="xin190nc">'[11]lam-moi'!#REF!</definedName>
    <definedName name="xin190nc3p">'[11]CHITIET VL-NC'!$G$76</definedName>
    <definedName name="xin190vl">'[11]lam-moi'!#REF!</definedName>
    <definedName name="xin190vl3p">'[11]CHITIET VL-NC'!$G$72</definedName>
    <definedName name="xin2903p">#REF!</definedName>
    <definedName name="xin290nc3p">#REF!</definedName>
    <definedName name="xin290vl3p">#REF!</definedName>
    <definedName name="xin3p">#REF!</definedName>
    <definedName name="xin901nc">'[11]lam-moi'!#REF!</definedName>
    <definedName name="xin901vl">'[11]lam-moi'!#REF!</definedName>
    <definedName name="xind">#REF!</definedName>
    <definedName name="xind1p">#REF!</definedName>
    <definedName name="xind1pnc">'[11]lam-moi'!#REF!</definedName>
    <definedName name="xind1pvl">'[11]lam-moi'!#REF!</definedName>
    <definedName name="xind3p">#REF!</definedName>
    <definedName name="xindnc">'[11]lam-moi'!#REF!</definedName>
    <definedName name="xindnc1p">#REF!</definedName>
    <definedName name="xindnc3p">'[11]CHITIET VL-NC'!$G$85</definedName>
    <definedName name="xindvl">'[11]lam-moi'!#REF!</definedName>
    <definedName name="xindvl1p">#REF!</definedName>
    <definedName name="xindvl3p">'[11]CHITIET VL-NC'!$G$80</definedName>
    <definedName name="xing1p">#REF!</definedName>
    <definedName name="xing1pnc">'[11]lam-moi'!#REF!</definedName>
    <definedName name="xing1pvl">'[11]lam-moi'!#REF!</definedName>
    <definedName name="xingnc1p">#REF!</definedName>
    <definedName name="xingvl1p">#REF!</definedName>
    <definedName name="xinnc">'[11]lam-moi'!#REF!</definedName>
    <definedName name="xinnc3p">#REF!</definedName>
    <definedName name="xint1p">#REF!</definedName>
    <definedName name="xinvl">'[11]lam-moi'!#REF!</definedName>
    <definedName name="xinvl3p">#REF!</definedName>
    <definedName name="xit">#REF!</definedName>
    <definedName name="xit1">#REF!</definedName>
    <definedName name="xit1nc">'[11]lam-moi'!#REF!</definedName>
    <definedName name="xit1p">#REF!</definedName>
    <definedName name="xit1pnc">'[11]lam-moi'!#REF!</definedName>
    <definedName name="xit1pvl">'[11]lam-moi'!#REF!</definedName>
    <definedName name="xit1vl">'[11]lam-moi'!#REF!</definedName>
    <definedName name="xit2nc">'[11]lam-moi'!#REF!</definedName>
    <definedName name="xit2nc3p">#REF!</definedName>
    <definedName name="xit2vl">'[11]lam-moi'!#REF!</definedName>
    <definedName name="xit2vl3p">#REF!</definedName>
    <definedName name="xit3p">#REF!</definedName>
    <definedName name="xitnc">'[11]lam-moi'!#REF!</definedName>
    <definedName name="xitnc3p">#REF!</definedName>
    <definedName name="xittnc">'[11]CHITIET VL-NC'!$G$48</definedName>
    <definedName name="xittvl">'[11]CHITIET VL-NC'!$G$44</definedName>
    <definedName name="xitvl">'[11]lam-moi'!#REF!</definedName>
    <definedName name="xitvl3p">#REF!</definedName>
    <definedName name="xk0.6">#REF!</definedName>
    <definedName name="xk1.3">#REF!</definedName>
    <definedName name="xk1.5">#REF!</definedName>
    <definedName name="XL">#REF!</definedName>
    <definedName name="Xl_CTO">[116]Cto!$O$8</definedName>
    <definedName name="xlc">#REF!</definedName>
    <definedName name="xld1.4">#REF!</definedName>
    <definedName name="xlk">#REF!</definedName>
    <definedName name="xlk1.4">#REF!</definedName>
    <definedName name="XLP">#REF!</definedName>
    <definedName name="XLxa">#REF!</definedName>
    <definedName name="xm">[88]gvl!$N$16</definedName>
    <definedName name="xmcax">#REF!</definedName>
    <definedName name="xn">#REF!</definedName>
    <definedName name="xo">[216]So!#REF!</definedName>
    <definedName name="xr1nc">'[11]lam-moi'!#REF!</definedName>
    <definedName name="xr1vl">'[11]lam-moi'!#REF!</definedName>
    <definedName name="xtr3pnc">[11]gtrinh!#REF!</definedName>
    <definedName name="xtr3pvl">[11]gtrinh!#REF!</definedName>
    <definedName name="xuat_hien">[217]DTCT!$D$10:$D$283</definedName>
    <definedName name="Xuat_hien1">[218]DTCT!$A$7:$A$238</definedName>
    <definedName name="y">#REF!</definedName>
    <definedName name="y_1I">'[90]13.BANG CT'!#REF!</definedName>
    <definedName name="y_1II">'[90]13.BANG CT'!#REF!</definedName>
    <definedName name="y_1III">'[90]13.BANG CT'!#REF!</definedName>
    <definedName name="y_1IV">'[90]13.BANG CT'!#REF!</definedName>
    <definedName name="y_2I">'[90]13.BANG CT'!#REF!</definedName>
    <definedName name="y_2II">'[90]13.BANG CT'!#REF!</definedName>
    <definedName name="y_2III">'[90]13.BANG CT'!#REF!</definedName>
    <definedName name="y_2IV">'[90]13.BANG CT'!#REF!</definedName>
    <definedName name="y_3I">'[90]13.BANG CT'!#REF!</definedName>
    <definedName name="y_3II">'[90]13.BANG CT'!#REF!</definedName>
    <definedName name="y_3III">'[90]13.BANG CT'!#REF!</definedName>
    <definedName name="y_3IV">'[90]13.BANG CT'!#REF!</definedName>
    <definedName name="y_4I">'[90]13.BANG CT'!#REF!</definedName>
    <definedName name="y_4II">'[90]13.BANG CT'!#REF!</definedName>
    <definedName name="y_4III">'[90]13.BANG CT'!#REF!</definedName>
    <definedName name="y_4IV">'[90]13.BANG CT'!#REF!</definedName>
    <definedName name="y_9bI">'[90]13.BANG CT'!#REF!</definedName>
    <definedName name="y_9bII">'[90]13.BANG CT'!#REF!</definedName>
    <definedName name="y_9bIII">'[90]13.BANG CT'!#REF!</definedName>
    <definedName name="y_9bIV">'[90]13.BANG CT'!#REF!</definedName>
    <definedName name="y_9I">'[90]13.BANG CT'!#REF!</definedName>
    <definedName name="y_9II">'[90]13.BANG CT'!#REF!</definedName>
    <definedName name="y_9III">'[90]13.BANG CT'!#REF!</definedName>
    <definedName name="y_9IV">'[90]13.BANG CT'!#REF!</definedName>
    <definedName name="Yenbai">#REF!</definedName>
    <definedName name="YeNuong">[17]BK04!#REF!</definedName>
    <definedName name="YR0">#REF!</definedName>
    <definedName name="YRP">#REF!</definedName>
    <definedName name="Z">#REF!</definedName>
    <definedName name="zl">#REF!</definedName>
    <definedName name="Zw">#REF!</definedName>
    <definedName name="ZYX">#REF!</definedName>
    <definedName name="ZZ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0" i="27" l="1"/>
  <c r="C169" i="27"/>
  <c r="C138" i="27"/>
  <c r="C142" i="27"/>
  <c r="C145" i="27"/>
  <c r="C157" i="27"/>
  <c r="C137" i="27"/>
  <c r="C128" i="27"/>
  <c r="C121" i="27"/>
  <c r="C74" i="27"/>
  <c r="C73" i="27"/>
  <c r="C69" i="27"/>
  <c r="C59" i="27"/>
  <c r="C57" i="27"/>
  <c r="C44" i="27"/>
  <c r="C38" i="27"/>
  <c r="C34" i="27"/>
  <c r="C29" i="27"/>
  <c r="C19" i="27"/>
  <c r="C14" i="27"/>
  <c r="C13" i="27"/>
  <c r="C8" i="27"/>
  <c r="C6" i="27"/>
  <c r="E112" i="22"/>
  <c r="C112" i="22"/>
  <c r="C322" i="22"/>
  <c r="E330" i="22"/>
  <c r="E329" i="22"/>
  <c r="E90" i="22"/>
  <c r="F63" i="23"/>
  <c r="G63" i="23"/>
  <c r="H63" i="23"/>
  <c r="I63" i="23"/>
  <c r="J63" i="23"/>
  <c r="K63" i="23"/>
  <c r="L63" i="23"/>
  <c r="M63" i="23"/>
  <c r="D63" i="23"/>
  <c r="E63" i="23"/>
  <c r="F64" i="23"/>
  <c r="G64" i="23"/>
  <c r="H64" i="23"/>
  <c r="I64" i="23"/>
  <c r="J64" i="23"/>
  <c r="K64" i="23"/>
  <c r="L64" i="23"/>
  <c r="M64" i="23"/>
  <c r="D64" i="23"/>
  <c r="E64" i="23"/>
  <c r="D65" i="23"/>
  <c r="E65" i="23"/>
  <c r="D66" i="23"/>
  <c r="E66" i="23"/>
  <c r="F67" i="23"/>
  <c r="D67" i="23"/>
  <c r="E67" i="23"/>
  <c r="D68" i="23"/>
  <c r="E68" i="23"/>
  <c r="F69" i="23"/>
  <c r="G69" i="23"/>
  <c r="H69" i="23"/>
  <c r="I69" i="23"/>
  <c r="J69" i="23"/>
  <c r="K69" i="23"/>
  <c r="L69" i="23"/>
  <c r="M69" i="23"/>
  <c r="D69" i="23"/>
  <c r="E69" i="23"/>
  <c r="D70" i="23"/>
  <c r="E70" i="23"/>
  <c r="D71" i="23"/>
  <c r="E71" i="23"/>
  <c r="D72" i="23"/>
  <c r="E72" i="23"/>
  <c r="F62" i="23"/>
  <c r="D62" i="23"/>
  <c r="E62" i="23"/>
  <c r="AB60" i="26"/>
  <c r="AE29" i="26"/>
  <c r="AB34" i="26"/>
  <c r="AT29" i="26"/>
  <c r="AU29" i="26"/>
  <c r="AV29" i="26"/>
  <c r="AW29" i="26"/>
  <c r="AX29" i="26"/>
  <c r="AY29" i="26"/>
  <c r="AZ29" i="26"/>
  <c r="BA29" i="26"/>
  <c r="BB29" i="26"/>
  <c r="BC29" i="26"/>
  <c r="BD29" i="26"/>
  <c r="BE29" i="26"/>
  <c r="BF29" i="26"/>
  <c r="BG29" i="26"/>
  <c r="BH29" i="26"/>
  <c r="AS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D29" i="26"/>
  <c r="C12" i="27"/>
  <c r="F29" i="23"/>
  <c r="G29" i="23"/>
  <c r="H29" i="23"/>
  <c r="I29" i="23"/>
  <c r="J29" i="23"/>
  <c r="K29" i="23"/>
  <c r="L29" i="23"/>
  <c r="M29" i="23"/>
  <c r="D29" i="23"/>
  <c r="E29" i="23"/>
  <c r="C11" i="22"/>
  <c r="C243" i="22"/>
  <c r="C244" i="22"/>
  <c r="C194" i="22"/>
  <c r="C313" i="22"/>
  <c r="E72" i="22"/>
  <c r="E44" i="22"/>
  <c r="E43" i="22"/>
  <c r="E42" i="22"/>
  <c r="E40" i="22"/>
  <c r="E41" i="22"/>
  <c r="E271" i="22"/>
  <c r="C325" i="22"/>
  <c r="E244" i="22"/>
  <c r="E299" i="22"/>
  <c r="E256" i="22"/>
  <c r="E255" i="22"/>
  <c r="C198" i="22"/>
  <c r="E194" i="22"/>
  <c r="E195" i="22"/>
  <c r="E196" i="22"/>
  <c r="E197" i="22"/>
  <c r="E198" i="22"/>
  <c r="E199" i="22"/>
  <c r="E200" i="22"/>
  <c r="E193" i="22"/>
  <c r="E263" i="22"/>
  <c r="C15" i="22"/>
  <c r="E15" i="22"/>
  <c r="C14" i="22"/>
  <c r="E14" i="22"/>
  <c r="E288" i="22"/>
  <c r="C321" i="22"/>
  <c r="E321" i="22"/>
  <c r="E323" i="22"/>
  <c r="C94" i="22"/>
  <c r="E94" i="22"/>
  <c r="C98" i="22"/>
  <c r="E98" i="22"/>
  <c r="E13" i="22"/>
  <c r="E12" i="22"/>
  <c r="E11" i="22"/>
  <c r="E10" i="22"/>
  <c r="E9" i="22"/>
  <c r="E8" i="22"/>
  <c r="E338" i="22"/>
  <c r="E337" i="22"/>
  <c r="E249" i="22"/>
  <c r="E248" i="22"/>
  <c r="E247" i="22"/>
  <c r="E39" i="22"/>
  <c r="E23" i="22"/>
  <c r="E279" i="22"/>
  <c r="E254" i="22"/>
  <c r="E345" i="22"/>
  <c r="E343" i="22"/>
  <c r="E341" i="22"/>
  <c r="E340" i="22"/>
  <c r="E336" i="22"/>
  <c r="E335" i="22"/>
  <c r="E333" i="22"/>
  <c r="E332" i="22"/>
  <c r="E320" i="22"/>
  <c r="E322" i="22"/>
  <c r="E324" i="22"/>
  <c r="E325" i="22"/>
  <c r="E326" i="22"/>
  <c r="E327" i="22"/>
  <c r="E328" i="22"/>
  <c r="E319" i="22"/>
  <c r="E314" i="22"/>
  <c r="E315" i="22"/>
  <c r="E316" i="22"/>
  <c r="E317" i="22"/>
  <c r="E313" i="22"/>
  <c r="E304" i="22"/>
  <c r="E305" i="22"/>
  <c r="E303" i="22"/>
  <c r="E301" i="22"/>
  <c r="E306" i="22"/>
  <c r="E302" i="22"/>
  <c r="E298" i="22"/>
  <c r="E296" i="22"/>
  <c r="E297" i="22"/>
  <c r="E309" i="22"/>
  <c r="E308" i="22"/>
  <c r="E307" i="22"/>
  <c r="E300" i="22"/>
  <c r="E311" i="22"/>
  <c r="E310" i="22"/>
  <c r="E289" i="22"/>
  <c r="E290" i="22"/>
  <c r="E291" i="22"/>
  <c r="E292" i="22"/>
  <c r="E293" i="22"/>
  <c r="E294" i="22"/>
  <c r="E286" i="22"/>
  <c r="E284" i="22"/>
  <c r="E283" i="22"/>
  <c r="E281" i="22"/>
  <c r="E272" i="22"/>
  <c r="E273" i="22"/>
  <c r="E274" i="22"/>
  <c r="E275" i="22"/>
  <c r="E276" i="22"/>
  <c r="E277" i="22"/>
  <c r="E278" i="22"/>
  <c r="E270" i="22"/>
  <c r="E267" i="22"/>
  <c r="E268" i="22"/>
  <c r="E266" i="22"/>
  <c r="E259" i="22"/>
  <c r="E260" i="22"/>
  <c r="E261" i="22"/>
  <c r="E262" i="22"/>
  <c r="E258" i="22"/>
  <c r="E250" i="22"/>
  <c r="E251" i="22"/>
  <c r="E252" i="22"/>
  <c r="E253" i="22"/>
  <c r="E246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28" i="22"/>
  <c r="E220" i="22"/>
  <c r="E221" i="22"/>
  <c r="E222" i="22"/>
  <c r="E223" i="22"/>
  <c r="E224" i="22"/>
  <c r="E225" i="22"/>
  <c r="E226" i="22"/>
  <c r="E219" i="22"/>
  <c r="E209" i="22"/>
  <c r="E210" i="22"/>
  <c r="E211" i="22"/>
  <c r="E212" i="22"/>
  <c r="E213" i="22"/>
  <c r="E214" i="22"/>
  <c r="E215" i="22"/>
  <c r="E216" i="22"/>
  <c r="E217" i="22"/>
  <c r="E208" i="22"/>
  <c r="E203" i="22"/>
  <c r="E204" i="22"/>
  <c r="E205" i="22"/>
  <c r="E206" i="22"/>
  <c r="E202" i="22"/>
  <c r="E111" i="22"/>
  <c r="E95" i="22"/>
  <c r="E96" i="22"/>
  <c r="E97" i="22"/>
  <c r="E99" i="22"/>
  <c r="E100" i="22"/>
  <c r="E101" i="22"/>
  <c r="E102" i="22"/>
  <c r="E103" i="22"/>
  <c r="E104" i="22"/>
  <c r="E105" i="22"/>
  <c r="E106" i="22"/>
  <c r="E93" i="22"/>
  <c r="E83" i="22"/>
  <c r="E84" i="22"/>
  <c r="E78" i="22"/>
  <c r="E85" i="22"/>
  <c r="E86" i="22"/>
  <c r="E82" i="22"/>
  <c r="E77" i="22"/>
  <c r="E74" i="22"/>
  <c r="E73" i="22"/>
  <c r="E79" i="22"/>
  <c r="E80" i="22"/>
  <c r="E69" i="22"/>
  <c r="E70" i="22"/>
  <c r="E107" i="22"/>
  <c r="E76" i="22"/>
  <c r="E89" i="22"/>
  <c r="E91" i="22"/>
  <c r="E88" i="22"/>
  <c r="E71" i="22"/>
  <c r="E75" i="22"/>
  <c r="E81" i="22"/>
  <c r="E108" i="22"/>
  <c r="E87" i="22"/>
  <c r="E58" i="22"/>
  <c r="E59" i="22"/>
  <c r="E60" i="22"/>
  <c r="E61" i="22"/>
  <c r="E62" i="22"/>
  <c r="E63" i="22"/>
  <c r="E64" i="22"/>
  <c r="E65" i="22"/>
  <c r="E66" i="22"/>
  <c r="E67" i="22"/>
  <c r="E57" i="22"/>
  <c r="E47" i="22"/>
  <c r="E48" i="22"/>
  <c r="E49" i="22"/>
  <c r="E50" i="22"/>
  <c r="E51" i="22"/>
  <c r="E52" i="22"/>
  <c r="E53" i="22"/>
  <c r="E54" i="22"/>
  <c r="E55" i="22"/>
  <c r="E46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25" i="22"/>
  <c r="E38" i="22"/>
  <c r="E22" i="22"/>
  <c r="E20" i="22"/>
  <c r="E16" i="22"/>
  <c r="E17" i="22"/>
  <c r="E18" i="22"/>
  <c r="E344" i="22"/>
  <c r="E342" i="22"/>
  <c r="E339" i="22"/>
  <c r="E334" i="22"/>
  <c r="E331" i="22"/>
  <c r="E318" i="22"/>
  <c r="E312" i="22"/>
  <c r="E295" i="22"/>
  <c r="E287" i="22"/>
  <c r="E285" i="22"/>
  <c r="E282" i="22"/>
  <c r="E280" i="22"/>
  <c r="E269" i="22"/>
  <c r="E264" i="22"/>
  <c r="E257" i="22"/>
  <c r="E245" i="22"/>
  <c r="E227" i="22"/>
  <c r="E218" i="22"/>
  <c r="E207" i="22"/>
  <c r="E201" i="22"/>
  <c r="D178" i="22"/>
  <c r="C127" i="22"/>
  <c r="E116" i="22"/>
  <c r="E110" i="22"/>
  <c r="E92" i="22"/>
  <c r="E68" i="22"/>
  <c r="E56" i="22"/>
  <c r="E45" i="22"/>
  <c r="E24" i="22"/>
  <c r="E21" i="22"/>
  <c r="E19" i="22"/>
</calcChain>
</file>

<file path=xl/sharedStrings.xml><?xml version="1.0" encoding="utf-8"?>
<sst xmlns="http://schemas.openxmlformats.org/spreadsheetml/2006/main" count="4047" uniqueCount="773">
  <si>
    <t>NNP</t>
  </si>
  <si>
    <t>LUA</t>
  </si>
  <si>
    <t>LUC</t>
  </si>
  <si>
    <t>HNK</t>
  </si>
  <si>
    <t>CLN</t>
  </si>
  <si>
    <t>RPH</t>
  </si>
  <si>
    <t>RDD</t>
  </si>
  <si>
    <t>RSX</t>
  </si>
  <si>
    <t>RSN</t>
  </si>
  <si>
    <t>NTS</t>
  </si>
  <si>
    <t>LMU</t>
  </si>
  <si>
    <t>NKH</t>
  </si>
  <si>
    <t>PNN</t>
  </si>
  <si>
    <t>CQP</t>
  </si>
  <si>
    <t>CAN</t>
  </si>
  <si>
    <t>SKK</t>
  </si>
  <si>
    <t>SKN</t>
  </si>
  <si>
    <t>TMD</t>
  </si>
  <si>
    <t>SKC</t>
  </si>
  <si>
    <t>SKS</t>
  </si>
  <si>
    <t>SKX</t>
  </si>
  <si>
    <t>DHT</t>
  </si>
  <si>
    <t>DGT</t>
  </si>
  <si>
    <t>DTL</t>
  </si>
  <si>
    <t>DVH</t>
  </si>
  <si>
    <t>DYT</t>
  </si>
  <si>
    <t>DGD</t>
  </si>
  <si>
    <t>DTT</t>
  </si>
  <si>
    <t>DNL</t>
  </si>
  <si>
    <t>DBV</t>
  </si>
  <si>
    <t>DKG</t>
  </si>
  <si>
    <t>DDT</t>
  </si>
  <si>
    <t>DRA</t>
  </si>
  <si>
    <t>TON</t>
  </si>
  <si>
    <t>NTD</t>
  </si>
  <si>
    <t>DKH</t>
  </si>
  <si>
    <t>DXH</t>
  </si>
  <si>
    <t>DCH</t>
  </si>
  <si>
    <t>DDL</t>
  </si>
  <si>
    <t>DSH</t>
  </si>
  <si>
    <t>DKV</t>
  </si>
  <si>
    <t>ONT</t>
  </si>
  <si>
    <t>ODT</t>
  </si>
  <si>
    <t>TSC</t>
  </si>
  <si>
    <t>DTS</t>
  </si>
  <si>
    <t>TIN</t>
  </si>
  <si>
    <t>SON</t>
  </si>
  <si>
    <t>MNC</t>
  </si>
  <si>
    <t>PNK</t>
  </si>
  <si>
    <t>CSD</t>
  </si>
  <si>
    <t>STT</t>
  </si>
  <si>
    <t>Chỉ tiêu</t>
  </si>
  <si>
    <t>Mã</t>
  </si>
  <si>
    <t>Diện tích (ha)</t>
  </si>
  <si>
    <t>Cơ cấu 
(%)</t>
  </si>
  <si>
    <t>Phân theo đơn vị hành chính (ha)</t>
  </si>
  <si>
    <t>(1)</t>
  </si>
  <si>
    <t>(2)</t>
  </si>
  <si>
    <t>(3)</t>
  </si>
  <si>
    <t>(4)=(6)+(7)+…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</si>
  <si>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</si>
  <si>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</si>
  <si>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</si>
  <si>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</si>
  <si>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</si>
  <si>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</si>
  <si>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</si>
  <si>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</si>
  <si>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</si>
  <si>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TỔNG DIỆN TÍCH TỰ NHIÊN (1+2+3)</t>
  </si>
  <si>
    <t>Đất nông nghiệp</t>
  </si>
  <si>
    <t>1.1</t>
  </si>
  <si>
    <t>Đất trồng lúa</t>
  </si>
  <si>
    <t>- Đất chuyên trồng lúa nước</t>
  </si>
  <si>
    <t>- Đất trồng lúa khác</t>
  </si>
  <si>
    <t>LUK</t>
  </si>
  <si>
    <t>- Đất trồng lúa nương</t>
  </si>
  <si>
    <t>LUN</t>
  </si>
  <si>
    <t>1.2</t>
  </si>
  <si>
    <t>Đất trồng cây hàng năm khác</t>
  </si>
  <si>
    <t>1.3</t>
  </si>
  <si>
    <t>Đất trồng cây lâu năm</t>
  </si>
  <si>
    <t>1.4</t>
  </si>
  <si>
    <t>Đất rừng phòng hộ</t>
  </si>
  <si>
    <t>- Đất có rừng phòng hộ là rừng tự nhiên</t>
  </si>
  <si>
    <t>RPN</t>
  </si>
  <si>
    <t>- Đất có rừng phòng hộ là rừng trồng</t>
  </si>
  <si>
    <t>RPT</t>
  </si>
  <si>
    <t>- Đất đang sử dụng để bảo vệ, phát triển rừng phòng hộ</t>
  </si>
  <si>
    <t>RPM</t>
  </si>
  <si>
    <t>1.5</t>
  </si>
  <si>
    <t>Đất rừng đặc dụng</t>
  </si>
  <si>
    <t>- Đất có rừng đặc dụng là rừng tự nhiên</t>
  </si>
  <si>
    <t>RDN</t>
  </si>
  <si>
    <t>- Đất có rừng đặc dụng là rừng trồng</t>
  </si>
  <si>
    <t>RDT</t>
  </si>
  <si>
    <t>- Đất đang sử dụng để bảo vệ, phát triển rừng đặc dụng</t>
  </si>
  <si>
    <t>RDM</t>
  </si>
  <si>
    <t>1.6</t>
  </si>
  <si>
    <t>Đất trồng rừng sản xuất</t>
  </si>
  <si>
    <t>- Đất có rừng sản xuất là rừng tự nhiên</t>
  </si>
  <si>
    <t>- Đất có rừng sản xuất là rừng trồng</t>
  </si>
  <si>
    <t>RST</t>
  </si>
  <si>
    <t>- Đất đang sử dụng để bảo vệ, phát triển rừng sản xuất</t>
  </si>
  <si>
    <t>RSM</t>
  </si>
  <si>
    <t>1.7</t>
  </si>
  <si>
    <t>Đất nuôi trồng thủy sản</t>
  </si>
  <si>
    <t>1.8</t>
  </si>
  <si>
    <t>Đất làm muối</t>
  </si>
  <si>
    <t>1.9</t>
  </si>
  <si>
    <t>Đất nông nghiệp khác</t>
  </si>
  <si>
    <t>Đất phi nông nghiệp</t>
  </si>
  <si>
    <t>2.1</t>
  </si>
  <si>
    <t>Đất quốc phòng</t>
  </si>
  <si>
    <t>2.2</t>
  </si>
  <si>
    <t>Đất an ninh</t>
  </si>
  <si>
    <t>2.3</t>
  </si>
  <si>
    <t>Đất khu công nghiệp</t>
  </si>
  <si>
    <t>2.4</t>
  </si>
  <si>
    <t>Đất cụm công nghiệp</t>
  </si>
  <si>
    <t>2.5</t>
  </si>
  <si>
    <t>Đất thương mại, dịch vụ</t>
  </si>
  <si>
    <t>2.6</t>
  </si>
  <si>
    <t>Đất cơ sở sản xuất phi nông nghiệp</t>
  </si>
  <si>
    <t>2.7</t>
  </si>
  <si>
    <t>Đất cho hoạt động khoáng sản</t>
  </si>
  <si>
    <t>2.8</t>
  </si>
  <si>
    <t>Đất sản xuất vật liệu xây dựng, làm đồ gốm</t>
  </si>
  <si>
    <t>2.9</t>
  </si>
  <si>
    <t>Đất phát triển hạ tầng cấp quốc gia, cấp tỉnh, cấp huyện, cấp xã</t>
  </si>
  <si>
    <t>- Đất giao thông</t>
  </si>
  <si>
    <t>- Đất thủy lợi</t>
  </si>
  <si>
    <t>- Đất xây dựng cơ sở văn hóa</t>
  </si>
  <si>
    <t>- Đất xây dựng cơ sở y tế</t>
  </si>
  <si>
    <t>- Đất xây dựng cơ sở giáo dục và đào tạo</t>
  </si>
  <si>
    <t>- Đất xây dựng cơ sở thể dục thể thao</t>
  </si>
  <si>
    <t>- Đất công trình năng lượng</t>
  </si>
  <si>
    <t>- Đất công trình bưu chính, viễn thông</t>
  </si>
  <si>
    <t>- Đất xây dựng kho dự trữ quốc gia</t>
  </si>
  <si>
    <t>- Đất có di tích lịch sử - văn hóa</t>
  </si>
  <si>
    <t>- Đất bãi thải, xử lý chất thải</t>
  </si>
  <si>
    <t>- Đất cơ sở tôn giáo</t>
  </si>
  <si>
    <t>- Đất làm nghĩa trang, nhà tang lễ, nhà hỏa táng</t>
  </si>
  <si>
    <t>- Đất xây dựng cơ sở khoa học công nghệ</t>
  </si>
  <si>
    <t>- Đất xây dựng cơ sở dịch vụ xã hội</t>
  </si>
  <si>
    <t>- Đất chợ</t>
  </si>
  <si>
    <t>2.10</t>
  </si>
  <si>
    <t>Đất danh lam thắng cảnh</t>
  </si>
  <si>
    <t>2.11</t>
  </si>
  <si>
    <t>Đất sinh hoạt cộng đồng</t>
  </si>
  <si>
    <t>2.12</t>
  </si>
  <si>
    <t>Đất khu vui chơi, giải trí công cộng</t>
  </si>
  <si>
    <t>2.13</t>
  </si>
  <si>
    <t>Đất ở tại nông thôn</t>
  </si>
  <si>
    <t>2.14</t>
  </si>
  <si>
    <t>Đất ở tại đô thị</t>
  </si>
  <si>
    <t>2.15</t>
  </si>
  <si>
    <t>Đất xây dựng trụ sở cơ quan</t>
  </si>
  <si>
    <t>2.16</t>
  </si>
  <si>
    <t>Đất xây dựng trụ sở tổ chức sự nghiệp</t>
  </si>
  <si>
    <t>2.17</t>
  </si>
  <si>
    <t>Đất xây dựng cơ sở ngoại giao</t>
  </si>
  <si>
    <t>DNG</t>
  </si>
  <si>
    <t>2.18</t>
  </si>
  <si>
    <t>2.19</t>
  </si>
  <si>
    <t>Đất sông, ngòi, kênh, rạch, suối</t>
  </si>
  <si>
    <t>2.20</t>
  </si>
  <si>
    <t>Đất mặt nước chuyên dùng</t>
  </si>
  <si>
    <t>2.21</t>
  </si>
  <si>
    <t>Đất phi nông nghiệp khác</t>
  </si>
  <si>
    <t>3</t>
  </si>
  <si>
    <t>Đất chưa sử dụng</t>
  </si>
  <si>
    <t>II</t>
  </si>
  <si>
    <t>CÁC KHU CHỨC NĂNG*</t>
  </si>
  <si>
    <t>1</t>
  </si>
  <si>
    <t>Đất khu công nghệ cao</t>
  </si>
  <si>
    <t>KCN</t>
  </si>
  <si>
    <t>2</t>
  </si>
  <si>
    <t>Đất khu kinh tế</t>
  </si>
  <si>
    <t>KKT</t>
  </si>
  <si>
    <t>Đất đô thị</t>
  </si>
  <si>
    <t>KDT</t>
  </si>
  <si>
    <t>Khu sản xuất nông nghiệp (khu vực chuyên trồng lúa nước, khu vực chuyên trồng cây công nghiệp lâu năm)</t>
  </si>
  <si>
    <t>KNN</t>
  </si>
  <si>
    <t>Khu lâm nghiệp (khu vực rừng phòng hộ, rừng đặc dụng, rừng sản xuất)</t>
  </si>
  <si>
    <t>KLN</t>
  </si>
  <si>
    <t>Khu du lịch</t>
  </si>
  <si>
    <t>KDL</t>
  </si>
  <si>
    <t>Khu bảo tồn thiên nhiên và đa dạng sinh học</t>
  </si>
  <si>
    <t>KBT</t>
  </si>
  <si>
    <t>Khu phát triển công nghiệp (khu công nghiệp, cụm công nghiệp)</t>
  </si>
  <si>
    <t>KPC</t>
  </si>
  <si>
    <t>Khu đô thị (trong đó có khu đô thị mới)</t>
  </si>
  <si>
    <t>DTC</t>
  </si>
  <si>
    <t>Khu thương mại - dịch vụ</t>
  </si>
  <si>
    <t>KTM</t>
  </si>
  <si>
    <t>Khu đô thị - thương mại - dịch vụ</t>
  </si>
  <si>
    <t>KDV</t>
  </si>
  <si>
    <t>Khu dân cư nông thôn</t>
  </si>
  <si>
    <t>DNT</t>
  </si>
  <si>
    <r>
      <t>Khu ở, làng nghề, sản xuất phi nông nghiệp</t>
    </r>
    <r>
      <rPr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Times New Roman"/>
        <family val="1"/>
      </rPr>
      <t>nông thôn</t>
    </r>
  </si>
  <si>
    <t>KON</t>
  </si>
  <si>
    <t>Ghi chú: * Không tổng hợp khi tính tổng diện tích tự nhiên</t>
  </si>
  <si>
    <t>Diện tích 
(ha)</t>
  </si>
  <si>
    <t>(4)</t>
  </si>
  <si>
    <t>Khu ở, làng nghề, sản xuất phi nông nghiệp nông thôn</t>
  </si>
  <si>
    <t>BIỂU 02/CH</t>
  </si>
  <si>
    <t>Kết quả thực hiện (ha)</t>
  </si>
  <si>
    <t>Diện tích thực hiện đến 31/12/2020</t>
  </si>
  <si>
    <t>Tăng (+), giảm (-)</t>
  </si>
  <si>
    <t>(6)=(5)-(4)</t>
  </si>
  <si>
    <t>(7)=(5)/(4)*100%</t>
  </si>
  <si>
    <t>Trong đó:- Đất có rừng sản xuất là rừng tự nhiên</t>
  </si>
  <si>
    <t>BIỂU 04/CH</t>
  </si>
  <si>
    <t>Đơn vị tính: ha</t>
  </si>
  <si>
    <t>Phân theo đơn vị hành chính</t>
  </si>
  <si>
    <t>(4)=(5)+(6)+…</t>
  </si>
  <si>
    <t>Đất nông nghiệp chuyển sang đất phi nông nghiệp</t>
  </si>
  <si>
    <t>NNP/PNN</t>
  </si>
  <si>
    <t>Trong đó:</t>
  </si>
  <si>
    <t>Đất lúa nước</t>
  </si>
  <si>
    <t>LUA/PNN</t>
  </si>
  <si>
    <t>LUC/PNN</t>
  </si>
  <si>
    <t>HNK/PNN</t>
  </si>
  <si>
    <t>CLN/PNN</t>
  </si>
  <si>
    <t>RPH/PNN</t>
  </si>
  <si>
    <t>RDD/PNN</t>
  </si>
  <si>
    <t>RSX/PNN</t>
  </si>
  <si>
    <t>RSN/PNN</t>
  </si>
  <si>
    <t>NTS/PNN</t>
  </si>
  <si>
    <t>LMU/PNN</t>
  </si>
  <si>
    <t>Chuyển đổi cơ cấu sử dụng đất trong nội bộ đất nông nghiệp</t>
  </si>
  <si>
    <t>Đất trồng lúa chuyển sang đất trồng cây lâu năm</t>
  </si>
  <si>
    <t>LUA/CLN</t>
  </si>
  <si>
    <t>Đất trồng lúa chuyển sang đất trồng rừng</t>
  </si>
  <si>
    <t>LUA/LNP</t>
  </si>
  <si>
    <t>Đất trồng lúa chuyển sang đất nuôi trồng thủy sản</t>
  </si>
  <si>
    <t>LUA/NTS</t>
  </si>
  <si>
    <t>Đất trồng lúa chuyển sang đất làm muối</t>
  </si>
  <si>
    <t>LUA/LMU</t>
  </si>
  <si>
    <t>Đất trồng cây hàng năm khác chuyển sang đất nuôi trồng thủy sản</t>
  </si>
  <si>
    <t>HNK/NTS</t>
  </si>
  <si>
    <t>Đất trồng cây hàng năm khác chuyển sang đất làm muối</t>
  </si>
  <si>
    <t>HNK/LMU</t>
  </si>
  <si>
    <t>Đất rừng phòng hộ chuyển sang đất nông nghiệp không phải là rừng</t>
  </si>
  <si>
    <t>RPH/NKR(a)</t>
  </si>
  <si>
    <t>Đất rừng đặc dụng chuyển sang đất nông nghiệp không phải là rừng</t>
  </si>
  <si>
    <t>RDD/NKR(a)</t>
  </si>
  <si>
    <t>Đất rừng sản xuất chuyển sang đất nông nghiệp không phải là rừng</t>
  </si>
  <si>
    <t>RSX/NKR(a)</t>
  </si>
  <si>
    <t>RSN/NKR(a)</t>
  </si>
  <si>
    <t>Đất phi nông nghiệp không phải là đất ở chuyển sang đất ở</t>
  </si>
  <si>
    <t>PKO/OCT</t>
  </si>
  <si>
    <t>Ghi chú: - (a) gồm đất sản xuất nông nghiệp, đất nuôi trồng thủy sản, đất làm muối và đất nông nghiệp khác
              - PKO là đất phi nông nghiệp không phải là đất ở</t>
  </si>
  <si>
    <t>BIỂU 05/CH</t>
  </si>
  <si>
    <t>Tổng diện tích (ha)</t>
  </si>
  <si>
    <t xml:space="preserve"> Diện tích phân theo đơn vị hành chính (ha)</t>
  </si>
  <si>
    <t>Đất rừng sản xuất</t>
  </si>
  <si>
    <t>BIỂU 03/CH</t>
  </si>
  <si>
    <t>Cấp trên phân bổ</t>
  </si>
  <si>
    <t>Tổng diện tích</t>
  </si>
  <si>
    <t>(6)=(7)+(8)+…</t>
  </si>
  <si>
    <t>(14)</t>
  </si>
  <si>
    <t>Trong đó:- Đất chuyên trồng lúa nước</t>
  </si>
  <si>
    <t>BIỂU 01/CH</t>
  </si>
  <si>
    <t>Diện tích
(ha)</t>
  </si>
  <si>
    <t>Biểu 12/CH</t>
  </si>
  <si>
    <t>Mục đích</t>
  </si>
  <si>
    <t>Mã đất</t>
  </si>
  <si>
    <t>Lấy vào các loại đất</t>
  </si>
  <si>
    <t>Diện tích năm 2020</t>
  </si>
  <si>
    <t>Cộng
giảm</t>
  </si>
  <si>
    <t>Biến
động</t>
  </si>
  <si>
    <t>Diện tích năm 2030</t>
  </si>
  <si>
    <t>DIỆN TÍCH TỰ NHIÊN</t>
  </si>
  <si>
    <t>2.9.1</t>
  </si>
  <si>
    <t>2.9.2</t>
  </si>
  <si>
    <t>2.9.3</t>
  </si>
  <si>
    <t>2.9.4</t>
  </si>
  <si>
    <t>2.9.5</t>
  </si>
  <si>
    <t>2.9.6</t>
  </si>
  <si>
    <t>2.9.7</t>
  </si>
  <si>
    <t>2.9.8</t>
  </si>
  <si>
    <t>2.9.9</t>
  </si>
  <si>
    <t>2.9.10</t>
  </si>
  <si>
    <t>2.9.11</t>
  </si>
  <si>
    <t>2.9.12</t>
  </si>
  <si>
    <t>2.9.13</t>
  </si>
  <si>
    <t>2.9.14</t>
  </si>
  <si>
    <t>2.9.15</t>
  </si>
  <si>
    <t>2.9.16</t>
  </si>
  <si>
    <t>Cộng tăng</t>
  </si>
  <si>
    <t>HIỆN TRẠNG SỬ DỤNG ĐẤT NĂM 2020 CỦA HUYỆN CÙ LAO DUNG - TỈNH SÓC TRĂNG</t>
  </si>
  <si>
    <t>TT. Cù Lao Dung</t>
  </si>
  <si>
    <t>X. An Thạnh 1</t>
  </si>
  <si>
    <t>X. An Thạnh 2</t>
  </si>
  <si>
    <t>X. An Thạnh 3</t>
  </si>
  <si>
    <t>X. An Thạnh Đông</t>
  </si>
  <si>
    <t>X. An Thạnh Tây</t>
  </si>
  <si>
    <t>X. An Thạnh Nam</t>
  </si>
  <si>
    <t>X. Đại Ân 1</t>
  </si>
  <si>
    <t>KẾT QUẢ THỰC HIỆN QUY HOẠCH SỬ DỤNG ĐẤT KỲ TRƯỚC CỦA HUYỆN CÙ LAO DUNG - TỈNH SÓC TRĂNG</t>
  </si>
  <si>
    <t>QUY HOẠCH SỬ DỤNG ĐẤT ĐẾN NĂM 2030 CỦA HUYỆN CÙ LAO DUNG - TỈNH SÓC TRĂNG</t>
  </si>
  <si>
    <t>DIỆN TÍCH CHUYỂN MỤC ĐÍCH SỬ DỤNG ĐẤT TRONG KỲ QUY HOẠCH PHÂN BỔ ĐẾN TỪNG ĐƠN VỊ HÀNH CHÍNH CẤP XÃ
CỦA HUYỆN CÙ LAO DUNG - TỈNH SÓC TRĂNG</t>
  </si>
  <si>
    <t>DIỆN TÍCH ĐẤT CHƯA SỬ DỤNG ĐƯA VÀO SỬ DỤNG TRONG KỲ QUY HOẠCH PHÂN BỔ ĐẾN TỪNG ĐƠN VỊ HÀNH CHÍNH CẤP XÃ
CỦA HUYỆN CÙ LAO DUNG - TỈNH SÓC TRĂNG</t>
  </si>
  <si>
    <t>CHU CHUYỂN ĐẤT ĐAI TRONG KỲ QUY HOẠCH SỬ DỤNG ĐẤT 10 NĂM (2021-2030) CỦA HUYỆN CÙ LAO DUNG - TỈNH SÓC TRĂNG</t>
  </si>
  <si>
    <t>Tỷ lệ (%)</t>
  </si>
  <si>
    <t>BIỂU 11/CH</t>
  </si>
  <si>
    <t>Cơ cấu (%)</t>
  </si>
  <si>
    <t>DIỆN TÍCH, CƠ CẤU SỬ DỤNG ĐẤT CÁC KHU CHỨC NĂNG  CỦA HUYỆN CÙ LAO DUNG - TỈNH SÓC TRĂNG</t>
  </si>
  <si>
    <t>Đất tín ngưỡng</t>
  </si>
  <si>
    <t>Hạng mục</t>
  </si>
  <si>
    <t>Hiện trạng (ha)</t>
  </si>
  <si>
    <t>Tăng thêm</t>
  </si>
  <si>
    <t>a</t>
  </si>
  <si>
    <t>Mở rộng Ban chỉ huy Quân sự huyện Cù Lao Dung</t>
  </si>
  <si>
    <t>Thao trường huấn luyện</t>
  </si>
  <si>
    <t>Mở rộng nhà kho BCH Quân Sự huyện</t>
  </si>
  <si>
    <t>Mở Rộng Công An huyện</t>
  </si>
  <si>
    <t>b</t>
  </si>
  <si>
    <t>Nâng cấp mở rộng đường tỉnh 933B (xã An Thạnh 3 - Bến phà An Thạnh Nam - Trần đề)</t>
  </si>
  <si>
    <t>Bến xe khách huyện Cù Lao Dung</t>
  </si>
  <si>
    <t>Bến xe khách</t>
  </si>
  <si>
    <t>Xã An Thạnh 3</t>
  </si>
  <si>
    <t>Nâng Cấp mở rộng đường huyện 11</t>
  </si>
  <si>
    <t>Đường huyện 12A, 13, 14, 15 huyện Cù Lao dung</t>
  </si>
  <si>
    <t>Thị trấn Cù Lao Dung, 
xã An Thạnh Tây, 
xã Đại Ân 1, 
xã An Thạnh Đông, xã An Thạnh 2,  
xã An Thạnh 3, 
xã An Thạnh Nam</t>
  </si>
  <si>
    <t>Đê bao sông Cồn Tròn</t>
  </si>
  <si>
    <t>c</t>
  </si>
  <si>
    <t>Xây dựng mới trung tâm văn hóa thể thao xã</t>
  </si>
  <si>
    <t>Trung tâm VHTT xã An Thạnh Đông</t>
  </si>
  <si>
    <t>Trung tâm VH thể thao huyện</t>
  </si>
  <si>
    <t>d</t>
  </si>
  <si>
    <t>Trạm Y tế An Thạnh Nam</t>
  </si>
  <si>
    <t>Trạm y tế xã An Thạnh Đông</t>
  </si>
  <si>
    <t>Mở rộng Trạm Y tế xã An Thạnh 1</t>
  </si>
  <si>
    <t>e</t>
  </si>
  <si>
    <t>Nâng cấp mở rộng trường THCS</t>
  </si>
  <si>
    <t>f</t>
  </si>
  <si>
    <t>Nâng Cấp nhà Sinh hoạt cộng đồng ấp An Phú A</t>
  </si>
  <si>
    <t>Nhà Sinh hoạt cộng đồng ấp Phạm Thành Hơn A</t>
  </si>
  <si>
    <t>Nhà Sinh hoạt cộng đồng ấp Phạm Thành Hơn B</t>
  </si>
  <si>
    <t>Nhà Sinh hoạt cộng đồng ấp Bình Du A</t>
  </si>
  <si>
    <t>Nhà Sinh hoạt cộng đồng ấp Bình Danh A</t>
  </si>
  <si>
    <t>Nhà Sinh hoạt cộng đồng ấp Sơn Ton</t>
  </si>
  <si>
    <t>Nhà Sinh hoạt cộng đồng ấp Bình Danh B</t>
  </si>
  <si>
    <t>Nhà sinh hoạt cộng đồng ấp Phước Hòa B</t>
  </si>
  <si>
    <t>Nhà sinh hoạt cộng đồng ấp Chợ</t>
  </si>
  <si>
    <t>Nhà sinh hoạt cộng đồng ấp Phước Hòa A</t>
  </si>
  <si>
    <t>g</t>
  </si>
  <si>
    <t>h</t>
  </si>
  <si>
    <t>i</t>
  </si>
  <si>
    <t>Du lịch sinh thái trải nghiệm dưới tán rừng</t>
  </si>
  <si>
    <t>Du lịch Cồn Long Ẩn</t>
  </si>
  <si>
    <t>Khu kinh doanh thương mại, dịch vụ (siêu thị, cửa hàng kinh doanh)</t>
  </si>
  <si>
    <t xml:space="preserve">Sản xuất nông nghiệp sạch kết hợp du lịch sinh thái </t>
  </si>
  <si>
    <t>Xã An Thạnh Nam</t>
  </si>
  <si>
    <t>j</t>
  </si>
  <si>
    <t>k</t>
  </si>
  <si>
    <t>Chợ chuyên doanh nông sản</t>
  </si>
  <si>
    <t>Chợ Rạch Tráng</t>
  </si>
  <si>
    <t>Đường GTNT kênh sườn (từ cầu Bình An đến Đê Quốc Phòng)</t>
  </si>
  <si>
    <t>Đường GTNT kênh Xẻo cây me</t>
  </si>
  <si>
    <t>Đường GTNT từ cống Bảy Ửng đến Miếu</t>
  </si>
  <si>
    <t>Nâng cấp làm mới đường GTNT cầu 5 Tiền đến trường THCS</t>
  </si>
  <si>
    <t>Nâng cấp làm mới đường GTNT rạch ngây</t>
  </si>
  <si>
    <t>Đường GTNT từ Kinh C (Ba Dân) đến nhà Kim Mái (GĐ 3)</t>
  </si>
  <si>
    <t>Nâng cấp làm mới đường GTNT vùng 7</t>
  </si>
  <si>
    <t>Nâng cấp làm mới đường GTNT rạch Voi</t>
  </si>
  <si>
    <t>Lộ GTNT từ nhà SHCĐ Vàm Hồ đến nhà Ông Nguyễn Văn Nhiệm</t>
  </si>
  <si>
    <t>Lộ GTNT từ cầu Rạch Miếu đến rạch ông Cùi</t>
  </si>
  <si>
    <t>Đường giao thông lộ tẻ KDC rạch Ông Xuân GĐ 2</t>
  </si>
  <si>
    <t>Đường giao thông lộ tẻ KDC số 3 nhà Tư Kiển đến bến đò Tư Hiệp (GĐ 2)</t>
  </si>
  <si>
    <t>Nâng cấp mở rộng đường GTNT KDC số 3 ấp Đền Thờ</t>
  </si>
  <si>
    <t>Lộ tẻ Cồn Chín Liên (GĐ 2)</t>
  </si>
  <si>
    <t>Đường Trục chính nội đồng rạch ông cột-rạch già Lớn+ cầu</t>
  </si>
  <si>
    <t>Lộ tẻ cồn Chín Liên (GĐ3)</t>
  </si>
  <si>
    <t>Đường TCNĐ Rạch Vượt phía trên (giai đoạn 2)</t>
  </si>
  <si>
    <t>Đường TCNĐ Mương Cũi- Rạch Ranh</t>
  </si>
  <si>
    <t>Đường TCNĐ Rạch Vượt-Rạch Trê-Rạch Trâm-Rạch Sâu</t>
  </si>
  <si>
    <t>Đường GTNT Bần 1 (GĐ 2)</t>
  </si>
  <si>
    <t>Đường GTNT Xóm Bãi (GĐ 2)</t>
  </si>
  <si>
    <t>Đường GTNT tẻ Sĩ Đỏ (GĐ 2)</t>
  </si>
  <si>
    <t xml:space="preserve">Đường GTNT Rạch Đùi </t>
  </si>
  <si>
    <t>Đường GTNT Rạch chốt (GĐ 3)</t>
  </si>
  <si>
    <t>Đường GTNT Bia Chiến Thắng</t>
  </si>
  <si>
    <t>Đường GT Rạch Cây Bàng</t>
  </si>
  <si>
    <t>Đường GTNT rạch ông Hai (sông Còn Tròn)</t>
  </si>
  <si>
    <t>Đường GTNT rạch Sáu Tịnh</t>
  </si>
  <si>
    <t>Đường GTNT từ Cầu Cồn Tròn đến kênh Sáng</t>
  </si>
  <si>
    <t>Đường Khai Luông ra bến đò</t>
  </si>
  <si>
    <t>Đường Nhánh rẽ tỉnh Lộ 933B nối đường 1/5</t>
  </si>
  <si>
    <t>Nâng cấp mở rộng đường số 1 nối đường Đoàn Thế Trung</t>
  </si>
  <si>
    <t>Nhà hàng, khách sạn, khu nghỉ dưỡng</t>
  </si>
  <si>
    <t>Khu chợ và nhà ở thương mại</t>
  </si>
  <si>
    <t>Trạm Cấp Nước</t>
  </si>
  <si>
    <t>Khu sản xuất nông nghiệp công nghệ cao kết hợp năng lượng mặt trời</t>
  </si>
  <si>
    <t>Dự án nuôi lươn, trồng nấm và cây dược liệu, kết hợp điện năng lượng mặt trời</t>
  </si>
  <si>
    <t>Trang trại nấm An Thạnh Nam</t>
  </si>
  <si>
    <t>Trang trại nấm kết hợp năng lượng mặt trời</t>
  </si>
  <si>
    <t>Trang trại nấm Đại Ân</t>
  </si>
  <si>
    <t>Trang trại nấm HTL</t>
  </si>
  <si>
    <t>Nông trang nghỉ dưỡng sinh thái Amor Farmstay</t>
  </si>
  <si>
    <t>Bến khách ngang sông Cù Lao Dung-Trần Đề</t>
  </si>
  <si>
    <t>Nhà máy xử lý chất thải rắn</t>
  </si>
  <si>
    <t>HNK, CLN</t>
  </si>
  <si>
    <t>CMĐ từ cây hàng năm sang đất CLN</t>
  </si>
  <si>
    <t>PHỤC LỤC 1</t>
  </si>
  <si>
    <t>Quy hoạch (ha)</t>
  </si>
  <si>
    <t>Địa điểm</t>
  </si>
  <si>
    <t>Năm dự kiến thực hiện</t>
  </si>
  <si>
    <t>Sử dụng từ loại đất</t>
  </si>
  <si>
    <t>(5)=(3-4)</t>
  </si>
  <si>
    <t xml:space="preserve">ĐẤT TRỒNG CÂY LÂU NĂM </t>
  </si>
  <si>
    <t>2021-2030</t>
  </si>
  <si>
    <t>Rà soát chuyển đổi đất rừng về địa phương</t>
  </si>
  <si>
    <t>ĐẤT RỪNG PHÒNG HỘ</t>
  </si>
  <si>
    <t/>
  </si>
  <si>
    <t>Khai thác đất chưa sử dụng đưa vào trồng rừng phòng hộ</t>
  </si>
  <si>
    <t>ĐẤT THỦY SẢN</t>
  </si>
  <si>
    <t>Dự án Nuôi thủy sản của ĐH Cần Thơ thiết kế</t>
  </si>
  <si>
    <t>Giao đất thuộc Nông Trường 30/4 cho các hộ dân sản xuất nông nghiệp (Nuôi trồng thủy sản)</t>
  </si>
  <si>
    <t>ĐẤT NÔNG NGHIỆP KHÁC</t>
  </si>
  <si>
    <t>Trang trại nấm Hoàng Tùng</t>
  </si>
  <si>
    <t>Trang trại nấm An Thạnh</t>
  </si>
  <si>
    <t>HNK; NTS; CLN</t>
  </si>
  <si>
    <t>ĐẤT QUỐC PHÒNG</t>
  </si>
  <si>
    <t>Công trình chiến đấu phòng thủ ven biển</t>
  </si>
  <si>
    <t>ĐẤT AN NINH</t>
  </si>
  <si>
    <t>Trụ sở công an xã</t>
  </si>
  <si>
    <t>Trụ sở công an thị trấn</t>
  </si>
  <si>
    <t>Đất dự trữ an ninh</t>
  </si>
  <si>
    <t>ĐẤT THƯƠNG MẠI DỊCH VỤ</t>
  </si>
  <si>
    <t>Khu du lịch sinh thái</t>
  </si>
  <si>
    <t>Khách sạn, khu nghỉ dưỡng</t>
  </si>
  <si>
    <t>Khu du lịch Sân tiên</t>
  </si>
  <si>
    <t>Điểm du lịch cộng đồng</t>
  </si>
  <si>
    <t>Khu TM-DV</t>
  </si>
  <si>
    <t>Trạm cấp nước</t>
  </si>
  <si>
    <t>Đất thương mại</t>
  </si>
  <si>
    <t>QH khu nghĩ dưỡng người có công với cách mạng</t>
  </si>
  <si>
    <t>ĐẤT CƠ SẢN XUẤT PHI NÔNG NGHIỆP</t>
  </si>
  <si>
    <t>Quy hoạch đất sản xuất kinh doanh nhỏ lẻ</t>
  </si>
  <si>
    <t>Trạm cấp nước sạch xã An Thạnh Nam</t>
  </si>
  <si>
    <t>Trạm cấp nước tập trung</t>
  </si>
  <si>
    <t xml:space="preserve">Nhà máy nước sạch </t>
  </si>
  <si>
    <t>Nhà máy nước</t>
  </si>
  <si>
    <t>Nhà máy cấp nước</t>
  </si>
  <si>
    <t>ĐẤT GIAO THÔNG</t>
  </si>
  <si>
    <t>Dự án đầu tư xây dựng cầu Đại Ngãi trên Quốc lộ 60 thuộc địa phận tỉnh Trà Vinh và Sóc Trăng.</t>
  </si>
  <si>
    <t>ONT, HNK, CLN, NTS,  DTL, SON</t>
  </si>
  <si>
    <t>X. An Thạnh Tây, X. An Thạnh Đông</t>
  </si>
  <si>
    <t>CLN, HNK</t>
  </si>
  <si>
    <t>HNK, NTS</t>
  </si>
  <si>
    <t>Nâng cấp mở rộng đường tỉnh 933B kết hợp xây dựng khu neo đậu tránh bão huyện Cù Lao Dung</t>
  </si>
  <si>
    <t>NTS, HNK</t>
  </si>
  <si>
    <t>X. An Thạnh 3
X. An Thạnh Nam</t>
  </si>
  <si>
    <t>X. An Thạnh Tây, X. An Thạnh 1, X. An Thạnh Đông</t>
  </si>
  <si>
    <t>Xây dựng mới cầu Khém Sâu</t>
  </si>
  <si>
    <t>X.Đại Ân 1 và xã An Thạnh Tây</t>
  </si>
  <si>
    <t>Đường Giồng Đình nối đê bao sông cồn tròn</t>
  </si>
  <si>
    <t>Đường Nguyễn Trung Trực nối liền đường 30/4 (gđ 2)</t>
  </si>
  <si>
    <t>Đường nhánh rẻ Rạch Vẹt nối đê bao sông Bến Bạ</t>
  </si>
  <si>
    <t>Đường TCNĐ Rạch Miễu-Đầu Cù Lao Dung</t>
  </si>
  <si>
    <t>Đường TCNĐ Rạch Su (GĐ 2)</t>
  </si>
  <si>
    <t>Đường TCNĐ Rạch Trại  (GĐ 2) nhánh 2</t>
  </si>
  <si>
    <t>Đường TCNĐ Rạch Trại (GĐ 2)</t>
  </si>
  <si>
    <t>Đường TCNĐ Rạch Trâm -Đê (đoạn 2)</t>
  </si>
  <si>
    <t>Đường TCNĐ Trường Tiền Nhỏ phía dưới (GĐ 2)</t>
  </si>
  <si>
    <t xml:space="preserve">Đường GTNT Bình Du </t>
  </si>
  <si>
    <t>Đường GTNT Xóm Bãi (GĐ 2)+ Cầu</t>
  </si>
  <si>
    <t>Đường GTNT Xóm Bãi (GĐ 3)</t>
  </si>
  <si>
    <t>Nâng cấp, mở rộng đường GTNT Bà Kẹo (A)</t>
  </si>
  <si>
    <t>Nâng cấp, mở rộng đường GTNT Đền Thờ</t>
  </si>
  <si>
    <t>Đường GTNT An Quới (GĐ 2)</t>
  </si>
  <si>
    <t xml:space="preserve">Đường GTNT Rạch Tráng 1 </t>
  </si>
  <si>
    <t xml:space="preserve">Đường giao thông KDC số 3 (nhà Tư Kiển đến bến đò Tư Hiệp) </t>
  </si>
  <si>
    <t>Đường giao thông khu dân cư nhà Năm Cồn (GĐ 2)</t>
  </si>
  <si>
    <t xml:space="preserve">Đường giao thông lộ bến đò Ba Kim </t>
  </si>
  <si>
    <t>Đường giao thông lộ tẻ khém ông Bộ (GĐ 2)</t>
  </si>
  <si>
    <t>Lộ Rạch Ông Niên</t>
  </si>
  <si>
    <t>Lộ tẻ bến đò Vàm Tắc</t>
  </si>
  <si>
    <t>Nâng cấp mở rộng đường giao thông lộ tẻ khu dân cư số 3 ấp Đền Thờ</t>
  </si>
  <si>
    <t>Cảng du lịch</t>
  </si>
  <si>
    <t>Đường GTNT cầu 5 Tiền đến trường THCS</t>
  </si>
  <si>
    <t>Xây dựng mới cầu Năm Lèn trên Đường tỉnh 933B, tỉnh Sóc Trăng</t>
  </si>
  <si>
    <t>Đường GTNT Rạch Năm Nuôi</t>
  </si>
  <si>
    <t>Đường vào Cầu Treo</t>
  </si>
  <si>
    <t>Lộ Bình Linh</t>
  </si>
  <si>
    <t>Lộ Rạch Tàu</t>
  </si>
  <si>
    <t>Lộ tẻ Cồn Chính Liên</t>
  </si>
  <si>
    <t>Đường giao thông bến phà qua An Thạnh 2</t>
  </si>
  <si>
    <t xml:space="preserve">Đường GTNT rạch Cây Dương ấp Nguyễn Tăng </t>
  </si>
  <si>
    <t xml:space="preserve">Đường GTNT rạch Giữa ấp Nguyễn Tăng </t>
  </si>
  <si>
    <t>Đường GTNT rạch Khai Luông ra bến đò</t>
  </si>
  <si>
    <t>Đất dự trữ cho phát triển và cải tạo giao thông thị trấn Cù Lao Dung</t>
  </si>
  <si>
    <t>HNK, CLN, NTS</t>
  </si>
  <si>
    <t>Đất dự trữ cho phát triển và cải tạo giao thông xã An Thạnh Tây</t>
  </si>
  <si>
    <t>Đất dự trữ cho phát triển và cải tạo giao thông xã An Thạnh Đông</t>
  </si>
  <si>
    <t>Đất dự trữ cho phát triển và cải tạo giao thông xã An Thạnh 1</t>
  </si>
  <si>
    <t>X. xã An Thạnh 1</t>
  </si>
  <si>
    <t>Đất dự trữ cho phát triển và cải tạo giao thông xã An Thạnh 2</t>
  </si>
  <si>
    <t>X. xã An Thạnh 2</t>
  </si>
  <si>
    <t>Đất dự trữ cho phát triển và cải tạo giao thông xã An Thạnh 3</t>
  </si>
  <si>
    <t>X. xã An Thạnh 3</t>
  </si>
  <si>
    <t>Đất dự trữ cho phát triển và cải tạo giao thông xã An Thạnh Nam</t>
  </si>
  <si>
    <t>HNK, CLN, RPH, NTS</t>
  </si>
  <si>
    <t>Đất dự trữ cho phát triển và cải tạo giao thông xã Đại Ân 1</t>
  </si>
  <si>
    <t>X. xã Đại Ân 1</t>
  </si>
  <si>
    <t>ĐẤT THỦY LỢI</t>
  </si>
  <si>
    <t>Kè Sông Bến bạ (đê sông)</t>
  </si>
  <si>
    <t>ĐẤT VĂN HÓA</t>
  </si>
  <si>
    <t>Trung Tâm Văn hóa thể thao</t>
  </si>
  <si>
    <t>Tượng đài du kích Long Phú + hoa viên</t>
  </si>
  <si>
    <t>Trung tâm văn hóa - TDTT</t>
  </si>
  <si>
    <t>Nhà văn hóa xã</t>
  </si>
  <si>
    <t>Khu văn hóa+Hội trường</t>
  </si>
  <si>
    <t>Dự trữ đất văn hóa xã An Thạnh 1</t>
  </si>
  <si>
    <t>Dự trữ đất văn hóa xã An Thạnh 3</t>
  </si>
  <si>
    <t>l</t>
  </si>
  <si>
    <t>ĐẤT Y TẾ</t>
  </si>
  <si>
    <t>Trạm y tế xã An Thạnh 3</t>
  </si>
  <si>
    <t>Trung tâm y tế</t>
  </si>
  <si>
    <t>Trạm y tế xã An Thạnh Tây</t>
  </si>
  <si>
    <t>Dự trữ đất y tế xã Đại Ân 1</t>
  </si>
  <si>
    <t>Dự trữ đất y tế xã An Thạnh 2</t>
  </si>
  <si>
    <t>m</t>
  </si>
  <si>
    <t>ĐẤT GIÁO DỤC, ĐÀO TẠO</t>
  </si>
  <si>
    <t>Mở rộng trường tiểu học An Thạnh 1B</t>
  </si>
  <si>
    <t>Mầm non Sơn Ca (Điểm Bà Kẹo)</t>
  </si>
  <si>
    <t>Mở rộng trường tiểu học An Thạnh 3A</t>
  </si>
  <si>
    <t xml:space="preserve">Mở rộng trường THCS Đại Ân 1 </t>
  </si>
  <si>
    <t>Mở rộng trường THCS TT Cù Lao Dung</t>
  </si>
  <si>
    <t>Đất giáo dục dự trữ</t>
  </si>
  <si>
    <t>Trường mẫu giáo</t>
  </si>
  <si>
    <t>Trường THCS</t>
  </si>
  <si>
    <t>Trường tiểu học</t>
  </si>
  <si>
    <t>Nhà trẻ</t>
  </si>
  <si>
    <t>Trường học</t>
  </si>
  <si>
    <t>Đất dự trữ giáo dục</t>
  </si>
  <si>
    <t>n</t>
  </si>
  <si>
    <t>ĐẤT THỂ DỤC THỂ THAO</t>
  </si>
  <si>
    <t>Sân bóng đá</t>
  </si>
  <si>
    <t>QH mới sân vận động xã</t>
  </si>
  <si>
    <t>Trung tâm TDTT xã</t>
  </si>
  <si>
    <t>Khu văn hóa - thể thao</t>
  </si>
  <si>
    <t>Sân vận động</t>
  </si>
  <si>
    <t>o</t>
  </si>
  <si>
    <t xml:space="preserve">ĐẤT BƯU CHÍNH VIỄN THÔNG </t>
  </si>
  <si>
    <t>Bưu điện xã An Thạnh 1</t>
  </si>
  <si>
    <t>Bưu điện xã An Thạnh Tây</t>
  </si>
  <si>
    <t>Bưu điện xã An Thạnh Đông</t>
  </si>
  <si>
    <t>Bưu điện xã An Thạnh 2</t>
  </si>
  <si>
    <t>Bưu điện xã An Thạnh Nam</t>
  </si>
  <si>
    <t>p</t>
  </si>
  <si>
    <t>ĐẤT CÓ DI TÍCH LỊCH SỬ - VĂN HÓA</t>
  </si>
  <si>
    <t>Bia Chiến thắng rạch Già</t>
  </si>
  <si>
    <t>Khu căn cứ huyện ủy Long Phú</t>
  </si>
  <si>
    <t>Bia chiến thắng An Hưng</t>
  </si>
  <si>
    <t>Khu lưu niệm Trường Đảng (Đình Rạch Giồng)</t>
  </si>
  <si>
    <t>r</t>
  </si>
  <si>
    <t>ĐẤT BÃI THẢI, XỬ LÝ CHẤT THẢI</t>
  </si>
  <si>
    <t>Bãi trung chuyển rác</t>
  </si>
  <si>
    <t>Bãi trung chuyển rác mở rộng</t>
  </si>
  <si>
    <t>s</t>
  </si>
  <si>
    <t>ĐẤT CƠ SỞ TÔN GIÁO</t>
  </si>
  <si>
    <t>Mở rộng chùa Tân Giác</t>
  </si>
  <si>
    <t>t</t>
  </si>
  <si>
    <t>ĐẤT LÀM NGHĨA TRANG, NHÀ TANG LỄ, NHÀ HỎA TANG</t>
  </si>
  <si>
    <t>Quy hoạch nghĩa địa tập trung huyện</t>
  </si>
  <si>
    <t>Nghĩa địa tôn giáo</t>
  </si>
  <si>
    <t>u</t>
  </si>
  <si>
    <t>ĐẤT XÂY DỰNG CƠ SỞ DỊCH VỤ XÃ HỘI</t>
  </si>
  <si>
    <t>Đất ở xã hội</t>
  </si>
  <si>
    <t>v</t>
  </si>
  <si>
    <t>ĐẤT CHỢ</t>
  </si>
  <si>
    <t>Nâng cấp mở rộng chợ Bến bạ</t>
  </si>
  <si>
    <t>Chợ xã An Thạnh Đông</t>
  </si>
  <si>
    <t>Chợ xã An Thạnh 2</t>
  </si>
  <si>
    <t>Chợ cá</t>
  </si>
  <si>
    <t>Chợ nông sản</t>
  </si>
  <si>
    <t>x</t>
  </si>
  <si>
    <t>ĐẤT SINH HOẠT CỘNG ĐỒNG</t>
  </si>
  <si>
    <t>Đất dự trữ nhà sinh hoạt cộng đồng xã An Thạnh Nam</t>
  </si>
  <si>
    <t>Đất dự trữ nhà sinh hoạt cộng đồng xã An Thạnh 3</t>
  </si>
  <si>
    <t>Đất dự trữ nhà sinh hoạt cộng đồng xã An Thạnh 1</t>
  </si>
  <si>
    <t>Đất dự trữ nhà sinh hoạt cộng đồng xã Đại Ân 1</t>
  </si>
  <si>
    <t>y</t>
  </si>
  <si>
    <t>ĐẤT VUI CHƠI GIẢI TRÍ CÔNG CỘNG</t>
  </si>
  <si>
    <t>Công viên cây xanh</t>
  </si>
  <si>
    <t>Khu văn hóa</t>
  </si>
  <si>
    <t>Công viên</t>
  </si>
  <si>
    <t>z</t>
  </si>
  <si>
    <t>ĐẤT Ở  NÔNG THÔN</t>
  </si>
  <si>
    <t>Đất dân cư phân tán, nhỏ lẻ</t>
  </si>
  <si>
    <t>Khu dân cư xóm đáy</t>
  </si>
  <si>
    <t>QH đất ở khu Rạch Vượt</t>
  </si>
  <si>
    <t>aa</t>
  </si>
  <si>
    <t>ĐẤT Ở ĐÔ THỊ</t>
  </si>
  <si>
    <t>ab</t>
  </si>
  <si>
    <t>ĐẤT TRỤ SỞ CƠ QUAN</t>
  </si>
  <si>
    <t>Ủy ban nhân dân xã An Thạnh Nam</t>
  </si>
  <si>
    <t>QH trụ sở xã mới</t>
  </si>
  <si>
    <t>ac</t>
  </si>
  <si>
    <t>ĐẤT TRỤ SỞ ĐƠN VỊ SỰ NGHIỆP</t>
  </si>
  <si>
    <t>Các cơ quan tài chính ứng dụng</t>
  </si>
  <si>
    <t>Làng điện lực</t>
  </si>
  <si>
    <t>ad</t>
  </si>
  <si>
    <t>ĐẤT CƠ SỞ TÍN NGƯỠNG</t>
  </si>
  <si>
    <t>Đình rạch Giồng</t>
  </si>
  <si>
    <t>ae</t>
  </si>
  <si>
    <t>ĐẤT MẶT NƯỚC CHUYÊN DÙNG</t>
  </si>
  <si>
    <t>Hồ chứa nước ngọt phục vụ sinh hoạt</t>
  </si>
  <si>
    <t>Khu tái định cư xã An Thạnh Tây</t>
  </si>
  <si>
    <t>Đường nhựa vào khu sản xuất, chế biến</t>
  </si>
  <si>
    <t>ĐẤT CÔNG TRÌNH NĂNG LƯỢNG</t>
  </si>
  <si>
    <t>Bãi đổ thãi dự án Cầu Đại Ngãi</t>
  </si>
  <si>
    <t>q</t>
  </si>
  <si>
    <t>Đất  dành cho cơ sở Khoa Học và Công Nghệ ( Trung Tâm ươm tạo Công Nghệ về thủy sản)</t>
  </si>
  <si>
    <t>Trung tâm thực nghiệm ứng dụng công nghệ thuộc phân viện Trường Đại học Cần Thơ</t>
  </si>
  <si>
    <t>Đất thể thao dự kiến</t>
  </si>
  <si>
    <t>Mở rộng trụ sở UBND xã An Thạnh 1</t>
  </si>
  <si>
    <t>Mở rộng trụ sở UBND xã An Thạnh 3</t>
  </si>
  <si>
    <t>Đất cơ sở tín ngưỡng</t>
  </si>
  <si>
    <t>DGD, HNK, CLN</t>
  </si>
  <si>
    <t>Du lịch sinh thái (Đảo khỉ)</t>
  </si>
  <si>
    <t>Dự án đầu tư nhà máy điện gió số 11 (ĐG 10)</t>
  </si>
  <si>
    <t>Bưu điện xã Đại Ân 1</t>
  </si>
  <si>
    <t>Lộ GTNT từ cầu 5 Tiền (nhà ông Ngộ đến nhà ông Thạch Sa Tưa)</t>
  </si>
  <si>
    <t>Lộ GTNT từ đầu kênh 6 thướt đến đập ông Thơm</t>
  </si>
  <si>
    <t>Nhà công vụ Công an huyện</t>
  </si>
  <si>
    <t>2022-2030</t>
  </si>
  <si>
    <t>Xây dựng mới, cải tạo nâng cấp lưới điện trung thế</t>
  </si>
  <si>
    <t>Toàn huyện</t>
  </si>
  <si>
    <t>X. An Thạnh Nam, X. An Thạnh 3</t>
  </si>
  <si>
    <t>Đất dự trữ nhà sinh hoạt cộng đồng TT. Cù Lao Dung</t>
  </si>
  <si>
    <t>HNK,CLN</t>
  </si>
  <si>
    <t>Đất dự trữ nhà sinh hoạt cộng đồng xã An Thạnh Tây</t>
  </si>
  <si>
    <t>Bãi chứa vật liệu</t>
  </si>
  <si>
    <t>Quy hoạch dự trữ CMĐ đất nông nghiệp khác xã An Thạnh Nam</t>
  </si>
  <si>
    <t>Quy hoạch dự trữ CMĐ đất nông nghiệp khác xã Đại Ân 1</t>
  </si>
  <si>
    <t>Quy hoạch dự trữ CMĐ đất nông nghiệp khác xã An Thạnh 2</t>
  </si>
  <si>
    <t>Quy hoạch dự trữ CMĐ đất nông nghiệp khác xã An Thạnh 3</t>
  </si>
  <si>
    <t>Quy hoạch dự trữ CMĐ đất nông nghiệp khác xã An Thạnh Đông</t>
  </si>
  <si>
    <t>Khu vực phòng thủ của Ban Chỉ huy Quân sự huyện</t>
  </si>
  <si>
    <t>Đất thương mại dự trữ</t>
  </si>
  <si>
    <t>Nhà máy xử lý chất thải rắn (gđ 2)</t>
  </si>
  <si>
    <t>NKH/PNN</t>
  </si>
  <si>
    <t>NNP/NNP</t>
  </si>
  <si>
    <t>BIỂU 06/CH</t>
  </si>
  <si>
    <t>DIỆN TÍCH  TỰ NHIÊN HUYỆN CÙ LAO DUNG - TỈNH SÓC TRĂNG</t>
  </si>
  <si>
    <t>BIỂU 07/CH</t>
  </si>
  <si>
    <t>KẾ HOẠCH CHUYỂN MỤC ĐÍCH SỬ DỤNG ĐẤT NĂM 2021 CỦA HUYỆN CÙ LAO DUNG - TỈNH SÓC TRĂNG</t>
  </si>
  <si>
    <t>Đất trồng cây hàng năm khác chuyển sang đất nông nghiệp khác</t>
  </si>
  <si>
    <t>HNK/NKH</t>
  </si>
  <si>
    <t>BIỂU 08/CH</t>
  </si>
  <si>
    <t>KẾ HOẠCH THU HỒI ĐẤT NĂM 2021 CỦA HUYỆN CÙ LAO DUNG - TỈNH SÓC TRĂNG</t>
  </si>
  <si>
    <t>Tổng cộng</t>
  </si>
  <si>
    <t>Biểu 13/CH</t>
  </si>
  <si>
    <t>CHU CHUYỂN ĐẤT ĐAI TRONG KẾ HOẠCH SỬ DỤNG ĐẤT NĂM 2021 CỦA HUYỆN CÙ LAO DUNG - TỈNH SÓC TRĂNG</t>
  </si>
  <si>
    <t>Mã 
đất</t>
  </si>
  <si>
    <t>Diện tích năm 2021</t>
  </si>
  <si>
    <t>1,712,76</t>
  </si>
  <si>
    <t>Đất trồng rừng đặc dụng</t>
  </si>
  <si>
    <t>Khu ẩm thực sinh thái Apsara</t>
  </si>
  <si>
    <t>Khu dân cư ấp An Thường</t>
  </si>
  <si>
    <t>2023-2030</t>
  </si>
  <si>
    <t>Khu dân cư ấp Lê Minh Châu A</t>
  </si>
  <si>
    <t>Nâng cấp mở rộng đường tỉnh 933B</t>
  </si>
  <si>
    <t>Xã An Thạnh Tây, xã An Thạnh 1, xã An Thạnh 2,  xã An Thạnh Nam</t>
  </si>
  <si>
    <t>Thị trấn Cù Lao Dung</t>
  </si>
  <si>
    <t>Nâng cấp mở rộng đường tỉnh 933B đoạn qua Thị trấn Cù Lao Dung</t>
  </si>
  <si>
    <t>Cấp huyện xác định; xác định bổ sung</t>
  </si>
  <si>
    <r>
      <t xml:space="preserve">Ghi chú: </t>
    </r>
    <r>
      <rPr>
        <i/>
        <vertAlign val="superscript"/>
        <sz val="8"/>
        <rFont val="Times New Roman"/>
        <family val="1"/>
      </rPr>
      <t>(1)</t>
    </r>
    <r>
      <rPr>
        <i/>
        <sz val="8"/>
        <rFont val="Times New Roman"/>
        <family val="1"/>
      </rPr>
      <t>Quyết định số 1456/QĐ-UBND của UBND tỉnh Sóc Trăng. Được hiệu chỉnh thứ tự các chỉ tiêu theo TT 01/2021/TT-BTNMT ngày 12/4/2021.</t>
    </r>
  </si>
  <si>
    <t xml:space="preserve">       - Theo Quyết định số 1456/QĐ-UBND của UBND tỉnh Sóc Trăng. Được hiệu chỉnh thứ tự các chỉ tiêu theo TT 01/2021/TT-BTNMT ngày 12/4/2021.</t>
  </si>
  <si>
    <t xml:space="preserve">                  Theo Quyết định số 1456/QĐ-UBND của UBND tỉnh Sóc Trăng. Được hiệu chỉnh thứ tự các chỉ tiêu theo TT 01/2021/TT-BTNMT ngày 12/4/2021.</t>
  </si>
  <si>
    <t>Ghi chú: Theo Quyết định số 1456/QĐ-UBND của UBND tỉnh Sóc Trăng. Được hiệu chỉnh thứ tự các chỉ tiêu theo TT 01/2021/TT-BTNMT ngày 12/4/2021.</t>
  </si>
  <si>
    <t>BIỂU 10/CH</t>
  </si>
  <si>
    <t>DANH MỤC CÔNG TRÌNH, DỰ ÁN THỰC HIỆN NĂM 2021 CỦA HUYỆN CÙ LAO DUNG - TỈNH SÓC TRĂNG</t>
  </si>
  <si>
    <t>Địa điểm (đến cấp xã)</t>
  </si>
  <si>
    <t>Căn cứ pháp lý
 ( QĐ giao vốn hoặc VB thuận chủ trương đầu tư )</t>
  </si>
  <si>
    <t>Ghi chú</t>
  </si>
  <si>
    <t>Sử dụng vào loại đất</t>
  </si>
  <si>
    <t>Công trình, dự án được phân bổ từ quy hoạch sử dụng đất cấp tỉnh</t>
  </si>
  <si>
    <t>Công trình, dự án mục đích quốc phòng, an ninh</t>
  </si>
  <si>
    <t>Công trình, dự án để phát triển kinh tế - xã hội vì lợi ích quốc gia, công cộng</t>
  </si>
  <si>
    <t>1.2.1</t>
  </si>
  <si>
    <t>Công trình, dự án quan trọng quốc gia do Quốc hội quyết định chủ trương đầu tư mà phải thu hồi đất</t>
  </si>
  <si>
    <t xml:space="preserve"> </t>
  </si>
  <si>
    <t>1.2.2</t>
  </si>
  <si>
    <t>Công trình, dự án do Thủ tướng Chính phủ chấp thuận, quyết định đầu tư mà phải thu hồi đất</t>
  </si>
  <si>
    <t>1.2.3</t>
  </si>
  <si>
    <t>Công trình, dự án do Hội đồng nhân dân cấp tỉnh chấp thuận mà phải thu hồi đất</t>
  </si>
  <si>
    <t>Công trình, dự án cấp huyện</t>
  </si>
  <si>
    <t>Đất an ninh, quốc phòng</t>
  </si>
  <si>
    <t>QĐ số 79/2002/QĐ-BQP; CV 1386/UBND-NC ngày 10/7/2019 và CV 883/UBND-HC ngày 08/10/2019</t>
  </si>
  <si>
    <t>Chuyển tiếp 2020</t>
  </si>
  <si>
    <t>CV số 265/CTUBND-HC ngày 04/3/2008 và QĐ số 1380/QĐ-BCH ngày 07/72020 của Bộ CHQS tỉnh</t>
  </si>
  <si>
    <t>Đăng ký mới</t>
  </si>
  <si>
    <t>Đất giao thông</t>
  </si>
  <si>
    <t>Nghị quyết số 27/NQ-HĐND ngày 7/12/2018</t>
  </si>
  <si>
    <t>Chuyển tiếp năm 2019</t>
  </si>
  <si>
    <t>0.9</t>
  </si>
  <si>
    <t>Báo cáo số 136/BC-UBND, ngày 09/6/2020 của UBND huyện)</t>
  </si>
  <si>
    <t>Chuyển tiếp 2020 và có bổ sung diện tích mở rộng</t>
  </si>
  <si>
    <t>Chuyển tiếp năm 2020 và có mở rộng, bổ sung diện tích</t>
  </si>
  <si>
    <t>Mở rộng đường 933B</t>
  </si>
  <si>
    <t>Đất thủy lợi</t>
  </si>
  <si>
    <t>Đất cơ sở văn hóa</t>
  </si>
  <si>
    <t>Theo BC đăng ký nhu cầu sử dụng đất ngày 14/5/2020 của Trung tâm VH-TT huyện</t>
  </si>
  <si>
    <t>Đất cơ sở y tế</t>
  </si>
  <si>
    <t>Dự án vốn tài trợ Ngân hàng Phát triển châu Á (ADB)</t>
  </si>
  <si>
    <t>Chuyển tiếp 2018</t>
  </si>
  <si>
    <t>chuyển tiếp 2020</t>
  </si>
  <si>
    <t>Đất cơ sở giáo dục - đào tạo</t>
  </si>
  <si>
    <t>Nằm trong dự kiến kế hoạch đầu tư công năm 2021 nguồn vốn phân cấp NSH từ nguồn CĐNĐP và thu tiền sử dụng đất (theo báo cáo số 136/BC-UBND, ngày 09/6/2020 của UBND huyện)</t>
  </si>
  <si>
    <t>Đất công trình năng lượng</t>
  </si>
  <si>
    <t>Nhà máy điện gió số 11</t>
  </si>
  <si>
    <t>Xã An Thạnh Nam, An Thạnh 3</t>
  </si>
  <si>
    <t>Sử dụng mặt nước 16 ha</t>
  </si>
  <si>
    <t>Đầu tư kinh doanh kết cấu hạ tầng cụm công nghiệp (Cụm công nghiệp An Thạnh)</t>
  </si>
  <si>
    <t>LNK</t>
  </si>
  <si>
    <t>Công văn 1385/UBND-TCKH ngày 13/10/2020 của UBND huyện</t>
  </si>
  <si>
    <t>Đất  thương mại dịch vụ</t>
  </si>
  <si>
    <t>Danh mục phát triển kêu gọi đầu tư của huyện</t>
  </si>
  <si>
    <t>sử dụng dưới tán rừng 180 ha</t>
  </si>
  <si>
    <t>Sử dụng dưới tán rừng 45 ha</t>
  </si>
  <si>
    <t>Đăng ký mới lêu gọi đầu tư</t>
  </si>
  <si>
    <t>Đăng ký mới kêu gọi đầu tư</t>
  </si>
  <si>
    <t>Công văn sô 1703/UBND-TH ngày 11/6/2019 của UBND tỉnh</t>
  </si>
  <si>
    <t>7,5</t>
  </si>
  <si>
    <t>Quyết định số 1456/QĐ-UBND ngày 27/5/2019; CV số 1586/UBND-Kt ngày 21/9/2020 của UBND tỉnh</t>
  </si>
  <si>
    <t>Sử dụng dưới tán rừng 22,5</t>
  </si>
  <si>
    <t>Đất cơ sở sản xuất kinh doanh phi nông nghiệp</t>
  </si>
  <si>
    <t>Nhà máy nước sạch</t>
  </si>
  <si>
    <t>Theo Quy hoạch Sử dụng đất đến năm 2020, quy hoạch phát triển kinh tế - xã hội của huyện</t>
  </si>
  <si>
    <t>Cơ sở sản xuất kinh doanh phi nông nghiệp</t>
  </si>
  <si>
    <t>xã An Thạnh 3</t>
  </si>
  <si>
    <t>Đất chợ</t>
  </si>
  <si>
    <t>Nâng cấp mở rộng Chợ Bến Bạ</t>
  </si>
  <si>
    <t>Khu vực cần chuyển mục đích sử dụng đất để thực hiện việc nhận chuyển nhượng, thuê quyền sử dụng đất, nhận góp vốn bằng quyền sử dụng đất</t>
  </si>
  <si>
    <t>Đường hiện hữu mở rộng (vận động nhân dân hiến cây, hiến đất)</t>
  </si>
  <si>
    <t>lộ GTNT từ đầu kênh 6 thướt đến đập ông Thơm</t>
  </si>
  <si>
    <t>lộ GTNT từ cầu 5 Tiền (nhà ông Ngộ đến nhà ông Thạch Sa Tưa)</t>
  </si>
  <si>
    <t>Nâng cấp mở rộng đường giao thông bến đò Vòm Tắc</t>
  </si>
  <si>
    <t>Đường giao thông lộ tẻ bến đò 3 Kim (GĐ 2)</t>
  </si>
  <si>
    <t>Lộ tẻ Cồn Chín Liên</t>
  </si>
  <si>
    <t>Chuyển tiếp 2019</t>
  </si>
  <si>
    <t>Đường TCNĐ rạch miễu-đầu Cù Lao</t>
  </si>
  <si>
    <t>Đường Nguyễn Trung Trực nối liền đường 30/4 (giai đoạn 2)</t>
  </si>
  <si>
    <t>Đất kinh doanh,  thương mại dịch vụ</t>
  </si>
  <si>
    <t>Nhu cầu kêu gọi đầu tư của huyện</t>
  </si>
  <si>
    <t>Công văn số 1342/UBND-NNPTNT ngày 30/9/2021</t>
  </si>
  <si>
    <t>Công văn số 1345/UBND-NNPTNT ngày 01/10/2020</t>
  </si>
  <si>
    <t>Công văn số 1209/
UBND-NNPTNT
ngày 28/8/2020</t>
  </si>
  <si>
    <t>Công văn số 1344/
UBND-NNPTNT
ngày 01/10/2020</t>
  </si>
  <si>
    <t>HNK 50; NTS 30; CLN 20</t>
  </si>
  <si>
    <t>Văn bản đề nghị của Công ty Cổ phần BCG Land</t>
  </si>
  <si>
    <t>Khu vực cần chuyển mục đích sử dụng đất mà không thu hồi đất</t>
  </si>
  <si>
    <t>Giao đất, cho thuê đất, chuyển mục đích sử dụng đất</t>
  </si>
  <si>
    <t>Di dời khu dân cư Xóm Đáy</t>
  </si>
  <si>
    <t>Đấu giá đất</t>
  </si>
  <si>
    <t>chuyển tiếp 2019</t>
  </si>
  <si>
    <t>Xã An Thạnh 2</t>
  </si>
  <si>
    <t>Khu vực chuyển mục đích sử dụng đất cây hàng năm từ hộ gia đình, cá nhân</t>
  </si>
  <si>
    <t>Khu vực chuyển mục đích sử dụng đất sang đất thương mại, dịch vụ từ hộ gia đình, cá nhân</t>
  </si>
  <si>
    <t>Khu vực chuyển mục đích sử dụng đất sang đất sản xuất phi nông nghiệp từ hộ gia đình, cá nhân</t>
  </si>
  <si>
    <t>Khu vực chuyển mục đích sử dụng đất sang đất ở từ hộ gia đình, cá nhân</t>
  </si>
  <si>
    <t>KẾ HOẠCH ĐƯA ĐẤT CHƯA SỬ DỤNG ĐƯA VÀO SỬ DỤNG NĂM 2021 HUYỆN CÙ LAO DUNG - TỈNH SÓC TRĂNG</t>
  </si>
  <si>
    <t>BIỂU 09/CH</t>
  </si>
  <si>
    <t>Diện tích kế hoạch (ha)</t>
  </si>
  <si>
    <t>DANH MỤC CÔNG TRÌNH, DỰ ÁN THỰC HIỆN TRONG KỲ QUY HOẠCH 2021-2030 HUYỆN CÙ LAO DUNG - TỈNH SÓC TRĂNG</t>
  </si>
  <si>
    <r>
      <t>Diện tích 2020 được duyệt</t>
    </r>
    <r>
      <rPr>
        <vertAlign val="superscript"/>
        <sz val="9"/>
        <rFont val="Times New Roman"/>
        <family val="1"/>
      </rPr>
      <t>(1)</t>
    </r>
    <r>
      <rPr>
        <sz val="9"/>
        <rFont val="Times New Roman"/>
        <family val="1"/>
      </rPr>
      <t xml:space="preserve">
(ha)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</si>
</sst>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_);_(* \(#,##0\);_(* &quot;-&quot;_);_(@_)"/>
    <numFmt numFmtId="165" formatCode="_(* #,##0.00_);_(* \(#,##0.00\);_(* &quot;-&quot;??_);_(@_)"/>
    <numFmt numFmtId="166" formatCode="#,##0.000000"/>
    <numFmt numFmtId="167" formatCode="_(* #,##0_);_(* \(#,##0\);_(* &quot;-&quot;??_);_(@_)"/>
    <numFmt numFmtId="168" formatCode="_ * #,##0.00_ ;_ * \-#,##0.00_ ;_ * &quot;-&quot;??_ ;_ @_ "/>
    <numFmt numFmtId="169" formatCode="_(* #,##0.0000_);_(* \(#,##0.0000\);_(* &quot;-&quot;????_);_(@_)"/>
    <numFmt numFmtId="170" formatCode="#,##0.0000"/>
    <numFmt numFmtId="171" formatCode="_(* #,##0.0000_);_(* \(#,##0.0000\);_(* &quot;-&quot;??_);_(@_)"/>
  </numFmts>
  <fonts count="68"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3"/>
    </font>
    <font>
      <sz val="11"/>
      <name val="Times New Roman"/>
      <family val="1"/>
    </font>
    <font>
      <sz val="8"/>
      <color indexed="10"/>
      <name val="Arial"/>
      <family val="2"/>
    </font>
    <font>
      <sz val="9"/>
      <color indexed="10"/>
      <name val="Times New Roman"/>
      <family val="1"/>
    </font>
    <font>
      <b/>
      <sz val="9"/>
      <color indexed="10"/>
      <name val="Times New Roman"/>
      <family val="1"/>
      <charset val="163"/>
    </font>
    <font>
      <i/>
      <sz val="9"/>
      <color indexed="10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  <charset val="163"/>
    </font>
    <font>
      <sz val="8"/>
      <name val="Arial"/>
      <family val="2"/>
    </font>
    <font>
      <b/>
      <sz val="11"/>
      <name val="Times New Roman"/>
      <family val="1"/>
      <charset val="163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9"/>
      <name val="Arial"/>
      <family val="2"/>
    </font>
    <font>
      <b/>
      <sz val="8"/>
      <name val="Times New Roman"/>
      <family val="1"/>
      <charset val="163"/>
    </font>
    <font>
      <b/>
      <sz val="8"/>
      <name val="Arial"/>
      <family val="2"/>
    </font>
    <font>
      <sz val="8"/>
      <name val="Arial"/>
      <family val="2"/>
      <charset val="163"/>
    </font>
    <font>
      <i/>
      <sz val="8"/>
      <name val="Times New Roman"/>
      <family val="1"/>
    </font>
    <font>
      <i/>
      <vertAlign val="superscript"/>
      <sz val="8"/>
      <name val="Times New Roman"/>
      <family val="1"/>
    </font>
    <font>
      <i/>
      <sz val="8"/>
      <name val="Arial"/>
      <family val="2"/>
    </font>
    <font>
      <i/>
      <sz val="9"/>
      <name val="Times New Roman"/>
      <family val="1"/>
      <charset val="163"/>
    </font>
    <font>
      <sz val="10"/>
      <color indexed="8"/>
      <name val="Times New Roman"/>
      <family val="1"/>
      <charset val="163"/>
    </font>
    <font>
      <sz val="10"/>
      <name val=".VnTime"/>
      <family val="2"/>
    </font>
    <font>
      <b/>
      <i/>
      <sz val="9"/>
      <name val="Times New Roman"/>
      <family val="1"/>
    </font>
    <font>
      <sz val="9"/>
      <name val="Arial"/>
      <family val="2"/>
      <charset val="163"/>
    </font>
    <font>
      <b/>
      <sz val="9"/>
      <name val="Arial"/>
      <family val="2"/>
      <charset val="163"/>
    </font>
    <font>
      <i/>
      <sz val="9"/>
      <name val="Arial"/>
      <family val="2"/>
      <charset val="163"/>
    </font>
    <font>
      <sz val="7"/>
      <name val="VNI-Helve-Condense"/>
    </font>
    <font>
      <sz val="9"/>
      <name val="VNI-Helve-Condense"/>
    </font>
    <font>
      <b/>
      <sz val="9"/>
      <name val="VNI-Helve-Condense"/>
    </font>
    <font>
      <sz val="11"/>
      <color theme="1"/>
      <name val="Arial"/>
      <family val="2"/>
    </font>
    <font>
      <b/>
      <sz val="10"/>
      <name val="Times New Roman"/>
      <family val="1"/>
      <charset val="163"/>
    </font>
    <font>
      <b/>
      <sz val="9"/>
      <color indexed="8"/>
      <name val="Times New Roman"/>
      <family val="1"/>
    </font>
    <font>
      <sz val="11"/>
      <color indexed="8"/>
      <name val="Arial"/>
      <family val="2"/>
    </font>
    <font>
      <sz val="9"/>
      <color indexed="8"/>
      <name val="Times New Roman"/>
      <family val="1"/>
    </font>
    <font>
      <i/>
      <sz val="10"/>
      <name val="Arial"/>
      <family val="2"/>
      <charset val="163"/>
    </font>
    <font>
      <i/>
      <sz val="9"/>
      <color rgb="FFFF000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2"/>
    </font>
    <font>
      <sz val="12"/>
      <name val="VNI-Times"/>
    </font>
    <font>
      <sz val="11"/>
      <color indexed="8"/>
      <name val="Calibri"/>
      <family val="2"/>
      <charset val="163"/>
    </font>
    <font>
      <b/>
      <u/>
      <sz val="14"/>
      <color indexed="8"/>
      <name val=".VnBook-AntiquaH"/>
      <family val="2"/>
    </font>
    <font>
      <sz val="12"/>
      <color indexed="8"/>
      <name val="Times New Roman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b/>
      <sz val="13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9"/>
      <name val="Times New Roman"/>
      <family val="1"/>
      <charset val="163"/>
    </font>
    <font>
      <b/>
      <i/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i/>
      <sz val="10"/>
      <name val="Times New Roman"/>
      <family val="1"/>
    </font>
    <font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0"/>
      <name val="Times New Roman"/>
      <family val="1"/>
    </font>
    <font>
      <vertAlign val="superscript"/>
      <sz val="9"/>
      <name val="Times New Roman"/>
      <family val="1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7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</borders>
  <cellStyleXfs count="65">
    <xf numFmtId="0" fontId="0" fillId="0" borderId="0"/>
    <xf numFmtId="0" fontId="7" fillId="0" borderId="0"/>
    <xf numFmtId="0" fontId="4" fillId="0" borderId="0"/>
    <xf numFmtId="0" fontId="31" fillId="0" borderId="0"/>
    <xf numFmtId="0" fontId="7" fillId="0" borderId="0"/>
    <xf numFmtId="165" fontId="42" fillId="0" borderId="0" applyFont="0" applyFill="0" applyBorder="0" applyAlignment="0" applyProtection="0"/>
    <xf numFmtId="0" fontId="47" fillId="0" borderId="0"/>
    <xf numFmtId="0" fontId="48" fillId="0" borderId="0"/>
    <xf numFmtId="0" fontId="49" fillId="0" borderId="0"/>
    <xf numFmtId="0" fontId="3" fillId="0" borderId="0"/>
    <xf numFmtId="0" fontId="48" fillId="0" borderId="0"/>
    <xf numFmtId="0" fontId="51" fillId="3" borderId="0" applyNumberFormat="0" applyBorder="0" applyAlignment="0" applyProtection="0"/>
    <xf numFmtId="0" fontId="52" fillId="0" borderId="0"/>
    <xf numFmtId="0" fontId="53" fillId="0" borderId="0"/>
    <xf numFmtId="0" fontId="39" fillId="0" borderId="0"/>
    <xf numFmtId="0" fontId="50" fillId="0" borderId="0"/>
    <xf numFmtId="0" fontId="39" fillId="0" borderId="0"/>
    <xf numFmtId="0" fontId="54" fillId="0" borderId="0"/>
    <xf numFmtId="0" fontId="39" fillId="0" borderId="0"/>
    <xf numFmtId="165" fontId="3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" fillId="0" borderId="0"/>
    <xf numFmtId="0" fontId="48" fillId="0" borderId="0"/>
    <xf numFmtId="0" fontId="48" fillId="0" borderId="0"/>
    <xf numFmtId="0" fontId="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8" fillId="0" borderId="0"/>
    <xf numFmtId="0" fontId="1" fillId="0" borderId="0"/>
    <xf numFmtId="0" fontId="50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</cellStyleXfs>
  <cellXfs count="602">
    <xf numFmtId="0" fontId="0" fillId="0" borderId="0" xfId="0"/>
    <xf numFmtId="4" fontId="12" fillId="0" borderId="2" xfId="1" applyNumberFormat="1" applyFont="1" applyBorder="1" applyAlignment="1">
      <alignment horizontal="center" vertical="center"/>
    </xf>
    <xf numFmtId="49" fontId="13" fillId="0" borderId="2" xfId="1" applyNumberFormat="1" applyFont="1" applyBorder="1" applyAlignment="1">
      <alignment horizontal="center" vertical="center"/>
    </xf>
    <xf numFmtId="4" fontId="13" fillId="0" borderId="2" xfId="1" applyNumberFormat="1" applyFont="1" applyBorder="1" applyAlignment="1">
      <alignment vertical="center"/>
    </xf>
    <xf numFmtId="4" fontId="13" fillId="0" borderId="2" xfId="1" applyNumberFormat="1" applyFont="1" applyBorder="1" applyAlignment="1">
      <alignment horizontal="center" vertical="center"/>
    </xf>
    <xf numFmtId="4" fontId="14" fillId="0" borderId="2" xfId="1" applyNumberFormat="1" applyFont="1" applyBorder="1" applyAlignment="1">
      <alignment vertical="center"/>
    </xf>
    <xf numFmtId="4" fontId="14" fillId="0" borderId="2" xfId="1" applyNumberFormat="1" applyFont="1" applyBorder="1" applyAlignment="1">
      <alignment horizontal="center" vertical="center"/>
    </xf>
    <xf numFmtId="0" fontId="13" fillId="0" borderId="2" xfId="1" applyFont="1" applyBorder="1" applyAlignment="1">
      <alignment horizontal="left" vertical="center"/>
    </xf>
    <xf numFmtId="4" fontId="13" fillId="0" borderId="2" xfId="1" applyNumberFormat="1" applyFont="1" applyBorder="1" applyAlignment="1">
      <alignment horizontal="left" vertical="center"/>
    </xf>
    <xf numFmtId="49" fontId="14" fillId="0" borderId="2" xfId="1" applyNumberFormat="1" applyFont="1" applyBorder="1" applyAlignment="1">
      <alignment horizontal="center" vertical="center"/>
    </xf>
    <xf numFmtId="4" fontId="14" fillId="0" borderId="2" xfId="1" applyNumberFormat="1" applyFont="1" applyBorder="1" applyAlignment="1">
      <alignment horizontal="left" vertical="center"/>
    </xf>
    <xf numFmtId="49" fontId="15" fillId="0" borderId="3" xfId="1" applyNumberFormat="1" applyFont="1" applyBorder="1" applyAlignment="1">
      <alignment horizontal="center" vertical="center"/>
    </xf>
    <xf numFmtId="4" fontId="15" fillId="0" borderId="7" xfId="1" applyNumberFormat="1" applyFont="1" applyBorder="1" applyAlignment="1">
      <alignment vertical="center"/>
    </xf>
    <xf numFmtId="4" fontId="15" fillId="0" borderId="9" xfId="1" applyNumberFormat="1" applyFont="1" applyBorder="1" applyAlignment="1">
      <alignment vertical="center"/>
    </xf>
    <xf numFmtId="4" fontId="11" fillId="0" borderId="9" xfId="1" applyNumberFormat="1" applyFont="1" applyBorder="1" applyAlignment="1">
      <alignment vertical="center"/>
    </xf>
    <xf numFmtId="4" fontId="15" fillId="0" borderId="10" xfId="1" applyNumberFormat="1" applyFont="1" applyBorder="1" applyAlignment="1">
      <alignment vertical="center"/>
    </xf>
    <xf numFmtId="0" fontId="16" fillId="0" borderId="0" xfId="1" applyFont="1"/>
    <xf numFmtId="4" fontId="15" fillId="0" borderId="3" xfId="1" applyNumberFormat="1" applyFont="1" applyBorder="1" applyAlignment="1">
      <alignment horizontal="left" vertical="center"/>
    </xf>
    <xf numFmtId="4" fontId="15" fillId="0" borderId="3" xfId="1" applyNumberFormat="1" applyFont="1" applyBorder="1" applyAlignment="1">
      <alignment horizontal="center" vertical="center"/>
    </xf>
    <xf numFmtId="165" fontId="17" fillId="0" borderId="3" xfId="1" applyNumberFormat="1" applyFont="1" applyBorder="1" applyAlignment="1">
      <alignment horizontal="right" vertical="center"/>
    </xf>
    <xf numFmtId="4" fontId="15" fillId="0" borderId="3" xfId="1" applyNumberFormat="1" applyFont="1" applyBorder="1" applyAlignment="1">
      <alignment horizontal="right" vertical="center"/>
    </xf>
    <xf numFmtId="4" fontId="11" fillId="0" borderId="3" xfId="1" applyNumberFormat="1" applyFont="1" applyBorder="1" applyAlignment="1">
      <alignment horizontal="right" vertical="center"/>
    </xf>
    <xf numFmtId="165" fontId="17" fillId="0" borderId="0" xfId="1" applyNumberFormat="1" applyFont="1" applyAlignment="1">
      <alignment horizontal="right" vertical="center"/>
    </xf>
    <xf numFmtId="165" fontId="13" fillId="0" borderId="0" xfId="1" applyNumberFormat="1" applyFont="1"/>
    <xf numFmtId="0" fontId="15" fillId="0" borderId="0" xfId="1" applyFont="1"/>
    <xf numFmtId="49" fontId="15" fillId="0" borderId="3" xfId="1" applyNumberFormat="1" applyFont="1" applyBorder="1" applyAlignment="1">
      <alignment horizontal="left" vertical="center" wrapText="1"/>
    </xf>
    <xf numFmtId="0" fontId="13" fillId="0" borderId="0" xfId="1" applyFont="1" applyAlignment="1">
      <alignment vertical="center"/>
    </xf>
    <xf numFmtId="0" fontId="18" fillId="0" borderId="0" xfId="1" applyFont="1"/>
    <xf numFmtId="0" fontId="13" fillId="0" borderId="3" xfId="1" applyFont="1" applyBorder="1" applyAlignment="1">
      <alignment vertical="center"/>
    </xf>
    <xf numFmtId="0" fontId="14" fillId="0" borderId="0" xfId="1" applyFont="1" applyAlignment="1">
      <alignment vertical="center"/>
    </xf>
    <xf numFmtId="165" fontId="15" fillId="0" borderId="5" xfId="1" applyNumberFormat="1" applyFont="1" applyBorder="1" applyAlignment="1">
      <alignment vertical="center" wrapText="1"/>
    </xf>
    <xf numFmtId="49" fontId="13" fillId="0" borderId="3" xfId="1" quotePrefix="1" applyNumberFormat="1" applyFont="1" applyBorder="1" applyAlignment="1">
      <alignment horizontal="center" vertical="center"/>
    </xf>
    <xf numFmtId="4" fontId="13" fillId="0" borderId="3" xfId="1" quotePrefix="1" applyNumberFormat="1" applyFont="1" applyBorder="1" applyAlignment="1">
      <alignment horizontal="center" vertical="center"/>
    </xf>
    <xf numFmtId="49" fontId="15" fillId="0" borderId="3" xfId="1" quotePrefix="1" applyNumberFormat="1" applyFont="1" applyBorder="1" applyAlignment="1">
      <alignment horizontal="center" vertical="center"/>
    </xf>
    <xf numFmtId="4" fontId="15" fillId="0" borderId="3" xfId="1" quotePrefix="1" applyNumberFormat="1" applyFont="1" applyBorder="1" applyAlignment="1">
      <alignment horizontal="center" vertical="center"/>
    </xf>
    <xf numFmtId="165" fontId="13" fillId="0" borderId="2" xfId="1" applyNumberFormat="1" applyFont="1" applyBorder="1" applyAlignment="1">
      <alignment horizontal="right" vertical="center"/>
    </xf>
    <xf numFmtId="4" fontId="14" fillId="0" borderId="2" xfId="1" quotePrefix="1" applyNumberFormat="1" applyFont="1" applyBorder="1" applyAlignment="1">
      <alignment horizontal="left" vertical="center"/>
    </xf>
    <xf numFmtId="165" fontId="14" fillId="0" borderId="2" xfId="1" applyNumberFormat="1" applyFont="1" applyBorder="1" applyAlignment="1">
      <alignment horizontal="right" vertical="center"/>
    </xf>
    <xf numFmtId="0" fontId="13" fillId="0" borderId="2" xfId="1" applyFont="1" applyBorder="1" applyAlignment="1">
      <alignment vertical="center"/>
    </xf>
    <xf numFmtId="4" fontId="13" fillId="0" borderId="2" xfId="1" applyNumberFormat="1" applyFont="1" applyBorder="1" applyAlignment="1">
      <alignment horizontal="right" vertical="center"/>
    </xf>
    <xf numFmtId="165" fontId="13" fillId="0" borderId="11" xfId="1" applyNumberFormat="1" applyFont="1" applyBorder="1" applyAlignment="1">
      <alignment horizontal="right" vertical="center"/>
    </xf>
    <xf numFmtId="165" fontId="15" fillId="0" borderId="3" xfId="1" applyNumberFormat="1" applyFont="1" applyBorder="1" applyAlignment="1">
      <alignment horizontal="right" vertical="center"/>
    </xf>
    <xf numFmtId="165" fontId="13" fillId="0" borderId="3" xfId="1" applyNumberFormat="1" applyFont="1" applyBorder="1" applyAlignment="1">
      <alignment horizontal="right" vertical="center"/>
    </xf>
    <xf numFmtId="49" fontId="13" fillId="0" borderId="0" xfId="1" applyNumberFormat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165" fontId="13" fillId="0" borderId="0" xfId="1" applyNumberFormat="1" applyFont="1" applyAlignment="1">
      <alignment vertical="center"/>
    </xf>
    <xf numFmtId="0" fontId="24" fillId="0" borderId="0" xfId="1" applyFont="1"/>
    <xf numFmtId="0" fontId="7" fillId="0" borderId="0" xfId="1"/>
    <xf numFmtId="4" fontId="13" fillId="0" borderId="3" xfId="1" applyNumberFormat="1" applyFont="1" applyBorder="1" applyAlignment="1">
      <alignment horizontal="center" vertical="center" wrapText="1"/>
    </xf>
    <xf numFmtId="49" fontId="16" fillId="0" borderId="3" xfId="1" quotePrefix="1" applyNumberFormat="1" applyFont="1" applyBorder="1" applyAlignment="1">
      <alignment horizontal="center" vertical="center"/>
    </xf>
    <xf numFmtId="4" fontId="16" fillId="0" borderId="3" xfId="1" quotePrefix="1" applyNumberFormat="1" applyFont="1" applyBorder="1" applyAlignment="1">
      <alignment horizontal="center" vertical="center"/>
    </xf>
    <xf numFmtId="0" fontId="25" fillId="0" borderId="0" xfId="1" applyFont="1"/>
    <xf numFmtId="165" fontId="15" fillId="0" borderId="1" xfId="1" applyNumberFormat="1" applyFont="1" applyBorder="1" applyAlignment="1">
      <alignment horizontal="right" vertical="center"/>
    </xf>
    <xf numFmtId="165" fontId="15" fillId="0" borderId="2" xfId="1" applyNumberFormat="1" applyFont="1" applyBorder="1" applyAlignment="1">
      <alignment horizontal="right" vertical="center"/>
    </xf>
    <xf numFmtId="4" fontId="15" fillId="0" borderId="2" xfId="1" applyNumberFormat="1" applyFont="1" applyBorder="1" applyAlignment="1">
      <alignment horizontal="right" vertical="center"/>
    </xf>
    <xf numFmtId="49" fontId="13" fillId="0" borderId="1" xfId="1" applyNumberFormat="1" applyFont="1" applyBorder="1" applyAlignment="1">
      <alignment horizontal="center" vertical="center"/>
    </xf>
    <xf numFmtId="4" fontId="13" fillId="0" borderId="1" xfId="1" applyNumberFormat="1" applyFont="1" applyBorder="1" applyAlignment="1">
      <alignment horizontal="left" vertical="center"/>
    </xf>
    <xf numFmtId="4" fontId="13" fillId="0" borderId="1" xfId="1" applyNumberFormat="1" applyFont="1" applyBorder="1" applyAlignment="1">
      <alignment horizontal="center" vertical="center"/>
    </xf>
    <xf numFmtId="165" fontId="13" fillId="0" borderId="1" xfId="1" applyNumberFormat="1" applyFont="1" applyBorder="1" applyAlignment="1">
      <alignment horizontal="right" vertical="center"/>
    </xf>
    <xf numFmtId="4" fontId="14" fillId="0" borderId="2" xfId="1" applyNumberFormat="1" applyFont="1" applyBorder="1" applyAlignment="1">
      <alignment horizontal="right" vertical="center"/>
    </xf>
    <xf numFmtId="49" fontId="13" fillId="0" borderId="8" xfId="1" applyNumberFormat="1" applyFont="1" applyBorder="1" applyAlignment="1">
      <alignment horizontal="center" vertical="center"/>
    </xf>
    <xf numFmtId="0" fontId="13" fillId="0" borderId="8" xfId="1" applyFont="1" applyBorder="1" applyAlignment="1">
      <alignment vertical="center"/>
    </xf>
    <xf numFmtId="4" fontId="13" fillId="0" borderId="8" xfId="1" applyNumberFormat="1" applyFont="1" applyBorder="1" applyAlignment="1">
      <alignment horizontal="center" vertical="center"/>
    </xf>
    <xf numFmtId="165" fontId="13" fillId="0" borderId="8" xfId="1" applyNumberFormat="1" applyFont="1" applyBorder="1" applyAlignment="1">
      <alignment horizontal="right" vertical="center"/>
    </xf>
    <xf numFmtId="4" fontId="13" fillId="0" borderId="8" xfId="1" applyNumberFormat="1" applyFont="1" applyBorder="1" applyAlignment="1">
      <alignment horizontal="right" vertical="center"/>
    </xf>
    <xf numFmtId="165" fontId="13" fillId="0" borderId="12" xfId="1" applyNumberFormat="1" applyFont="1" applyBorder="1" applyAlignment="1">
      <alignment horizontal="right" vertical="center"/>
    </xf>
    <xf numFmtId="2" fontId="15" fillId="0" borderId="3" xfId="1" applyNumberFormat="1" applyFont="1" applyBorder="1" applyAlignment="1">
      <alignment horizontal="right" vertical="center"/>
    </xf>
    <xf numFmtId="0" fontId="26" fillId="0" borderId="0" xfId="1" applyFont="1"/>
    <xf numFmtId="49" fontId="18" fillId="0" borderId="0" xfId="1" applyNumberFormat="1" applyFont="1" applyAlignment="1">
      <alignment horizontal="center" vertical="center"/>
    </xf>
    <xf numFmtId="0" fontId="18" fillId="0" borderId="0" xfId="1" applyFont="1" applyAlignment="1">
      <alignment horizontal="center" vertical="center"/>
    </xf>
    <xf numFmtId="4" fontId="18" fillId="0" borderId="0" xfId="1" applyNumberFormat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3" fillId="0" borderId="3" xfId="1" quotePrefix="1" applyFont="1" applyBorder="1" applyAlignment="1">
      <alignment horizontal="center" vertical="center"/>
    </xf>
    <xf numFmtId="49" fontId="13" fillId="0" borderId="3" xfId="1" applyNumberFormat="1" applyFont="1" applyBorder="1" applyAlignment="1">
      <alignment horizontal="center" vertical="center" wrapText="1"/>
    </xf>
    <xf numFmtId="0" fontId="15" fillId="0" borderId="3" xfId="1" applyFont="1" applyBorder="1" applyAlignment="1">
      <alignment horizontal="left" vertical="center" wrapText="1"/>
    </xf>
    <xf numFmtId="0" fontId="15" fillId="0" borderId="3" xfId="1" applyFont="1" applyBorder="1" applyAlignment="1">
      <alignment horizontal="center" vertical="center"/>
    </xf>
    <xf numFmtId="4" fontId="13" fillId="0" borderId="0" xfId="1" applyNumberFormat="1" applyFont="1" applyAlignment="1">
      <alignment vertical="center"/>
    </xf>
    <xf numFmtId="49" fontId="15" fillId="0" borderId="1" xfId="1" applyNumberFormat="1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center"/>
    </xf>
    <xf numFmtId="0" fontId="15" fillId="0" borderId="1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165" fontId="15" fillId="0" borderId="0" xfId="1" applyNumberFormat="1" applyFont="1" applyAlignment="1">
      <alignment vertical="center"/>
    </xf>
    <xf numFmtId="0" fontId="15" fillId="0" borderId="0" xfId="1" applyFont="1" applyAlignment="1">
      <alignment vertical="center"/>
    </xf>
    <xf numFmtId="0" fontId="29" fillId="0" borderId="1" xfId="1" applyFont="1" applyBorder="1" applyAlignment="1">
      <alignment horizontal="left" vertical="center" wrapText="1"/>
    </xf>
    <xf numFmtId="49" fontId="13" fillId="0" borderId="13" xfId="1" applyNumberFormat="1" applyFont="1" applyBorder="1" applyAlignment="1">
      <alignment horizontal="center" vertical="center" wrapText="1"/>
    </xf>
    <xf numFmtId="0" fontId="30" fillId="0" borderId="14" xfId="0" applyFont="1" applyBorder="1" applyAlignment="1">
      <alignment vertical="center" wrapText="1"/>
    </xf>
    <xf numFmtId="0" fontId="30" fillId="0" borderId="14" xfId="0" applyFont="1" applyBorder="1" applyAlignment="1">
      <alignment horizontal="center" vertical="center" wrapText="1"/>
    </xf>
    <xf numFmtId="165" fontId="13" fillId="0" borderId="15" xfId="1" applyNumberFormat="1" applyFont="1" applyBorder="1" applyAlignment="1">
      <alignment horizontal="right" vertical="center"/>
    </xf>
    <xf numFmtId="0" fontId="30" fillId="0" borderId="16" xfId="0" applyFont="1" applyBorder="1" applyAlignment="1">
      <alignment vertical="center" wrapText="1"/>
    </xf>
    <xf numFmtId="0" fontId="30" fillId="0" borderId="16" xfId="0" applyFont="1" applyBorder="1" applyAlignment="1">
      <alignment horizontal="center" vertical="center" wrapText="1"/>
    </xf>
    <xf numFmtId="165" fontId="13" fillId="0" borderId="17" xfId="1" applyNumberFormat="1" applyFont="1" applyBorder="1" applyAlignment="1">
      <alignment horizontal="right" vertical="center"/>
    </xf>
    <xf numFmtId="165" fontId="13" fillId="0" borderId="18" xfId="1" applyNumberFormat="1" applyFont="1" applyBorder="1" applyAlignment="1">
      <alignment horizontal="right" vertical="center"/>
    </xf>
    <xf numFmtId="0" fontId="30" fillId="0" borderId="19" xfId="0" applyFont="1" applyBorder="1" applyAlignment="1">
      <alignment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2" xfId="0" applyFont="1" applyBorder="1" applyAlignment="1">
      <alignment vertical="center" wrapText="1"/>
    </xf>
    <xf numFmtId="0" fontId="30" fillId="0" borderId="2" xfId="0" applyFont="1" applyBorder="1" applyAlignment="1">
      <alignment horizontal="center" vertical="center" wrapText="1"/>
    </xf>
    <xf numFmtId="49" fontId="13" fillId="0" borderId="8" xfId="1" applyNumberFormat="1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15" fillId="0" borderId="3" xfId="1" applyFont="1" applyBorder="1" applyAlignment="1">
      <alignment horizontal="center" vertical="center" wrapText="1"/>
    </xf>
    <xf numFmtId="0" fontId="18" fillId="0" borderId="0" xfId="1" applyFont="1" applyAlignment="1">
      <alignment vertical="center"/>
    </xf>
    <xf numFmtId="4" fontId="18" fillId="0" borderId="0" xfId="1" applyNumberFormat="1" applyFont="1" applyAlignment="1">
      <alignment vertical="center"/>
    </xf>
    <xf numFmtId="4" fontId="9" fillId="0" borderId="0" xfId="1" applyNumberFormat="1" applyFont="1" applyAlignment="1">
      <alignment vertical="center"/>
    </xf>
    <xf numFmtId="166" fontId="18" fillId="0" borderId="0" xfId="1" applyNumberFormat="1" applyFont="1" applyAlignment="1">
      <alignment vertical="center"/>
    </xf>
    <xf numFmtId="0" fontId="28" fillId="0" borderId="4" xfId="1" applyFont="1" applyBorder="1" applyAlignment="1">
      <alignment vertical="center"/>
    </xf>
    <xf numFmtId="4" fontId="13" fillId="0" borderId="3" xfId="1" quotePrefix="1" applyNumberFormat="1" applyFont="1" applyBorder="1" applyAlignment="1">
      <alignment horizontal="center" vertical="center" wrapText="1"/>
    </xf>
    <xf numFmtId="0" fontId="28" fillId="0" borderId="0" xfId="1" applyFont="1"/>
    <xf numFmtId="165" fontId="28" fillId="0" borderId="0" xfId="1" applyNumberFormat="1" applyFont="1"/>
    <xf numFmtId="4" fontId="13" fillId="0" borderId="2" xfId="1" applyNumberFormat="1" applyFont="1" applyBorder="1" applyAlignment="1">
      <alignment horizontal="left" vertical="center" wrapText="1"/>
    </xf>
    <xf numFmtId="3" fontId="13" fillId="0" borderId="3" xfId="1" applyNumberFormat="1" applyFont="1" applyBorder="1" applyAlignment="1">
      <alignment horizontal="center" vertical="center" wrapText="1"/>
    </xf>
    <xf numFmtId="0" fontId="13" fillId="0" borderId="0" xfId="1" applyFont="1" applyAlignment="1">
      <alignment horizontal="center"/>
    </xf>
    <xf numFmtId="3" fontId="10" fillId="0" borderId="2" xfId="1" applyNumberFormat="1" applyFont="1" applyBorder="1" applyAlignment="1">
      <alignment horizontal="right" vertical="center" wrapText="1"/>
    </xf>
    <xf numFmtId="0" fontId="14" fillId="0" borderId="0" xfId="1" applyFont="1"/>
    <xf numFmtId="4" fontId="15" fillId="0" borderId="3" xfId="1" applyNumberFormat="1" applyFont="1" applyBorder="1" applyAlignment="1">
      <alignment horizontal="center" vertical="center" wrapText="1"/>
    </xf>
    <xf numFmtId="3" fontId="13" fillId="0" borderId="3" xfId="1" applyNumberFormat="1" applyFont="1" applyBorder="1" applyAlignment="1">
      <alignment horizontal="center" vertical="center"/>
    </xf>
    <xf numFmtId="4" fontId="15" fillId="0" borderId="3" xfId="1" quotePrefix="1" applyNumberFormat="1" applyFont="1" applyBorder="1" applyAlignment="1">
      <alignment horizontal="right" vertical="center"/>
    </xf>
    <xf numFmtId="0" fontId="15" fillId="0" borderId="0" xfId="1" applyFont="1" applyAlignment="1">
      <alignment horizontal="center"/>
    </xf>
    <xf numFmtId="0" fontId="13" fillId="0" borderId="0" xfId="1" applyFont="1"/>
    <xf numFmtId="0" fontId="21" fillId="0" borderId="0" xfId="1" applyFont="1" applyAlignment="1">
      <alignment vertical="center"/>
    </xf>
    <xf numFmtId="0" fontId="8" fillId="0" borderId="0" xfId="3" applyFont="1" applyAlignment="1">
      <alignment vertical="center"/>
    </xf>
    <xf numFmtId="0" fontId="21" fillId="0" borderId="0" xfId="3" applyFont="1" applyAlignment="1">
      <alignment horizontal="left" vertical="center"/>
    </xf>
    <xf numFmtId="165" fontId="21" fillId="0" borderId="0" xfId="3" applyNumberFormat="1" applyFont="1" applyAlignment="1">
      <alignment horizontal="center" vertical="center"/>
    </xf>
    <xf numFmtId="165" fontId="15" fillId="0" borderId="0" xfId="3" applyNumberFormat="1" applyFont="1" applyAlignment="1">
      <alignment horizontal="center" vertical="center"/>
    </xf>
    <xf numFmtId="165" fontId="32" fillId="0" borderId="0" xfId="3" applyNumberFormat="1" applyFont="1" applyAlignment="1">
      <alignment horizontal="center" vertical="center"/>
    </xf>
    <xf numFmtId="0" fontId="13" fillId="0" borderId="0" xfId="3" applyFont="1" applyAlignment="1">
      <alignment vertical="center"/>
    </xf>
    <xf numFmtId="165" fontId="13" fillId="0" borderId="0" xfId="3" applyNumberFormat="1" applyFont="1" applyAlignment="1">
      <alignment vertical="center"/>
    </xf>
    <xf numFmtId="0" fontId="20" fillId="0" borderId="0" xfId="3" applyFont="1" applyAlignment="1">
      <alignment vertical="center"/>
    </xf>
    <xf numFmtId="0" fontId="15" fillId="0" borderId="0" xfId="3" applyFont="1" applyAlignment="1">
      <alignment vertical="center"/>
    </xf>
    <xf numFmtId="165" fontId="15" fillId="0" borderId="4" xfId="3" applyNumberFormat="1" applyFont="1" applyBorder="1" applyAlignment="1">
      <alignment vertical="center"/>
    </xf>
    <xf numFmtId="165" fontId="15" fillId="0" borderId="0" xfId="3" applyNumberFormat="1" applyFont="1" applyAlignment="1">
      <alignment vertical="center"/>
    </xf>
    <xf numFmtId="165" fontId="32" fillId="0" borderId="4" xfId="3" applyNumberFormat="1" applyFont="1" applyBorder="1" applyAlignment="1">
      <alignment vertical="center"/>
    </xf>
    <xf numFmtId="165" fontId="14" fillId="0" borderId="4" xfId="3" applyNumberFormat="1" applyFont="1" applyBorder="1" applyAlignment="1">
      <alignment vertical="center"/>
    </xf>
    <xf numFmtId="165" fontId="13" fillId="0" borderId="3" xfId="1" applyNumberFormat="1" applyFont="1" applyBorder="1" applyAlignment="1">
      <alignment vertical="center"/>
    </xf>
    <xf numFmtId="165" fontId="15" fillId="0" borderId="7" xfId="1" applyNumberFormat="1" applyFont="1" applyBorder="1" applyAlignment="1">
      <alignment vertical="center"/>
    </xf>
    <xf numFmtId="165" fontId="13" fillId="0" borderId="9" xfId="1" applyNumberFormat="1" applyFont="1" applyBorder="1" applyAlignment="1">
      <alignment vertical="center"/>
    </xf>
    <xf numFmtId="165" fontId="15" fillId="0" borderId="9" xfId="1" applyNumberFormat="1" applyFont="1" applyBorder="1" applyAlignment="1">
      <alignment vertical="center"/>
    </xf>
    <xf numFmtId="165" fontId="14" fillId="0" borderId="9" xfId="1" applyNumberFormat="1" applyFont="1" applyBorder="1" applyAlignment="1">
      <alignment vertical="center"/>
    </xf>
    <xf numFmtId="165" fontId="15" fillId="0" borderId="10" xfId="1" applyNumberFormat="1" applyFont="1" applyBorder="1" applyAlignment="1">
      <alignment vertical="center"/>
    </xf>
    <xf numFmtId="0" fontId="33" fillId="0" borderId="0" xfId="1" applyFont="1"/>
    <xf numFmtId="165" fontId="13" fillId="0" borderId="3" xfId="1" applyNumberFormat="1" applyFont="1" applyBorder="1" applyAlignment="1">
      <alignment horizontal="center" vertical="center" wrapText="1"/>
    </xf>
    <xf numFmtId="165" fontId="15" fillId="0" borderId="3" xfId="1" applyNumberFormat="1" applyFont="1" applyBorder="1" applyAlignment="1">
      <alignment horizontal="center" vertical="center" wrapText="1"/>
    </xf>
    <xf numFmtId="165" fontId="13" fillId="0" borderId="3" xfId="4" applyNumberFormat="1" applyFont="1" applyBorder="1" applyAlignment="1">
      <alignment horizontal="center" vertical="center" wrapText="1"/>
    </xf>
    <xf numFmtId="165" fontId="13" fillId="0" borderId="3" xfId="1" applyNumberFormat="1" applyFont="1" applyBorder="1" applyAlignment="1">
      <alignment horizontal="center" vertical="center"/>
    </xf>
    <xf numFmtId="4" fontId="13" fillId="0" borderId="3" xfId="1" applyNumberFormat="1" applyFont="1" applyBorder="1" applyAlignment="1">
      <alignment horizontal="center" vertical="center"/>
    </xf>
    <xf numFmtId="4" fontId="14" fillId="0" borderId="3" xfId="1" applyNumberFormat="1" applyFont="1" applyBorder="1" applyAlignment="1">
      <alignment horizontal="center" vertical="center"/>
    </xf>
    <xf numFmtId="4" fontId="15" fillId="0" borderId="3" xfId="1" applyNumberFormat="1" applyFont="1" applyBorder="1" applyAlignment="1">
      <alignment vertical="center"/>
    </xf>
    <xf numFmtId="165" fontId="15" fillId="0" borderId="3" xfId="1" applyNumberFormat="1" applyFont="1" applyBorder="1" applyAlignment="1">
      <alignment vertical="center"/>
    </xf>
    <xf numFmtId="165" fontId="32" fillId="0" borderId="3" xfId="1" applyNumberFormat="1" applyFont="1" applyBorder="1" applyAlignment="1">
      <alignment vertical="center"/>
    </xf>
    <xf numFmtId="3" fontId="15" fillId="0" borderId="3" xfId="1" applyNumberFormat="1" applyFont="1" applyBorder="1" applyAlignment="1">
      <alignment vertical="center"/>
    </xf>
    <xf numFmtId="0" fontId="34" fillId="0" borderId="0" xfId="1" applyFont="1"/>
    <xf numFmtId="4" fontId="13" fillId="0" borderId="3" xfId="1" applyNumberFormat="1" applyFont="1" applyBorder="1" applyAlignment="1">
      <alignment vertical="center"/>
    </xf>
    <xf numFmtId="165" fontId="15" fillId="0" borderId="3" xfId="1" applyNumberFormat="1" applyFont="1" applyBorder="1" applyAlignment="1">
      <alignment vertical="center" wrapText="1"/>
    </xf>
    <xf numFmtId="165" fontId="14" fillId="0" borderId="3" xfId="1" applyNumberFormat="1" applyFont="1" applyBorder="1" applyAlignment="1">
      <alignment vertical="center"/>
    </xf>
    <xf numFmtId="4" fontId="14" fillId="0" borderId="3" xfId="1" applyNumberFormat="1" applyFont="1" applyBorder="1" applyAlignment="1">
      <alignment vertical="center"/>
    </xf>
    <xf numFmtId="4" fontId="14" fillId="0" borderId="3" xfId="1" quotePrefix="1" applyNumberFormat="1" applyFont="1" applyBorder="1" applyAlignment="1">
      <alignment vertical="center"/>
    </xf>
    <xf numFmtId="165" fontId="32" fillId="0" borderId="3" xfId="1" applyNumberFormat="1" applyFont="1" applyBorder="1" applyAlignment="1">
      <alignment vertical="center" wrapText="1"/>
    </xf>
    <xf numFmtId="0" fontId="35" fillId="0" borderId="0" xfId="1" applyFont="1"/>
    <xf numFmtId="168" fontId="36" fillId="0" borderId="2" xfId="3" applyNumberFormat="1" applyFont="1" applyBorder="1" applyAlignment="1">
      <alignment horizontal="right" vertical="center"/>
    </xf>
    <xf numFmtId="4" fontId="13" fillId="0" borderId="3" xfId="4" applyNumberFormat="1" applyFont="1" applyBorder="1" applyAlignment="1">
      <alignment vertical="center"/>
    </xf>
    <xf numFmtId="4" fontId="13" fillId="0" borderId="3" xfId="4" applyNumberFormat="1" applyFont="1" applyBorder="1" applyAlignment="1">
      <alignment horizontal="center" vertical="center"/>
    </xf>
    <xf numFmtId="4" fontId="13" fillId="0" borderId="2" xfId="4" applyNumberFormat="1" applyFont="1" applyBorder="1" applyAlignment="1">
      <alignment vertical="center"/>
    </xf>
    <xf numFmtId="4" fontId="13" fillId="0" borderId="2" xfId="4" applyNumberFormat="1" applyFont="1" applyBorder="1" applyAlignment="1">
      <alignment horizontal="center" vertical="center"/>
    </xf>
    <xf numFmtId="4" fontId="14" fillId="0" borderId="3" xfId="4" applyNumberFormat="1" applyFont="1" applyBorder="1" applyAlignment="1">
      <alignment vertical="center"/>
    </xf>
    <xf numFmtId="4" fontId="14" fillId="0" borderId="3" xfId="4" applyNumberFormat="1" applyFont="1" applyBorder="1" applyAlignment="1">
      <alignment horizontal="center" vertical="center"/>
    </xf>
    <xf numFmtId="4" fontId="13" fillId="0" borderId="3" xfId="1" applyNumberFormat="1" applyFont="1" applyBorder="1" applyAlignment="1">
      <alignment horizontal="left" vertical="center"/>
    </xf>
    <xf numFmtId="165" fontId="32" fillId="0" borderId="5" xfId="1" applyNumberFormat="1" applyFont="1" applyBorder="1" applyAlignment="1">
      <alignment vertical="center" wrapText="1"/>
    </xf>
    <xf numFmtId="4" fontId="13" fillId="0" borderId="6" xfId="1" applyNumberFormat="1" applyFont="1" applyBorder="1" applyAlignment="1">
      <alignment horizontal="left" vertical="center"/>
    </xf>
    <xf numFmtId="165" fontId="13" fillId="0" borderId="6" xfId="1" applyNumberFormat="1" applyFont="1" applyBorder="1" applyAlignment="1">
      <alignment vertical="center"/>
    </xf>
    <xf numFmtId="165" fontId="15" fillId="0" borderId="6" xfId="1" applyNumberFormat="1" applyFont="1" applyBorder="1" applyAlignment="1">
      <alignment vertical="center" wrapText="1"/>
    </xf>
    <xf numFmtId="165" fontId="14" fillId="0" borderId="6" xfId="1" applyNumberFormat="1" applyFont="1" applyBorder="1" applyAlignment="1">
      <alignment vertical="center"/>
    </xf>
    <xf numFmtId="165" fontId="15" fillId="0" borderId="6" xfId="1" applyNumberFormat="1" applyFont="1" applyBorder="1" applyAlignment="1">
      <alignment vertical="center"/>
    </xf>
    <xf numFmtId="4" fontId="13" fillId="0" borderId="5" xfId="1" applyNumberFormat="1" applyFont="1" applyBorder="1" applyAlignment="1">
      <alignment horizontal="left" vertical="center"/>
    </xf>
    <xf numFmtId="4" fontId="13" fillId="0" borderId="5" xfId="1" applyNumberFormat="1" applyFont="1" applyBorder="1" applyAlignment="1">
      <alignment horizontal="center" vertical="center"/>
    </xf>
    <xf numFmtId="165" fontId="13" fillId="0" borderId="5" xfId="1" applyNumberFormat="1" applyFont="1" applyBorder="1" applyAlignment="1">
      <alignment vertical="center"/>
    </xf>
    <xf numFmtId="165" fontId="14" fillId="0" borderId="5" xfId="1" applyNumberFormat="1" applyFont="1" applyBorder="1" applyAlignment="1">
      <alignment vertical="center"/>
    </xf>
    <xf numFmtId="165" fontId="15" fillId="0" borderId="5" xfId="1" applyNumberFormat="1" applyFont="1" applyBorder="1" applyAlignment="1">
      <alignment vertical="center"/>
    </xf>
    <xf numFmtId="4" fontId="13" fillId="0" borderId="6" xfId="1" applyNumberFormat="1" applyFont="1" applyBorder="1" applyAlignment="1">
      <alignment horizontal="center" vertical="center"/>
    </xf>
    <xf numFmtId="165" fontId="32" fillId="0" borderId="21" xfId="1" applyNumberFormat="1" applyFont="1" applyBorder="1" applyAlignment="1">
      <alignment vertical="center" wrapText="1"/>
    </xf>
    <xf numFmtId="0" fontId="37" fillId="0" borderId="0" xfId="3" applyFont="1" applyAlignment="1">
      <alignment vertical="center"/>
    </xf>
    <xf numFmtId="165" fontId="37" fillId="0" borderId="0" xfId="3" applyNumberFormat="1" applyFont="1" applyAlignment="1">
      <alignment vertical="center"/>
    </xf>
    <xf numFmtId="169" fontId="37" fillId="0" borderId="0" xfId="3" applyNumberFormat="1" applyFont="1" applyAlignment="1">
      <alignment vertical="center"/>
    </xf>
    <xf numFmtId="4" fontId="37" fillId="0" borderId="0" xfId="3" applyNumberFormat="1" applyFont="1" applyAlignment="1">
      <alignment vertical="center"/>
    </xf>
    <xf numFmtId="165" fontId="38" fillId="0" borderId="0" xfId="3" applyNumberFormat="1" applyFont="1" applyAlignment="1">
      <alignment vertical="center"/>
    </xf>
    <xf numFmtId="165" fontId="14" fillId="0" borderId="0" xfId="3" applyNumberFormat="1" applyFont="1" applyAlignment="1">
      <alignment vertical="center"/>
    </xf>
    <xf numFmtId="170" fontId="13" fillId="0" borderId="0" xfId="3" applyNumberFormat="1" applyFont="1" applyAlignment="1">
      <alignment vertical="center"/>
    </xf>
    <xf numFmtId="165" fontId="37" fillId="0" borderId="3" xfId="3" applyNumberFormat="1" applyFont="1" applyBorder="1" applyAlignment="1">
      <alignment vertical="center"/>
    </xf>
    <xf numFmtId="0" fontId="13" fillId="0" borderId="3" xfId="3" applyFont="1" applyBorder="1" applyAlignment="1">
      <alignment vertical="center"/>
    </xf>
    <xf numFmtId="4" fontId="13" fillId="0" borderId="2" xfId="1" applyNumberFormat="1" applyFont="1" applyBorder="1" applyAlignment="1">
      <alignment horizontal="center" vertical="center" wrapText="1"/>
    </xf>
    <xf numFmtId="0" fontId="41" fillId="0" borderId="3" xfId="0" applyFont="1" applyBorder="1" applyAlignment="1">
      <alignment horizontal="right" vertical="center"/>
    </xf>
    <xf numFmtId="165" fontId="41" fillId="0" borderId="3" xfId="0" applyNumberFormat="1" applyFont="1" applyBorder="1" applyAlignment="1">
      <alignment horizontal="right" vertical="center"/>
    </xf>
    <xf numFmtId="0" fontId="41" fillId="0" borderId="3" xfId="0" applyFont="1" applyBorder="1"/>
    <xf numFmtId="165" fontId="41" fillId="0" borderId="3" xfId="5" applyFont="1" applyBorder="1"/>
    <xf numFmtId="165" fontId="15" fillId="0" borderId="3" xfId="5" applyFont="1" applyFill="1" applyBorder="1" applyAlignment="1">
      <alignment horizontal="right" vertical="center"/>
    </xf>
    <xf numFmtId="49" fontId="13" fillId="0" borderId="3" xfId="1" applyNumberFormat="1" applyFont="1" applyBorder="1" applyAlignment="1">
      <alignment horizontal="center" vertical="center"/>
    </xf>
    <xf numFmtId="165" fontId="13" fillId="0" borderId="3" xfId="5" applyFont="1" applyFill="1" applyBorder="1" applyAlignment="1">
      <alignment horizontal="right" vertical="center"/>
    </xf>
    <xf numFmtId="165" fontId="43" fillId="0" borderId="3" xfId="5" applyFont="1" applyBorder="1"/>
    <xf numFmtId="165" fontId="13" fillId="0" borderId="3" xfId="5" applyFont="1" applyFill="1" applyBorder="1" applyAlignment="1">
      <alignment vertical="center"/>
    </xf>
    <xf numFmtId="49" fontId="14" fillId="0" borderId="3" xfId="1" applyNumberFormat="1" applyFont="1" applyBorder="1" applyAlignment="1">
      <alignment horizontal="center" vertical="center"/>
    </xf>
    <xf numFmtId="4" fontId="14" fillId="0" borderId="3" xfId="1" applyNumberFormat="1" applyFont="1" applyBorder="1" applyAlignment="1">
      <alignment horizontal="left" vertical="center"/>
    </xf>
    <xf numFmtId="165" fontId="14" fillId="0" borderId="3" xfId="1" applyNumberFormat="1" applyFont="1" applyBorder="1" applyAlignment="1">
      <alignment horizontal="right" vertical="center"/>
    </xf>
    <xf numFmtId="165" fontId="14" fillId="0" borderId="3" xfId="5" applyFont="1" applyFill="1" applyBorder="1" applyAlignment="1">
      <alignment horizontal="right" vertical="center"/>
    </xf>
    <xf numFmtId="165" fontId="14" fillId="0" borderId="3" xfId="5" applyFont="1" applyFill="1" applyBorder="1" applyAlignment="1">
      <alignment vertical="center"/>
    </xf>
    <xf numFmtId="165" fontId="13" fillId="0" borderId="3" xfId="5" applyFont="1" applyFill="1" applyBorder="1"/>
    <xf numFmtId="165" fontId="43" fillId="0" borderId="3" xfId="0" applyNumberFormat="1" applyFont="1" applyBorder="1" applyAlignment="1">
      <alignment horizontal="right" vertical="center"/>
    </xf>
    <xf numFmtId="0" fontId="13" fillId="0" borderId="3" xfId="1" applyFont="1" applyBorder="1" applyAlignment="1">
      <alignment horizontal="left" vertical="center"/>
    </xf>
    <xf numFmtId="0" fontId="44" fillId="0" borderId="0" xfId="1" applyFont="1"/>
    <xf numFmtId="0" fontId="43" fillId="0" borderId="3" xfId="0" applyFont="1" applyBorder="1"/>
    <xf numFmtId="4" fontId="12" fillId="0" borderId="3" xfId="1" applyNumberFormat="1" applyFont="1" applyBorder="1" applyAlignment="1">
      <alignment horizontal="center" vertical="center"/>
    </xf>
    <xf numFmtId="0" fontId="13" fillId="0" borderId="3" xfId="1" applyFont="1" applyBorder="1"/>
    <xf numFmtId="0" fontId="15" fillId="0" borderId="3" xfId="1" applyFont="1" applyBorder="1"/>
    <xf numFmtId="165" fontId="15" fillId="0" borderId="3" xfId="5" applyFont="1" applyFill="1" applyBorder="1"/>
    <xf numFmtId="165" fontId="13" fillId="0" borderId="6" xfId="1" applyNumberFormat="1" applyFont="1" applyBorder="1" applyAlignment="1">
      <alignment horizontal="center" vertical="center" wrapText="1"/>
    </xf>
    <xf numFmtId="165" fontId="15" fillId="2" borderId="3" xfId="1" applyNumberFormat="1" applyFont="1" applyFill="1" applyBorder="1" applyAlignment="1">
      <alignment vertical="center"/>
    </xf>
    <xf numFmtId="165" fontId="13" fillId="2" borderId="3" xfId="1" applyNumberFormat="1" applyFont="1" applyFill="1" applyBorder="1" applyAlignment="1">
      <alignment vertical="center"/>
    </xf>
    <xf numFmtId="165" fontId="13" fillId="0" borderId="3" xfId="1" applyNumberFormat="1" applyFont="1" applyBorder="1" applyAlignment="1">
      <alignment vertical="center" wrapText="1"/>
    </xf>
    <xf numFmtId="4" fontId="13" fillId="0" borderId="3" xfId="1" applyNumberFormat="1" applyFont="1" applyBorder="1" applyAlignment="1">
      <alignment horizontal="right" vertical="center"/>
    </xf>
    <xf numFmtId="165" fontId="14" fillId="2" borderId="3" xfId="1" applyNumberFormat="1" applyFont="1" applyFill="1" applyBorder="1" applyAlignment="1">
      <alignment vertical="center"/>
    </xf>
    <xf numFmtId="4" fontId="14" fillId="0" borderId="3" xfId="1" applyNumberFormat="1" applyFont="1" applyBorder="1" applyAlignment="1">
      <alignment horizontal="right" vertical="center"/>
    </xf>
    <xf numFmtId="165" fontId="45" fillId="0" borderId="3" xfId="1" applyNumberFormat="1" applyFont="1" applyBorder="1" applyAlignment="1">
      <alignment horizontal="right" vertical="center"/>
    </xf>
    <xf numFmtId="4" fontId="14" fillId="0" borderId="6" xfId="1" applyNumberFormat="1" applyFont="1" applyBorder="1" applyAlignment="1">
      <alignment horizontal="left" vertical="center"/>
    </xf>
    <xf numFmtId="165" fontId="14" fillId="2" borderId="6" xfId="1" applyNumberFormat="1" applyFont="1" applyFill="1" applyBorder="1" applyAlignment="1">
      <alignment vertical="center"/>
    </xf>
    <xf numFmtId="165" fontId="13" fillId="0" borderId="6" xfId="1" applyNumberFormat="1" applyFont="1" applyBorder="1" applyAlignment="1">
      <alignment horizontal="right" vertical="center"/>
    </xf>
    <xf numFmtId="165" fontId="13" fillId="2" borderId="5" xfId="1" applyNumberFormat="1" applyFont="1" applyFill="1" applyBorder="1" applyAlignment="1">
      <alignment vertical="center"/>
    </xf>
    <xf numFmtId="165" fontId="13" fillId="0" borderId="5" xfId="1" applyNumberFormat="1" applyFont="1" applyBorder="1" applyAlignment="1">
      <alignment horizontal="right" vertical="center"/>
    </xf>
    <xf numFmtId="165" fontId="13" fillId="2" borderId="6" xfId="1" applyNumberFormat="1" applyFont="1" applyFill="1" applyBorder="1" applyAlignment="1">
      <alignment vertical="center"/>
    </xf>
    <xf numFmtId="0" fontId="46" fillId="0" borderId="0" xfId="1" applyFont="1" applyAlignment="1">
      <alignment horizontal="center" vertical="center"/>
    </xf>
    <xf numFmtId="0" fontId="56" fillId="0" borderId="0" xfId="8" applyFont="1" applyAlignment="1">
      <alignment vertical="center"/>
    </xf>
    <xf numFmtId="0" fontId="46" fillId="0" borderId="3" xfId="6" applyFont="1" applyBorder="1" applyAlignment="1">
      <alignment horizontal="center" vertical="center" wrapText="1"/>
    </xf>
    <xf numFmtId="3" fontId="56" fillId="0" borderId="3" xfId="6" quotePrefix="1" applyNumberFormat="1" applyFont="1" applyBorder="1" applyAlignment="1">
      <alignment horizontal="center" vertical="center" wrapText="1"/>
    </xf>
    <xf numFmtId="4" fontId="56" fillId="0" borderId="3" xfId="6" quotePrefix="1" applyNumberFormat="1" applyFont="1" applyBorder="1" applyAlignment="1">
      <alignment horizontal="center" vertical="center" wrapText="1"/>
    </xf>
    <xf numFmtId="0" fontId="56" fillId="0" borderId="0" xfId="1" applyFont="1" applyAlignment="1">
      <alignment horizontal="center" vertical="center"/>
    </xf>
    <xf numFmtId="1" fontId="46" fillId="4" borderId="3" xfId="8" applyNumberFormat="1" applyFont="1" applyFill="1" applyBorder="1" applyAlignment="1">
      <alignment horizontal="center" vertical="center"/>
    </xf>
    <xf numFmtId="0" fontId="46" fillId="4" borderId="3" xfId="8" applyFont="1" applyFill="1" applyBorder="1" applyAlignment="1">
      <alignment vertical="center"/>
    </xf>
    <xf numFmtId="4" fontId="46" fillId="4" borderId="3" xfId="8" applyNumberFormat="1" applyFont="1" applyFill="1" applyBorder="1" applyAlignment="1">
      <alignment horizontal="right" vertical="center"/>
    </xf>
    <xf numFmtId="0" fontId="46" fillId="4" borderId="3" xfId="8" applyFont="1" applyFill="1" applyBorder="1" applyAlignment="1">
      <alignment horizontal="left" vertical="center"/>
    </xf>
    <xf numFmtId="3" fontId="46" fillId="4" borderId="3" xfId="1" applyNumberFormat="1" applyFont="1" applyFill="1" applyBorder="1" applyAlignment="1">
      <alignment horizontal="left" vertical="center" wrapText="1"/>
    </xf>
    <xf numFmtId="3" fontId="46" fillId="4" borderId="3" xfId="1" applyNumberFormat="1" applyFont="1" applyFill="1" applyBorder="1" applyAlignment="1">
      <alignment horizontal="right" vertical="center" wrapText="1"/>
    </xf>
    <xf numFmtId="1" fontId="56" fillId="0" borderId="3" xfId="8" applyNumberFormat="1" applyFont="1" applyBorder="1" applyAlignment="1">
      <alignment horizontal="center" vertical="center"/>
    </xf>
    <xf numFmtId="0" fontId="56" fillId="0" borderId="3" xfId="6" applyFont="1" applyBorder="1" applyAlignment="1">
      <alignment vertical="center" wrapText="1"/>
    </xf>
    <xf numFmtId="4" fontId="56" fillId="0" borderId="3" xfId="8" applyNumberFormat="1" applyFont="1" applyBorder="1" applyAlignment="1">
      <alignment horizontal="right" vertical="center"/>
    </xf>
    <xf numFmtId="4" fontId="56" fillId="0" borderId="3" xfId="16" applyNumberFormat="1" applyFont="1" applyBorder="1" applyAlignment="1">
      <alignment horizontal="right" vertical="center"/>
    </xf>
    <xf numFmtId="4" fontId="56" fillId="0" borderId="3" xfId="6" applyNumberFormat="1" applyFont="1" applyBorder="1" applyAlignment="1">
      <alignment horizontal="left" vertical="center" wrapText="1"/>
    </xf>
    <xf numFmtId="3" fontId="56" fillId="0" borderId="3" xfId="1" applyNumberFormat="1" applyFont="1" applyBorder="1" applyAlignment="1">
      <alignment horizontal="left" vertical="center" wrapText="1"/>
    </xf>
    <xf numFmtId="0" fontId="56" fillId="0" borderId="0" xfId="0" applyFont="1" applyAlignment="1">
      <alignment vertical="center"/>
    </xf>
    <xf numFmtId="4" fontId="56" fillId="0" borderId="3" xfId="0" applyNumberFormat="1" applyFont="1" applyBorder="1" applyAlignment="1">
      <alignment horizontal="right" vertical="center" wrapText="1"/>
    </xf>
    <xf numFmtId="0" fontId="56" fillId="0" borderId="3" xfId="8" applyFont="1" applyBorder="1" applyAlignment="1">
      <alignment horizontal="left" vertical="center"/>
    </xf>
    <xf numFmtId="0" fontId="56" fillId="0" borderId="3" xfId="8" applyFont="1" applyBorder="1" applyAlignment="1">
      <alignment horizontal="right" vertical="center"/>
    </xf>
    <xf numFmtId="0" fontId="57" fillId="0" borderId="0" xfId="8" applyFont="1" applyAlignment="1">
      <alignment vertical="center"/>
    </xf>
    <xf numFmtId="0" fontId="56" fillId="4" borderId="3" xfId="8" applyFont="1" applyFill="1" applyBorder="1" applyAlignment="1">
      <alignment horizontal="right" vertical="center"/>
    </xf>
    <xf numFmtId="0" fontId="56" fillId="0" borderId="3" xfId="40" applyFont="1" applyBorder="1" applyAlignment="1">
      <alignment horizontal="left" vertical="center" wrapText="1"/>
    </xf>
    <xf numFmtId="0" fontId="56" fillId="0" borderId="3" xfId="17" applyFont="1" applyBorder="1" applyAlignment="1">
      <alignment horizontal="left" vertical="center" wrapText="1"/>
    </xf>
    <xf numFmtId="4" fontId="56" fillId="0" borderId="3" xfId="6" applyNumberFormat="1" applyFont="1" applyBorder="1" applyAlignment="1">
      <alignment horizontal="right" vertical="center" wrapText="1"/>
    </xf>
    <xf numFmtId="0" fontId="56" fillId="0" borderId="3" xfId="14" applyFont="1" applyBorder="1" applyAlignment="1">
      <alignment horizontal="left" vertical="center" wrapText="1"/>
    </xf>
    <xf numFmtId="0" fontId="56" fillId="0" borderId="3" xfId="10" applyFont="1" applyBorder="1" applyAlignment="1">
      <alignment vertical="center" wrapText="1"/>
    </xf>
    <xf numFmtId="0" fontId="56" fillId="0" borderId="3" xfId="14" applyFont="1" applyBorder="1" applyAlignment="1">
      <alignment vertical="center" wrapText="1"/>
    </xf>
    <xf numFmtId="0" fontId="56" fillId="0" borderId="3" xfId="7" applyFont="1" applyBorder="1" applyAlignment="1">
      <alignment vertical="center" wrapText="1"/>
    </xf>
    <xf numFmtId="4" fontId="56" fillId="0" borderId="3" xfId="0" applyNumberFormat="1" applyFont="1" applyBorder="1" applyAlignment="1">
      <alignment horizontal="right" vertical="center"/>
    </xf>
    <xf numFmtId="0" fontId="56" fillId="0" borderId="3" xfId="45" applyFont="1" applyBorder="1" applyAlignment="1">
      <alignment vertical="center" wrapText="1"/>
    </xf>
    <xf numFmtId="0" fontId="56" fillId="0" borderId="3" xfId="6" applyFont="1" applyBorder="1" applyAlignment="1">
      <alignment horizontal="left" vertical="center" wrapText="1"/>
    </xf>
    <xf numFmtId="0" fontId="56" fillId="0" borderId="3" xfId="46" applyFont="1" applyBorder="1" applyAlignment="1">
      <alignment vertical="center" wrapText="1"/>
    </xf>
    <xf numFmtId="0" fontId="56" fillId="0" borderId="3" xfId="46" applyFont="1" applyBorder="1" applyAlignment="1">
      <alignment vertical="center"/>
    </xf>
    <xf numFmtId="4" fontId="56" fillId="0" borderId="3" xfId="1" applyNumberFormat="1" applyFont="1" applyBorder="1" applyAlignment="1">
      <alignment horizontal="right" vertical="center" wrapText="1"/>
    </xf>
    <xf numFmtId="0" fontId="56" fillId="0" borderId="3" xfId="47" applyFont="1" applyBorder="1" applyAlignment="1">
      <alignment vertical="center" wrapText="1"/>
    </xf>
    <xf numFmtId="0" fontId="56" fillId="0" borderId="3" xfId="48" applyFont="1" applyBorder="1" applyAlignment="1">
      <alignment vertical="center"/>
    </xf>
    <xf numFmtId="0" fontId="56" fillId="0" borderId="3" xfId="49" applyFont="1" applyBorder="1" applyAlignment="1">
      <alignment vertical="center"/>
    </xf>
    <xf numFmtId="0" fontId="56" fillId="0" borderId="3" xfId="50" applyFont="1" applyBorder="1" applyAlignment="1">
      <alignment horizontal="left" vertical="center" wrapText="1"/>
    </xf>
    <xf numFmtId="0" fontId="56" fillId="0" borderId="3" xfId="51" applyFont="1" applyBorder="1" applyAlignment="1">
      <alignment horizontal="left" vertical="center" wrapText="1"/>
    </xf>
    <xf numFmtId="0" fontId="56" fillId="0" borderId="3" xfId="52" applyFont="1" applyBorder="1" applyAlignment="1">
      <alignment vertical="center" wrapText="1"/>
    </xf>
    <xf numFmtId="0" fontId="56" fillId="0" borderId="3" xfId="53" applyFont="1" applyBorder="1" applyAlignment="1">
      <alignment vertical="center" wrapText="1"/>
    </xf>
    <xf numFmtId="0" fontId="56" fillId="0" borderId="3" xfId="54" applyFont="1" applyBorder="1" applyAlignment="1">
      <alignment horizontal="left" vertical="center" wrapText="1"/>
    </xf>
    <xf numFmtId="0" fontId="56" fillId="0" borderId="3" xfId="42" applyFont="1" applyBorder="1" applyAlignment="1">
      <alignment horizontal="left" vertical="center" wrapText="1"/>
    </xf>
    <xf numFmtId="0" fontId="56" fillId="0" borderId="3" xfId="0" applyFont="1" applyBorder="1" applyAlignment="1">
      <alignment vertical="center"/>
    </xf>
    <xf numFmtId="165" fontId="56" fillId="0" borderId="3" xfId="1" applyNumberFormat="1" applyFont="1" applyBorder="1" applyAlignment="1">
      <alignment horizontal="left" vertical="center"/>
    </xf>
    <xf numFmtId="165" fontId="56" fillId="0" borderId="3" xfId="1" applyNumberFormat="1" applyFont="1" applyBorder="1" applyAlignment="1">
      <alignment vertical="center"/>
    </xf>
    <xf numFmtId="4" fontId="56" fillId="0" borderId="3" xfId="6" applyNumberFormat="1" applyFont="1" applyBorder="1" applyAlignment="1">
      <alignment vertical="center" wrapText="1"/>
    </xf>
    <xf numFmtId="0" fontId="56" fillId="0" borderId="3" xfId="43" applyFont="1" applyBorder="1" applyAlignment="1">
      <alignment horizontal="left" vertical="center" wrapText="1"/>
    </xf>
    <xf numFmtId="4" fontId="56" fillId="0" borderId="3" xfId="16" applyNumberFormat="1" applyFont="1" applyBorder="1" applyAlignment="1">
      <alignment horizontal="right" vertical="center" wrapText="1"/>
    </xf>
    <xf numFmtId="0" fontId="56" fillId="0" borderId="3" xfId="0" applyFont="1" applyBorder="1" applyAlignment="1">
      <alignment vertical="center" wrapText="1"/>
    </xf>
    <xf numFmtId="0" fontId="56" fillId="0" borderId="3" xfId="55" applyFont="1" applyBorder="1" applyAlignment="1">
      <alignment vertical="center" wrapText="1"/>
    </xf>
    <xf numFmtId="0" fontId="56" fillId="0" borderId="3" xfId="56" applyFont="1" applyBorder="1" applyAlignment="1">
      <alignment horizontal="left" vertical="center" wrapText="1"/>
    </xf>
    <xf numFmtId="0" fontId="56" fillId="0" borderId="3" xfId="43" applyFont="1" applyBorder="1" applyAlignment="1">
      <alignment vertical="center" wrapText="1"/>
    </xf>
    <xf numFmtId="0" fontId="56" fillId="0" borderId="3" xfId="57" applyFont="1" applyBorder="1" applyAlignment="1">
      <alignment horizontal="left" vertical="center" wrapText="1"/>
    </xf>
    <xf numFmtId="0" fontId="56" fillId="0" borderId="3" xfId="6" quotePrefix="1" applyFont="1" applyBorder="1" applyAlignment="1">
      <alignment horizontal="center" vertical="center" wrapText="1"/>
    </xf>
    <xf numFmtId="4" fontId="56" fillId="0" borderId="3" xfId="15" applyNumberFormat="1" applyFont="1" applyBorder="1" applyAlignment="1">
      <alignment horizontal="right" vertical="center" wrapText="1"/>
    </xf>
    <xf numFmtId="4" fontId="56" fillId="0" borderId="3" xfId="0" applyNumberFormat="1" applyFont="1" applyBorder="1" applyAlignment="1">
      <alignment horizontal="left" vertical="center" wrapText="1"/>
    </xf>
    <xf numFmtId="0" fontId="56" fillId="0" borderId="3" xfId="12" applyFont="1" applyBorder="1" applyAlignment="1">
      <alignment horizontal="left" vertical="center" wrapText="1"/>
    </xf>
    <xf numFmtId="4" fontId="56" fillId="0" borderId="3" xfId="13" applyNumberFormat="1" applyFont="1" applyBorder="1" applyAlignment="1">
      <alignment horizontal="right" vertical="center" wrapText="1"/>
    </xf>
    <xf numFmtId="4" fontId="46" fillId="0" borderId="3" xfId="6" applyNumberFormat="1" applyFont="1" applyBorder="1" applyAlignment="1">
      <alignment horizontal="right" vertical="center" wrapText="1"/>
    </xf>
    <xf numFmtId="0" fontId="56" fillId="0" borderId="3" xfId="1" applyFont="1" applyBorder="1" applyAlignment="1">
      <alignment vertical="center"/>
    </xf>
    <xf numFmtId="4" fontId="56" fillId="0" borderId="3" xfId="15" applyNumberFormat="1" applyFont="1" applyBorder="1" applyAlignment="1">
      <alignment horizontal="left" vertical="center" wrapText="1"/>
    </xf>
    <xf numFmtId="0" fontId="56" fillId="0" borderId="3" xfId="58" applyFont="1" applyBorder="1" applyAlignment="1">
      <alignment horizontal="left" vertical="center" wrapText="1"/>
    </xf>
    <xf numFmtId="0" fontId="56" fillId="0" borderId="3" xfId="1" applyFont="1" applyBorder="1" applyAlignment="1">
      <alignment horizontal="right" vertical="center"/>
    </xf>
    <xf numFmtId="0" fontId="56" fillId="0" borderId="0" xfId="1" applyFont="1" applyAlignment="1">
      <alignment horizontal="left" vertical="center"/>
    </xf>
    <xf numFmtId="0" fontId="56" fillId="0" borderId="3" xfId="35" applyFont="1" applyBorder="1" applyAlignment="1">
      <alignment horizontal="left" vertical="center" wrapText="1"/>
    </xf>
    <xf numFmtId="4" fontId="56" fillId="0" borderId="3" xfId="8" applyNumberFormat="1" applyFont="1" applyBorder="1" applyAlignment="1">
      <alignment horizontal="left" vertical="center"/>
    </xf>
    <xf numFmtId="0" fontId="56" fillId="0" borderId="3" xfId="33" applyFont="1" applyBorder="1" applyAlignment="1">
      <alignment horizontal="left" vertical="center" wrapText="1"/>
    </xf>
    <xf numFmtId="4" fontId="56" fillId="0" borderId="3" xfId="33" applyNumberFormat="1" applyFont="1" applyBorder="1" applyAlignment="1">
      <alignment horizontal="right" vertical="center" wrapText="1"/>
    </xf>
    <xf numFmtId="0" fontId="56" fillId="0" borderId="3" xfId="36" applyFont="1" applyBorder="1" applyAlignment="1">
      <alignment horizontal="left" vertical="center" wrapText="1"/>
    </xf>
    <xf numFmtId="0" fontId="56" fillId="0" borderId="3" xfId="37" applyFont="1" applyBorder="1" applyAlignment="1">
      <alignment horizontal="left" vertical="center" wrapText="1"/>
    </xf>
    <xf numFmtId="0" fontId="56" fillId="0" borderId="3" xfId="38" applyFont="1" applyBorder="1" applyAlignment="1">
      <alignment horizontal="left" vertical="center" wrapText="1"/>
    </xf>
    <xf numFmtId="4" fontId="56" fillId="0" borderId="3" xfId="13" applyNumberFormat="1" applyFont="1" applyBorder="1" applyAlignment="1">
      <alignment horizontal="left" vertical="center" wrapText="1"/>
    </xf>
    <xf numFmtId="0" fontId="56" fillId="0" borderId="3" xfId="32" applyFont="1" applyBorder="1" applyAlignment="1">
      <alignment horizontal="left" vertical="center" wrapText="1"/>
    </xf>
    <xf numFmtId="0" fontId="56" fillId="0" borderId="3" xfId="40" applyFont="1" applyBorder="1" applyAlignment="1">
      <alignment horizontal="left" vertical="center"/>
    </xf>
    <xf numFmtId="3" fontId="56" fillId="0" borderId="3" xfId="1" applyNumberFormat="1" applyFont="1" applyBorder="1" applyAlignment="1">
      <alignment horizontal="left" vertical="center"/>
    </xf>
    <xf numFmtId="0" fontId="56" fillId="0" borderId="3" xfId="31" applyFont="1" applyBorder="1" applyAlignment="1">
      <alignment horizontal="left" vertical="center" wrapText="1"/>
    </xf>
    <xf numFmtId="170" fontId="56" fillId="0" borderId="3" xfId="17" applyNumberFormat="1" applyFont="1" applyBorder="1" applyAlignment="1">
      <alignment horizontal="left" vertical="center"/>
    </xf>
    <xf numFmtId="0" fontId="56" fillId="0" borderId="3" xfId="0" applyFont="1" applyBorder="1" applyAlignment="1">
      <alignment horizontal="left" vertical="center"/>
    </xf>
    <xf numFmtId="170" fontId="56" fillId="0" borderId="3" xfId="17" applyNumberFormat="1" applyFont="1" applyBorder="1" applyAlignment="1">
      <alignment vertical="center"/>
    </xf>
    <xf numFmtId="0" fontId="56" fillId="0" borderId="3" xfId="34" applyFont="1" applyBorder="1" applyAlignment="1">
      <alignment horizontal="left" vertical="center" wrapText="1"/>
    </xf>
    <xf numFmtId="0" fontId="56" fillId="0" borderId="3" xfId="39" applyFont="1" applyBorder="1" applyAlignment="1">
      <alignment horizontal="left" vertical="center" wrapText="1"/>
    </xf>
    <xf numFmtId="0" fontId="56" fillId="0" borderId="3" xfId="0" applyFont="1" applyBorder="1" applyAlignment="1">
      <alignment horizontal="left" vertical="center" wrapText="1"/>
    </xf>
    <xf numFmtId="1" fontId="46" fillId="4" borderId="3" xfId="8" applyNumberFormat="1" applyFont="1" applyFill="1" applyBorder="1" applyAlignment="1">
      <alignment vertical="center"/>
    </xf>
    <xf numFmtId="4" fontId="46" fillId="4" borderId="3" xfId="5" quotePrefix="1" applyNumberFormat="1" applyFont="1" applyFill="1" applyBorder="1" applyAlignment="1">
      <alignment horizontal="right" vertical="center" wrapText="1"/>
    </xf>
    <xf numFmtId="4" fontId="46" fillId="4" borderId="3" xfId="6" applyNumberFormat="1" applyFont="1" applyFill="1" applyBorder="1" applyAlignment="1">
      <alignment horizontal="left" vertical="center" wrapText="1"/>
    </xf>
    <xf numFmtId="0" fontId="56" fillId="0" borderId="3" xfId="21" applyFont="1" applyBorder="1" applyAlignment="1">
      <alignment vertical="center" wrapText="1"/>
    </xf>
    <xf numFmtId="0" fontId="56" fillId="0" borderId="3" xfId="24" applyFont="1" applyBorder="1" applyAlignment="1">
      <alignment horizontal="left" vertical="center" wrapText="1"/>
    </xf>
    <xf numFmtId="0" fontId="56" fillId="0" borderId="3" xfId="59" applyFont="1" applyBorder="1" applyAlignment="1">
      <alignment horizontal="left" vertical="center" wrapText="1"/>
    </xf>
    <xf numFmtId="4" fontId="56" fillId="0" borderId="3" xfId="8" applyNumberFormat="1" applyFont="1" applyBorder="1" applyAlignment="1">
      <alignment horizontal="right" vertical="center" wrapText="1"/>
    </xf>
    <xf numFmtId="0" fontId="56" fillId="0" borderId="3" xfId="28" applyFont="1" applyBorder="1" applyAlignment="1">
      <alignment horizontal="left" vertical="center" wrapText="1"/>
    </xf>
    <xf numFmtId="0" fontId="56" fillId="0" borderId="3" xfId="8" applyFont="1" applyBorder="1" applyAlignment="1">
      <alignment horizontal="left" vertical="center" wrapText="1"/>
    </xf>
    <xf numFmtId="1" fontId="56" fillId="0" borderId="0" xfId="8" applyNumberFormat="1" applyFont="1" applyAlignment="1">
      <alignment horizontal="center" vertical="center"/>
    </xf>
    <xf numFmtId="0" fontId="56" fillId="0" borderId="0" xfId="8" applyFont="1" applyAlignment="1">
      <alignment horizontal="right" vertical="center"/>
    </xf>
    <xf numFmtId="3" fontId="56" fillId="0" borderId="2" xfId="1" applyNumberFormat="1" applyFont="1" applyBorder="1" applyAlignment="1">
      <alignment horizontal="left" vertical="center" wrapText="1"/>
    </xf>
    <xf numFmtId="165" fontId="58" fillId="0" borderId="2" xfId="1" applyNumberFormat="1" applyFont="1" applyBorder="1" applyAlignment="1">
      <alignment horizontal="right" vertical="center"/>
    </xf>
    <xf numFmtId="165" fontId="18" fillId="0" borderId="0" xfId="1" applyNumberFormat="1" applyFont="1"/>
    <xf numFmtId="49" fontId="13" fillId="0" borderId="22" xfId="1" applyNumberFormat="1" applyFont="1" applyBorder="1" applyAlignment="1">
      <alignment horizontal="center" vertical="center" wrapText="1"/>
    </xf>
    <xf numFmtId="49" fontId="13" fillId="0" borderId="2" xfId="1" applyNumberFormat="1" applyFont="1" applyBorder="1" applyAlignment="1">
      <alignment horizontal="center" vertical="center" wrapText="1"/>
    </xf>
    <xf numFmtId="0" fontId="30" fillId="0" borderId="8" xfId="0" applyFont="1" applyBorder="1" applyAlignment="1">
      <alignment vertical="center" wrapText="1"/>
    </xf>
    <xf numFmtId="0" fontId="6" fillId="0" borderId="23" xfId="0" applyFont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171" fontId="18" fillId="0" borderId="0" xfId="1" applyNumberFormat="1" applyFont="1"/>
    <xf numFmtId="169" fontId="18" fillId="0" borderId="0" xfId="1" applyNumberFormat="1" applyFont="1"/>
    <xf numFmtId="0" fontId="15" fillId="0" borderId="0" xfId="3" applyFont="1" applyAlignment="1">
      <alignment horizontal="center" vertical="center"/>
    </xf>
    <xf numFmtId="0" fontId="24" fillId="0" borderId="0" xfId="3" applyFont="1" applyAlignment="1">
      <alignment vertical="center"/>
    </xf>
    <xf numFmtId="165" fontId="24" fillId="0" borderId="4" xfId="3" applyNumberFormat="1" applyFont="1" applyBorder="1" applyAlignment="1">
      <alignment vertical="center"/>
    </xf>
    <xf numFmtId="165" fontId="24" fillId="0" borderId="0" xfId="3" applyNumberFormat="1" applyFont="1" applyAlignment="1">
      <alignment vertical="center"/>
    </xf>
    <xf numFmtId="165" fontId="59" fillId="0" borderId="4" xfId="3" applyNumberFormat="1" applyFont="1" applyBorder="1" applyAlignment="1">
      <alignment vertical="center"/>
    </xf>
    <xf numFmtId="165" fontId="28" fillId="0" borderId="4" xfId="3" applyNumberFormat="1" applyFont="1" applyBorder="1" applyAlignment="1">
      <alignment vertical="center"/>
    </xf>
    <xf numFmtId="0" fontId="60" fillId="0" borderId="0" xfId="1" applyFont="1"/>
    <xf numFmtId="0" fontId="18" fillId="0" borderId="0" xfId="3" applyFont="1" applyAlignment="1">
      <alignment vertical="center"/>
    </xf>
    <xf numFmtId="169" fontId="18" fillId="0" borderId="0" xfId="3" applyNumberFormat="1" applyFont="1" applyAlignment="1">
      <alignment vertical="center"/>
    </xf>
    <xf numFmtId="4" fontId="18" fillId="0" borderId="0" xfId="3" applyNumberFormat="1" applyFont="1" applyAlignment="1">
      <alignment vertical="center"/>
    </xf>
    <xf numFmtId="165" fontId="18" fillId="0" borderId="0" xfId="3" applyNumberFormat="1" applyFont="1" applyAlignment="1">
      <alignment vertical="center"/>
    </xf>
    <xf numFmtId="165" fontId="28" fillId="0" borderId="0" xfId="3" applyNumberFormat="1" applyFont="1" applyAlignment="1">
      <alignment vertical="center"/>
    </xf>
    <xf numFmtId="170" fontId="18" fillId="0" borderId="0" xfId="3" applyNumberFormat="1" applyFont="1" applyAlignment="1">
      <alignment vertical="center"/>
    </xf>
    <xf numFmtId="0" fontId="30" fillId="0" borderId="25" xfId="0" applyFont="1" applyBorder="1" applyAlignment="1">
      <alignment vertical="center" wrapText="1"/>
    </xf>
    <xf numFmtId="0" fontId="30" fillId="0" borderId="25" xfId="0" applyFont="1" applyBorder="1" applyAlignment="1">
      <alignment horizontal="center" vertical="center" wrapText="1"/>
    </xf>
    <xf numFmtId="165" fontId="13" fillId="0" borderId="26" xfId="1" applyNumberFormat="1" applyFont="1" applyBorder="1" applyAlignment="1">
      <alignment horizontal="right" vertical="center"/>
    </xf>
    <xf numFmtId="165" fontId="13" fillId="0" borderId="21" xfId="1" applyNumberFormat="1" applyFont="1" applyBorder="1" applyAlignment="1">
      <alignment horizontal="right" vertical="center"/>
    </xf>
    <xf numFmtId="0" fontId="6" fillId="0" borderId="14" xfId="0" applyFont="1" applyBorder="1" applyAlignment="1">
      <alignment horizontal="center" vertical="center" wrapText="1"/>
    </xf>
    <xf numFmtId="165" fontId="15" fillId="0" borderId="6" xfId="1" applyNumberFormat="1" applyFont="1" applyBorder="1" applyAlignment="1">
      <alignment horizontal="right" vertical="center"/>
    </xf>
    <xf numFmtId="49" fontId="13" fillId="0" borderId="1" xfId="1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165" fontId="15" fillId="6" borderId="3" xfId="1" applyNumberFormat="1" applyFont="1" applyFill="1" applyBorder="1" applyAlignment="1">
      <alignment vertical="center"/>
    </xf>
    <xf numFmtId="165" fontId="13" fillId="0" borderId="1" xfId="1" applyNumberFormat="1" applyFont="1" applyBorder="1" applyAlignment="1">
      <alignment vertical="center"/>
    </xf>
    <xf numFmtId="4" fontId="13" fillId="0" borderId="1" xfId="1" applyNumberFormat="1" applyFont="1" applyBorder="1" applyAlignment="1">
      <alignment vertical="center"/>
    </xf>
    <xf numFmtId="165" fontId="15" fillId="0" borderId="1" xfId="1" applyNumberFormat="1" applyFont="1" applyBorder="1" applyAlignment="1">
      <alignment vertical="center" wrapText="1"/>
    </xf>
    <xf numFmtId="165" fontId="13" fillId="6" borderId="1" xfId="1" applyNumberFormat="1" applyFont="1" applyFill="1" applyBorder="1" applyAlignment="1">
      <alignment vertical="center"/>
    </xf>
    <xf numFmtId="165" fontId="14" fillId="0" borderId="1" xfId="1" applyNumberFormat="1" applyFont="1" applyBorder="1" applyAlignment="1">
      <alignment vertical="center"/>
    </xf>
    <xf numFmtId="4" fontId="13" fillId="5" borderId="2" xfId="1" applyNumberFormat="1" applyFont="1" applyFill="1" applyBorder="1" applyAlignment="1">
      <alignment vertical="center"/>
    </xf>
    <xf numFmtId="165" fontId="13" fillId="5" borderId="1" xfId="1" applyNumberFormat="1" applyFont="1" applyFill="1" applyBorder="1" applyAlignment="1">
      <alignment vertical="center"/>
    </xf>
    <xf numFmtId="4" fontId="14" fillId="0" borderId="2" xfId="1" quotePrefix="1" applyNumberFormat="1" applyFont="1" applyBorder="1" applyAlignment="1">
      <alignment vertical="center"/>
    </xf>
    <xf numFmtId="165" fontId="14" fillId="0" borderId="2" xfId="1" applyNumberFormat="1" applyFont="1" applyBorder="1" applyAlignment="1">
      <alignment vertical="center"/>
    </xf>
    <xf numFmtId="165" fontId="32" fillId="0" borderId="2" xfId="1" applyNumberFormat="1" applyFont="1" applyBorder="1" applyAlignment="1">
      <alignment vertical="center" wrapText="1"/>
    </xf>
    <xf numFmtId="165" fontId="14" fillId="6" borderId="2" xfId="1" applyNumberFormat="1" applyFont="1" applyFill="1" applyBorder="1" applyAlignment="1">
      <alignment vertical="center"/>
    </xf>
    <xf numFmtId="165" fontId="32" fillId="0" borderId="2" xfId="1" applyNumberFormat="1" applyFont="1" applyBorder="1" applyAlignment="1">
      <alignment vertical="center"/>
    </xf>
    <xf numFmtId="165" fontId="14" fillId="5" borderId="2" xfId="1" applyNumberFormat="1" applyFont="1" applyFill="1" applyBorder="1" applyAlignment="1">
      <alignment vertical="center"/>
    </xf>
    <xf numFmtId="168" fontId="13" fillId="0" borderId="2" xfId="3" applyNumberFormat="1" applyFont="1" applyBorder="1" applyAlignment="1">
      <alignment horizontal="right" vertical="center"/>
    </xf>
    <xf numFmtId="4" fontId="14" fillId="5" borderId="2" xfId="1" applyNumberFormat="1" applyFont="1" applyFill="1" applyBorder="1" applyAlignment="1">
      <alignment vertical="center"/>
    </xf>
    <xf numFmtId="165" fontId="15" fillId="0" borderId="2" xfId="1" applyNumberFormat="1" applyFont="1" applyBorder="1" applyAlignment="1">
      <alignment vertical="center" wrapText="1"/>
    </xf>
    <xf numFmtId="165" fontId="13" fillId="0" borderId="2" xfId="1" applyNumberFormat="1" applyFont="1" applyBorder="1" applyAlignment="1">
      <alignment vertical="center"/>
    </xf>
    <xf numFmtId="165" fontId="13" fillId="6" borderId="2" xfId="1" applyNumberFormat="1" applyFont="1" applyFill="1" applyBorder="1" applyAlignment="1">
      <alignment vertical="center"/>
    </xf>
    <xf numFmtId="165" fontId="15" fillId="0" borderId="2" xfId="1" applyNumberFormat="1" applyFont="1" applyBorder="1" applyAlignment="1">
      <alignment vertical="center"/>
    </xf>
    <xf numFmtId="165" fontId="13" fillId="5" borderId="2" xfId="1" applyNumberFormat="1" applyFont="1" applyFill="1" applyBorder="1" applyAlignment="1">
      <alignment vertical="center"/>
    </xf>
    <xf numFmtId="165" fontId="13" fillId="0" borderId="8" xfId="1" applyNumberFormat="1" applyFont="1" applyBorder="1" applyAlignment="1">
      <alignment vertical="center"/>
    </xf>
    <xf numFmtId="4" fontId="13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 wrapText="1"/>
    </xf>
    <xf numFmtId="165" fontId="13" fillId="6" borderId="8" xfId="1" applyNumberFormat="1" applyFont="1" applyFill="1" applyBorder="1" applyAlignment="1">
      <alignment vertical="center"/>
    </xf>
    <xf numFmtId="165" fontId="14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3" fontId="15" fillId="0" borderId="3" xfId="1" applyNumberFormat="1" applyFont="1" applyBorder="1" applyAlignment="1">
      <alignment horizontal="center" vertical="center"/>
    </xf>
    <xf numFmtId="165" fontId="15" fillId="0" borderId="1" xfId="1" applyNumberFormat="1" applyFont="1" applyBorder="1" applyAlignment="1">
      <alignment vertical="center"/>
    </xf>
    <xf numFmtId="165" fontId="32" fillId="0" borderId="8" xfId="1" applyNumberFormat="1" applyFont="1" applyBorder="1" applyAlignment="1">
      <alignment vertical="center" wrapText="1"/>
    </xf>
    <xf numFmtId="165" fontId="13" fillId="5" borderId="3" xfId="1" applyNumberFormat="1" applyFont="1" applyFill="1" applyBorder="1" applyAlignment="1">
      <alignment vertical="center"/>
    </xf>
    <xf numFmtId="165" fontId="14" fillId="5" borderId="3" xfId="1" applyNumberFormat="1" applyFont="1" applyFill="1" applyBorder="1" applyAlignment="1">
      <alignment vertical="center"/>
    </xf>
    <xf numFmtId="165" fontId="13" fillId="0" borderId="3" xfId="3" applyNumberFormat="1" applyFont="1" applyBorder="1" applyAlignment="1">
      <alignment vertical="center"/>
    </xf>
    <xf numFmtId="4" fontId="15" fillId="5" borderId="3" xfId="1" applyNumberFormat="1" applyFont="1" applyFill="1" applyBorder="1" applyAlignment="1">
      <alignment vertical="center"/>
    </xf>
    <xf numFmtId="165" fontId="15" fillId="5" borderId="3" xfId="1" applyNumberFormat="1" applyFont="1" applyFill="1" applyBorder="1" applyAlignment="1">
      <alignment vertical="center"/>
    </xf>
    <xf numFmtId="165" fontId="13" fillId="5" borderId="8" xfId="1" applyNumberFormat="1" applyFont="1" applyFill="1" applyBorder="1" applyAlignment="1">
      <alignment vertical="center"/>
    </xf>
    <xf numFmtId="0" fontId="13" fillId="0" borderId="0" xfId="1" applyFont="1" applyAlignment="1">
      <alignment horizontal="left" vertical="center" wrapText="1"/>
    </xf>
    <xf numFmtId="4" fontId="15" fillId="0" borderId="5" xfId="1" applyNumberFormat="1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3" fontId="13" fillId="0" borderId="3" xfId="6" quotePrefix="1" applyNumberFormat="1" applyFont="1" applyBorder="1" applyAlignment="1">
      <alignment horizontal="center" vertical="center" wrapText="1"/>
    </xf>
    <xf numFmtId="4" fontId="13" fillId="0" borderId="3" xfId="6" quotePrefix="1" applyNumberFormat="1" applyFont="1" applyBorder="1" applyAlignment="1">
      <alignment horizontal="center" vertical="center" wrapText="1"/>
    </xf>
    <xf numFmtId="0" fontId="15" fillId="0" borderId="3" xfId="6" applyFont="1" applyBorder="1" applyAlignment="1">
      <alignment horizontal="center" vertical="center" wrapText="1"/>
    </xf>
    <xf numFmtId="0" fontId="15" fillId="0" borderId="3" xfId="6" applyFont="1" applyBorder="1" applyAlignment="1">
      <alignment vertical="center" wrapText="1"/>
    </xf>
    <xf numFmtId="4" fontId="15" fillId="0" borderId="3" xfId="6" applyNumberFormat="1" applyFont="1" applyBorder="1" applyAlignment="1">
      <alignment vertical="center" wrapText="1"/>
    </xf>
    <xf numFmtId="4" fontId="15" fillId="0" borderId="3" xfId="6" applyNumberFormat="1" applyFont="1" applyBorder="1" applyAlignment="1">
      <alignment horizontal="center" vertical="center" wrapText="1"/>
    </xf>
    <xf numFmtId="4" fontId="13" fillId="0" borderId="3" xfId="6" applyNumberFormat="1" applyFont="1" applyBorder="1" applyAlignment="1">
      <alignment vertical="center" wrapText="1"/>
    </xf>
    <xf numFmtId="0" fontId="32" fillId="0" borderId="3" xfId="6" applyFont="1" applyBorder="1" applyAlignment="1">
      <alignment vertical="center" wrapText="1"/>
    </xf>
    <xf numFmtId="4" fontId="32" fillId="0" borderId="3" xfId="6" applyNumberFormat="1" applyFont="1" applyBorder="1" applyAlignment="1">
      <alignment vertical="center" wrapText="1"/>
    </xf>
    <xf numFmtId="4" fontId="32" fillId="0" borderId="3" xfId="6" applyNumberFormat="1" applyFont="1" applyBorder="1" applyAlignment="1">
      <alignment horizontal="center" vertical="center" wrapText="1"/>
    </xf>
    <xf numFmtId="4" fontId="14" fillId="0" borderId="3" xfId="6" applyNumberFormat="1" applyFont="1" applyBorder="1" applyAlignment="1">
      <alignment vertical="center" wrapText="1"/>
    </xf>
    <xf numFmtId="0" fontId="13" fillId="0" borderId="3" xfId="6" applyFont="1" applyBorder="1" applyAlignment="1">
      <alignment vertical="center" wrapText="1"/>
    </xf>
    <xf numFmtId="4" fontId="15" fillId="0" borderId="3" xfId="6" applyNumberFormat="1" applyFont="1" applyBorder="1" applyAlignment="1">
      <alignment horizontal="right" vertical="center" wrapText="1"/>
    </xf>
    <xf numFmtId="170" fontId="15" fillId="0" borderId="3" xfId="6" applyNumberFormat="1" applyFont="1" applyBorder="1" applyAlignment="1">
      <alignment vertical="center" wrapText="1"/>
    </xf>
    <xf numFmtId="4" fontId="32" fillId="0" borderId="3" xfId="6" applyNumberFormat="1" applyFont="1" applyBorder="1" applyAlignment="1">
      <alignment horizontal="right" vertical="center" wrapText="1"/>
    </xf>
    <xf numFmtId="4" fontId="13" fillId="0" borderId="3" xfId="6" applyNumberFormat="1" applyFont="1" applyBorder="1" applyAlignment="1">
      <alignment horizontal="center" vertical="center" wrapText="1"/>
    </xf>
    <xf numFmtId="170" fontId="13" fillId="0" borderId="3" xfId="6" applyNumberFormat="1" applyFont="1" applyBorder="1" applyAlignment="1">
      <alignment vertical="center" wrapText="1"/>
    </xf>
    <xf numFmtId="0" fontId="61" fillId="0" borderId="3" xfId="6" quotePrefix="1" applyFont="1" applyBorder="1" applyAlignment="1">
      <alignment horizontal="center" vertical="center" wrapText="1"/>
    </xf>
    <xf numFmtId="0" fontId="61" fillId="0" borderId="3" xfId="7" applyFont="1" applyBorder="1" applyAlignment="1">
      <alignment horizontal="left" vertical="center" wrapText="1"/>
    </xf>
    <xf numFmtId="4" fontId="61" fillId="0" borderId="3" xfId="6" applyNumberFormat="1" applyFont="1" applyBorder="1" applyAlignment="1">
      <alignment vertical="center" wrapText="1"/>
    </xf>
    <xf numFmtId="0" fontId="61" fillId="0" borderId="3" xfId="8" applyFont="1" applyBorder="1" applyAlignment="1">
      <alignment horizontal="left" vertical="center"/>
    </xf>
    <xf numFmtId="3" fontId="61" fillId="0" borderId="3" xfId="1" applyNumberFormat="1" applyFont="1" applyBorder="1" applyAlignment="1">
      <alignment horizontal="left" vertical="center" wrapText="1"/>
    </xf>
    <xf numFmtId="0" fontId="61" fillId="0" borderId="3" xfId="60" applyFont="1" applyBorder="1" applyAlignment="1">
      <alignment horizontal="left" vertical="center" wrapText="1"/>
    </xf>
    <xf numFmtId="0" fontId="61" fillId="0" borderId="3" xfId="61" applyFont="1" applyBorder="1" applyAlignment="1">
      <alignment vertical="center" wrapText="1"/>
    </xf>
    <xf numFmtId="0" fontId="13" fillId="0" borderId="0" xfId="1" applyFont="1" applyAlignment="1">
      <alignment horizontal="left" vertical="center"/>
    </xf>
    <xf numFmtId="0" fontId="61" fillId="0" borderId="3" xfId="10" applyFont="1" applyBorder="1" applyAlignment="1">
      <alignment horizontal="left" vertical="center" wrapText="1"/>
    </xf>
    <xf numFmtId="4" fontId="61" fillId="0" borderId="3" xfId="8" applyNumberFormat="1" applyFont="1" applyBorder="1" applyAlignment="1">
      <alignment vertical="center"/>
    </xf>
    <xf numFmtId="4" fontId="61" fillId="0" borderId="3" xfId="6" applyNumberFormat="1" applyFont="1" applyBorder="1" applyAlignment="1">
      <alignment horizontal="left" vertical="center" wrapText="1"/>
    </xf>
    <xf numFmtId="165" fontId="61" fillId="0" borderId="3" xfId="11" applyNumberFormat="1" applyFont="1" applyFill="1" applyBorder="1" applyAlignment="1">
      <alignment horizontal="left" vertical="center" wrapText="1"/>
    </xf>
    <xf numFmtId="0" fontId="20" fillId="0" borderId="3" xfId="6" applyFont="1" applyBorder="1" applyAlignment="1">
      <alignment horizontal="center" vertical="center" wrapText="1"/>
    </xf>
    <xf numFmtId="4" fontId="62" fillId="0" borderId="3" xfId="8" applyNumberFormat="1" applyFont="1" applyBorder="1" applyAlignment="1">
      <alignment vertical="center"/>
    </xf>
    <xf numFmtId="0" fontId="61" fillId="0" borderId="3" xfId="12" applyFont="1" applyBorder="1" applyAlignment="1">
      <alignment horizontal="left" vertical="center" wrapText="1"/>
    </xf>
    <xf numFmtId="4" fontId="61" fillId="0" borderId="3" xfId="13" applyNumberFormat="1" applyFont="1" applyBorder="1" applyAlignment="1">
      <alignment horizontal="right" vertical="center" wrapText="1"/>
    </xf>
    <xf numFmtId="0" fontId="61" fillId="0" borderId="3" xfId="61" applyFont="1" applyBorder="1" applyAlignment="1">
      <alignment horizontal="left" vertical="center" wrapText="1"/>
    </xf>
    <xf numFmtId="0" fontId="61" fillId="0" borderId="3" xfId="14" applyFont="1" applyBorder="1" applyAlignment="1">
      <alignment horizontal="left" vertical="center" wrapText="1"/>
    </xf>
    <xf numFmtId="4" fontId="61" fillId="0" borderId="3" xfId="15" applyNumberFormat="1" applyFont="1" applyBorder="1" applyAlignment="1">
      <alignment horizontal="right" vertical="center" wrapText="1"/>
    </xf>
    <xf numFmtId="0" fontId="61" fillId="0" borderId="3" xfId="1" applyFont="1" applyBorder="1" applyAlignment="1">
      <alignment horizontal="left" vertical="center" wrapText="1"/>
    </xf>
    <xf numFmtId="0" fontId="61" fillId="0" borderId="3" xfId="16" applyFont="1" applyBorder="1" applyAlignment="1">
      <alignment horizontal="left" vertical="center" wrapText="1"/>
    </xf>
    <xf numFmtId="0" fontId="61" fillId="0" borderId="3" xfId="17" applyFont="1" applyBorder="1" applyAlignment="1">
      <alignment horizontal="left" vertical="center" wrapText="1"/>
    </xf>
    <xf numFmtId="0" fontId="61" fillId="0" borderId="3" xfId="15" applyFont="1" applyBorder="1" applyAlignment="1">
      <alignment horizontal="left" vertical="center" wrapText="1"/>
    </xf>
    <xf numFmtId="4" fontId="61" fillId="0" borderId="0" xfId="6" applyNumberFormat="1" applyFont="1" applyAlignment="1">
      <alignment vertical="center" wrapText="1"/>
    </xf>
    <xf numFmtId="0" fontId="61" fillId="0" borderId="3" xfId="18" applyFont="1" applyBorder="1" applyAlignment="1">
      <alignment horizontal="left" vertical="center" wrapText="1"/>
    </xf>
    <xf numFmtId="4" fontId="61" fillId="0" borderId="3" xfId="6" applyNumberFormat="1" applyFont="1" applyBorder="1" applyAlignment="1">
      <alignment horizontal="center" vertical="center" wrapText="1"/>
    </xf>
    <xf numFmtId="0" fontId="62" fillId="0" borderId="3" xfId="6" quotePrefix="1" applyFont="1" applyBorder="1" applyAlignment="1">
      <alignment horizontal="center" vertical="center" wrapText="1"/>
    </xf>
    <xf numFmtId="0" fontId="62" fillId="0" borderId="3" xfId="6" applyFont="1" applyBorder="1" applyAlignment="1">
      <alignment horizontal="left" vertical="center" wrapText="1"/>
    </xf>
    <xf numFmtId="4" fontId="62" fillId="0" borderId="3" xfId="15" applyNumberFormat="1" applyFont="1" applyBorder="1" applyAlignment="1">
      <alignment horizontal="right" vertical="center" wrapText="1"/>
    </xf>
    <xf numFmtId="0" fontId="62" fillId="0" borderId="3" xfId="8" applyFont="1" applyBorder="1" applyAlignment="1">
      <alignment horizontal="left" vertical="center"/>
    </xf>
    <xf numFmtId="3" fontId="62" fillId="0" borderId="3" xfId="1" applyNumberFormat="1" applyFont="1" applyBorder="1" applyAlignment="1">
      <alignment horizontal="left" vertical="center" wrapText="1"/>
    </xf>
    <xf numFmtId="0" fontId="62" fillId="0" borderId="3" xfId="18" applyFont="1" applyBorder="1" applyAlignment="1">
      <alignment horizontal="left" vertical="center" wrapText="1"/>
    </xf>
    <xf numFmtId="4" fontId="62" fillId="0" borderId="3" xfId="6" applyNumberFormat="1" applyFont="1" applyBorder="1" applyAlignment="1">
      <alignment vertical="center" wrapText="1"/>
    </xf>
    <xf numFmtId="0" fontId="32" fillId="0" borderId="0" xfId="1" applyFont="1" applyAlignment="1">
      <alignment horizontal="left" vertical="center"/>
    </xf>
    <xf numFmtId="0" fontId="61" fillId="0" borderId="3" xfId="6" applyFont="1" applyBorder="1" applyAlignment="1">
      <alignment horizontal="left" vertical="center" wrapText="1"/>
    </xf>
    <xf numFmtId="4" fontId="61" fillId="0" borderId="3" xfId="62" quotePrefix="1" applyNumberFormat="1" applyFont="1" applyFill="1" applyBorder="1" applyAlignment="1">
      <alignment horizontal="right" vertical="center" wrapText="1"/>
    </xf>
    <xf numFmtId="4" fontId="61" fillId="0" borderId="3" xfId="16" applyNumberFormat="1" applyFont="1" applyBorder="1" applyAlignment="1">
      <alignment vertical="center"/>
    </xf>
    <xf numFmtId="0" fontId="62" fillId="0" borderId="3" xfId="6" applyFont="1" applyBorder="1" applyAlignment="1">
      <alignment horizontal="center" vertical="center" wrapText="1"/>
    </xf>
    <xf numFmtId="0" fontId="61" fillId="0" borderId="3" xfId="20" applyFont="1" applyBorder="1" applyAlignment="1">
      <alignment horizontal="left" vertical="center" wrapText="1"/>
    </xf>
    <xf numFmtId="170" fontId="61" fillId="0" borderId="3" xfId="17" applyNumberFormat="1" applyFont="1" applyBorder="1" applyAlignment="1">
      <alignment vertical="center"/>
    </xf>
    <xf numFmtId="4" fontId="61" fillId="0" borderId="3" xfId="60" applyNumberFormat="1" applyFont="1" applyBorder="1" applyAlignment="1">
      <alignment vertical="center" wrapText="1"/>
    </xf>
    <xf numFmtId="0" fontId="61" fillId="0" borderId="3" xfId="21" applyFont="1" applyBorder="1" applyAlignment="1">
      <alignment horizontal="left" vertical="center" wrapText="1"/>
    </xf>
    <xf numFmtId="2" fontId="61" fillId="0" borderId="3" xfId="6" applyNumberFormat="1" applyFont="1" applyBorder="1" applyAlignment="1">
      <alignment horizontal="left" vertical="center" wrapText="1"/>
    </xf>
    <xf numFmtId="0" fontId="61" fillId="0" borderId="3" xfId="22" applyFont="1" applyBorder="1" applyAlignment="1">
      <alignment horizontal="left" vertical="center" wrapText="1"/>
    </xf>
    <xf numFmtId="0" fontId="61" fillId="0" borderId="3" xfId="23" applyFont="1" applyBorder="1" applyAlignment="1">
      <alignment horizontal="left" vertical="center" wrapText="1"/>
    </xf>
    <xf numFmtId="170" fontId="61" fillId="0" borderId="3" xfId="8" applyNumberFormat="1" applyFont="1" applyBorder="1" applyAlignment="1">
      <alignment vertical="center"/>
    </xf>
    <xf numFmtId="0" fontId="61" fillId="0" borderId="3" xfId="24" applyFont="1" applyBorder="1" applyAlignment="1">
      <alignment horizontal="left" vertical="center" wrapText="1"/>
    </xf>
    <xf numFmtId="0" fontId="61" fillId="0" borderId="3" xfId="25" applyFont="1" applyBorder="1" applyAlignment="1">
      <alignment horizontal="left" vertical="center" wrapText="1"/>
    </xf>
    <xf numFmtId="0" fontId="61" fillId="0" borderId="3" xfId="26" applyFont="1" applyBorder="1" applyAlignment="1">
      <alignment horizontal="left" vertical="center" wrapText="1"/>
    </xf>
    <xf numFmtId="0" fontId="61" fillId="0" borderId="3" xfId="27" applyFont="1" applyBorder="1" applyAlignment="1">
      <alignment horizontal="left" vertical="center" wrapText="1"/>
    </xf>
    <xf numFmtId="0" fontId="61" fillId="0" borderId="3" xfId="28" applyFont="1" applyBorder="1" applyAlignment="1">
      <alignment horizontal="left" vertical="center" wrapText="1"/>
    </xf>
    <xf numFmtId="0" fontId="61" fillId="0" borderId="3" xfId="29" applyFont="1" applyBorder="1" applyAlignment="1">
      <alignment horizontal="left" vertical="center" wrapText="1"/>
    </xf>
    <xf numFmtId="0" fontId="61" fillId="0" borderId="3" xfId="30" applyFont="1" applyBorder="1" applyAlignment="1">
      <alignment horizontal="left" vertical="center" wrapText="1"/>
    </xf>
    <xf numFmtId="0" fontId="62" fillId="0" borderId="3" xfId="28" applyFont="1" applyBorder="1" applyAlignment="1">
      <alignment horizontal="left" vertical="center" wrapText="1"/>
    </xf>
    <xf numFmtId="0" fontId="62" fillId="0" borderId="3" xfId="30" applyFont="1" applyBorder="1" applyAlignment="1">
      <alignment horizontal="left" vertical="center" wrapText="1"/>
    </xf>
    <xf numFmtId="4" fontId="20" fillId="0" borderId="3" xfId="6" applyNumberFormat="1" applyFont="1" applyBorder="1" applyAlignment="1">
      <alignment horizontal="center" vertical="center" wrapText="1"/>
    </xf>
    <xf numFmtId="4" fontId="20" fillId="0" borderId="3" xfId="6" applyNumberFormat="1" applyFont="1" applyBorder="1" applyAlignment="1">
      <alignment vertical="center" wrapText="1"/>
    </xf>
    <xf numFmtId="0" fontId="61" fillId="0" borderId="3" xfId="31" applyFont="1" applyBorder="1" applyAlignment="1">
      <alignment horizontal="left" vertical="center" wrapText="1"/>
    </xf>
    <xf numFmtId="0" fontId="61" fillId="0" borderId="3" xfId="32" applyFont="1" applyBorder="1" applyAlignment="1">
      <alignment horizontal="left" vertical="center" wrapText="1"/>
    </xf>
    <xf numFmtId="0" fontId="61" fillId="0" borderId="3" xfId="33" applyFont="1" applyBorder="1" applyAlignment="1">
      <alignment horizontal="left" vertical="center" wrapText="1"/>
    </xf>
    <xf numFmtId="0" fontId="61" fillId="0" borderId="3" xfId="34" applyFont="1" applyBorder="1" applyAlignment="1">
      <alignment horizontal="left" vertical="center" wrapText="1"/>
    </xf>
    <xf numFmtId="0" fontId="61" fillId="0" borderId="3" xfId="35" applyFont="1" applyBorder="1" applyAlignment="1">
      <alignment horizontal="left" vertical="center" wrapText="1"/>
    </xf>
    <xf numFmtId="0" fontId="61" fillId="0" borderId="3" xfId="36" applyFont="1" applyBorder="1" applyAlignment="1">
      <alignment horizontal="left" vertical="center" wrapText="1"/>
    </xf>
    <xf numFmtId="0" fontId="61" fillId="0" borderId="3" xfId="37" applyFont="1" applyBorder="1" applyAlignment="1">
      <alignment horizontal="left" vertical="center" wrapText="1"/>
    </xf>
    <xf numFmtId="0" fontId="61" fillId="0" borderId="3" xfId="38" applyFont="1" applyBorder="1" applyAlignment="1">
      <alignment horizontal="left" vertical="center" wrapText="1"/>
    </xf>
    <xf numFmtId="4" fontId="61" fillId="0" borderId="3" xfId="1" applyNumberFormat="1" applyFont="1" applyBorder="1" applyAlignment="1">
      <alignment vertical="center"/>
    </xf>
    <xf numFmtId="0" fontId="61" fillId="0" borderId="3" xfId="1" applyFont="1" applyBorder="1" applyAlignment="1">
      <alignment horizontal="left" vertical="center"/>
    </xf>
    <xf numFmtId="0" fontId="61" fillId="0" borderId="3" xfId="39" applyFont="1" applyBorder="1" applyAlignment="1">
      <alignment horizontal="left" vertical="center" wrapText="1"/>
    </xf>
    <xf numFmtId="0" fontId="61" fillId="0" borderId="3" xfId="40" applyFont="1" applyBorder="1" applyAlignment="1">
      <alignment horizontal="left" vertical="center" wrapText="1"/>
    </xf>
    <xf numFmtId="0" fontId="61" fillId="0" borderId="3" xfId="63" applyFont="1" applyBorder="1" applyAlignment="1">
      <alignment horizontal="left" vertical="center" wrapText="1"/>
    </xf>
    <xf numFmtId="0" fontId="20" fillId="0" borderId="3" xfId="18" applyFont="1" applyBorder="1" applyAlignment="1">
      <alignment vertical="center" wrapText="1"/>
    </xf>
    <xf numFmtId="0" fontId="20" fillId="0" borderId="3" xfId="18" applyFont="1" applyBorder="1" applyAlignment="1">
      <alignment horizontal="left" vertical="center" wrapText="1"/>
    </xf>
    <xf numFmtId="0" fontId="63" fillId="0" borderId="3" xfId="6" quotePrefix="1" applyFont="1" applyBorder="1" applyAlignment="1">
      <alignment horizontal="center" vertical="center" wrapText="1"/>
    </xf>
    <xf numFmtId="0" fontId="63" fillId="0" borderId="3" xfId="42" applyFont="1" applyBorder="1" applyAlignment="1">
      <alignment horizontal="left" vertical="center" wrapText="1"/>
    </xf>
    <xf numFmtId="4" fontId="63" fillId="0" borderId="3" xfId="6" applyNumberFormat="1" applyFont="1" applyBorder="1" applyAlignment="1">
      <alignment vertical="center" wrapText="1"/>
    </xf>
    <xf numFmtId="4" fontId="63" fillId="0" borderId="3" xfId="6" applyNumberFormat="1" applyFont="1" applyBorder="1" applyAlignment="1">
      <alignment horizontal="left" vertical="center" wrapText="1"/>
    </xf>
    <xf numFmtId="3" fontId="63" fillId="0" borderId="3" xfId="1" applyNumberFormat="1" applyFont="1" applyBorder="1" applyAlignment="1">
      <alignment horizontal="left" vertical="center" wrapText="1"/>
    </xf>
    <xf numFmtId="4" fontId="64" fillId="0" borderId="3" xfId="6" applyNumberFormat="1" applyFont="1" applyBorder="1" applyAlignment="1">
      <alignment horizontal="left" vertical="center" wrapText="1"/>
    </xf>
    <xf numFmtId="0" fontId="63" fillId="0" borderId="3" xfId="6" applyFont="1" applyBorder="1" applyAlignment="1">
      <alignment horizontal="left" vertical="center" wrapText="1"/>
    </xf>
    <xf numFmtId="165" fontId="63" fillId="0" borderId="3" xfId="1" applyNumberFormat="1" applyFont="1" applyBorder="1" applyAlignment="1">
      <alignment horizontal="left" vertical="center"/>
    </xf>
    <xf numFmtId="165" fontId="63" fillId="0" borderId="3" xfId="1" applyNumberFormat="1" applyFont="1" applyBorder="1" applyAlignment="1">
      <alignment vertical="center"/>
    </xf>
    <xf numFmtId="0" fontId="63" fillId="0" borderId="3" xfId="6" applyFont="1" applyBorder="1" applyAlignment="1">
      <alignment horizontal="center" vertical="center" wrapText="1"/>
    </xf>
    <xf numFmtId="0" fontId="63" fillId="0" borderId="3" xfId="43" applyFont="1" applyBorder="1" applyAlignment="1">
      <alignment horizontal="left" vertical="center" wrapText="1"/>
    </xf>
    <xf numFmtId="4" fontId="63" fillId="0" borderId="3" xfId="16" applyNumberFormat="1" applyFont="1" applyBorder="1" applyAlignment="1">
      <alignment vertical="center" wrapText="1"/>
    </xf>
    <xf numFmtId="0" fontId="61" fillId="0" borderId="3" xfId="42" applyFont="1" applyBorder="1" applyAlignment="1">
      <alignment horizontal="left" vertical="center" wrapText="1"/>
    </xf>
    <xf numFmtId="0" fontId="61" fillId="0" borderId="3" xfId="64" applyFont="1" applyBorder="1" applyAlignment="1">
      <alignment horizontal="left" vertical="center" wrapText="1"/>
    </xf>
    <xf numFmtId="0" fontId="63" fillId="0" borderId="3" xfId="40" applyFont="1" applyBorder="1" applyAlignment="1">
      <alignment horizontal="left" vertical="center" wrapText="1"/>
    </xf>
    <xf numFmtId="4" fontId="63" fillId="0" borderId="3" xfId="8" applyNumberFormat="1" applyFont="1" applyBorder="1" applyAlignment="1">
      <alignment vertical="center"/>
    </xf>
    <xf numFmtId="0" fontId="63" fillId="0" borderId="3" xfId="8" applyFont="1" applyBorder="1" applyAlignment="1">
      <alignment horizontal="left" vertical="center"/>
    </xf>
    <xf numFmtId="0" fontId="61" fillId="0" borderId="3" xfId="6" applyFont="1" applyBorder="1" applyAlignment="1">
      <alignment horizontal="center" vertical="center" wrapText="1"/>
    </xf>
    <xf numFmtId="4" fontId="65" fillId="0" borderId="3" xfId="6" applyNumberFormat="1" applyFont="1" applyBorder="1" applyAlignment="1">
      <alignment horizontal="left" vertical="center" wrapText="1"/>
    </xf>
    <xf numFmtId="4" fontId="65" fillId="0" borderId="3" xfId="6" applyNumberFormat="1" applyFont="1" applyBorder="1" applyAlignment="1">
      <alignment vertical="center" wrapText="1"/>
    </xf>
    <xf numFmtId="165" fontId="20" fillId="0" borderId="3" xfId="1" applyNumberFormat="1" applyFont="1" applyBorder="1" applyAlignment="1">
      <alignment horizontal="center" vertical="center" wrapText="1"/>
    </xf>
    <xf numFmtId="164" fontId="20" fillId="0" borderId="3" xfId="1" applyNumberFormat="1" applyFont="1" applyBorder="1" applyAlignment="1">
      <alignment vertical="center" wrapText="1"/>
    </xf>
    <xf numFmtId="0" fontId="20" fillId="0" borderId="3" xfId="1" applyFont="1" applyBorder="1" applyAlignment="1">
      <alignment horizontal="left" vertical="center"/>
    </xf>
    <xf numFmtId="0" fontId="20" fillId="0" borderId="3" xfId="1" applyFont="1" applyBorder="1" applyAlignment="1">
      <alignment vertical="center"/>
    </xf>
    <xf numFmtId="4" fontId="61" fillId="0" borderId="3" xfId="16" applyNumberFormat="1" applyFont="1" applyBorder="1" applyAlignment="1">
      <alignment horizontal="right" vertical="center"/>
    </xf>
    <xf numFmtId="0" fontId="20" fillId="0" borderId="3" xfId="1" applyFont="1" applyBorder="1" applyAlignment="1">
      <alignment horizontal="left" vertical="center" wrapText="1"/>
    </xf>
    <xf numFmtId="4" fontId="20" fillId="0" borderId="3" xfId="6" applyNumberFormat="1" applyFont="1" applyBorder="1" applyAlignment="1">
      <alignment horizontal="left" vertical="center" wrapText="1"/>
    </xf>
    <xf numFmtId="4" fontId="61" fillId="0" borderId="3" xfId="60" applyNumberFormat="1" applyFont="1" applyBorder="1" applyAlignment="1">
      <alignment vertical="center"/>
    </xf>
    <xf numFmtId="0" fontId="61" fillId="0" borderId="0" xfId="6" applyFont="1" applyAlignment="1">
      <alignment horizontal="center" vertical="center" wrapText="1"/>
    </xf>
    <xf numFmtId="4" fontId="61" fillId="0" borderId="0" xfId="6" applyNumberFormat="1" applyFont="1" applyAlignment="1">
      <alignment horizontal="center" vertical="center" wrapText="1"/>
    </xf>
    <xf numFmtId="4" fontId="65" fillId="0" borderId="0" xfId="6" applyNumberFormat="1" applyFont="1" applyAlignment="1">
      <alignment horizontal="left" vertical="center" wrapText="1"/>
    </xf>
    <xf numFmtId="4" fontId="65" fillId="0" borderId="0" xfId="6" applyNumberFormat="1" applyFont="1" applyAlignment="1">
      <alignment vertical="center" wrapText="1"/>
    </xf>
    <xf numFmtId="165" fontId="13" fillId="0" borderId="0" xfId="1" applyNumberFormat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18" fillId="0" borderId="0" xfId="1" applyFont="1" applyAlignment="1">
      <alignment horizontal="center"/>
    </xf>
    <xf numFmtId="3" fontId="15" fillId="0" borderId="2" xfId="1" applyNumberFormat="1" applyFont="1" applyBorder="1" applyAlignment="1">
      <alignment horizontal="right" vertical="center" wrapText="1"/>
    </xf>
    <xf numFmtId="167" fontId="15" fillId="0" borderId="3" xfId="1" applyNumberFormat="1" applyFont="1" applyBorder="1" applyAlignment="1">
      <alignment horizontal="right" vertical="center" wrapText="1"/>
    </xf>
    <xf numFmtId="3" fontId="13" fillId="0" borderId="2" xfId="1" applyNumberFormat="1" applyFont="1" applyBorder="1" applyAlignment="1">
      <alignment horizontal="right" vertical="center" wrapText="1"/>
    </xf>
    <xf numFmtId="167" fontId="14" fillId="0" borderId="2" xfId="1" applyNumberFormat="1" applyFont="1" applyBorder="1" applyAlignment="1">
      <alignment horizontal="right" vertical="center"/>
    </xf>
    <xf numFmtId="3" fontId="13" fillId="0" borderId="1" xfId="1" applyNumberFormat="1" applyFont="1" applyBorder="1" applyAlignment="1">
      <alignment horizontal="right" vertical="center" wrapText="1"/>
    </xf>
    <xf numFmtId="0" fontId="13" fillId="0" borderId="17" xfId="0" applyFont="1" applyBorder="1"/>
    <xf numFmtId="0" fontId="13" fillId="0" borderId="0" xfId="0" applyFont="1"/>
    <xf numFmtId="3" fontId="14" fillId="0" borderId="2" xfId="1" applyNumberFormat="1" applyFont="1" applyBorder="1" applyAlignment="1">
      <alignment horizontal="right" vertical="center" wrapText="1"/>
    </xf>
    <xf numFmtId="0" fontId="14" fillId="0" borderId="0" xfId="0" applyFont="1"/>
    <xf numFmtId="3" fontId="14" fillId="0" borderId="8" xfId="1" applyNumberFormat="1" applyFont="1" applyBorder="1" applyAlignment="1">
      <alignment horizontal="right" vertical="center" wrapText="1"/>
    </xf>
    <xf numFmtId="165" fontId="15" fillId="0" borderId="3" xfId="1" applyNumberFormat="1" applyFont="1" applyBorder="1" applyAlignment="1">
      <alignment horizontal="right" vertical="center" wrapText="1"/>
    </xf>
    <xf numFmtId="2" fontId="13" fillId="0" borderId="3" xfId="1" applyNumberFormat="1" applyFont="1" applyBorder="1" applyAlignment="1">
      <alignment vertical="center"/>
    </xf>
    <xf numFmtId="4" fontId="15" fillId="0" borderId="9" xfId="1" applyNumberFormat="1" applyFont="1" applyBorder="1" applyAlignment="1">
      <alignment horizontal="right" vertical="center"/>
    </xf>
    <xf numFmtId="165" fontId="13" fillId="0" borderId="10" xfId="1" applyNumberFormat="1" applyFont="1" applyBorder="1" applyAlignment="1">
      <alignment horizontal="right" vertical="center"/>
    </xf>
    <xf numFmtId="2" fontId="15" fillId="0" borderId="3" xfId="1" applyNumberFormat="1" applyFont="1" applyBorder="1" applyAlignment="1">
      <alignment vertical="center"/>
    </xf>
    <xf numFmtId="167" fontId="15" fillId="0" borderId="3" xfId="1" applyNumberFormat="1" applyFont="1" applyBorder="1" applyAlignment="1">
      <alignment horizontal="right" vertical="center"/>
    </xf>
    <xf numFmtId="1" fontId="15" fillId="0" borderId="3" xfId="1" applyNumberFormat="1" applyFont="1" applyBorder="1" applyAlignment="1">
      <alignment horizontal="right" vertical="center"/>
    </xf>
    <xf numFmtId="0" fontId="16" fillId="0" borderId="0" xfId="1" applyFont="1" applyAlignment="1">
      <alignment vertical="center"/>
    </xf>
    <xf numFmtId="1" fontId="16" fillId="0" borderId="0" xfId="1" applyNumberFormat="1" applyFont="1" applyAlignment="1">
      <alignment vertical="center"/>
    </xf>
    <xf numFmtId="4" fontId="16" fillId="0" borderId="0" xfId="1" applyNumberFormat="1" applyFont="1" applyAlignment="1">
      <alignment horizontal="right" vertical="center"/>
    </xf>
    <xf numFmtId="4" fontId="16" fillId="0" borderId="0" xfId="1" applyNumberFormat="1" applyFont="1" applyAlignment="1">
      <alignment vertical="center"/>
    </xf>
    <xf numFmtId="3" fontId="58" fillId="0" borderId="3" xfId="1" applyNumberFormat="1" applyFont="1" applyBorder="1" applyAlignment="1">
      <alignment horizontal="center" vertical="center" wrapText="1"/>
    </xf>
    <xf numFmtId="3" fontId="58" fillId="0" borderId="3" xfId="1" applyNumberFormat="1" applyFont="1" applyBorder="1" applyAlignment="1">
      <alignment horizontal="center" vertical="center"/>
    </xf>
    <xf numFmtId="4" fontId="58" fillId="0" borderId="3" xfId="1" applyNumberFormat="1" applyFont="1" applyBorder="1" applyAlignment="1">
      <alignment horizontal="center" vertical="center" wrapText="1"/>
    </xf>
    <xf numFmtId="4" fontId="29" fillId="0" borderId="2" xfId="1" applyNumberFormat="1" applyFont="1" applyBorder="1" applyAlignment="1">
      <alignment horizontal="right" vertical="center"/>
    </xf>
    <xf numFmtId="4" fontId="58" fillId="0" borderId="2" xfId="1" applyNumberFormat="1" applyFont="1" applyBorder="1" applyAlignment="1">
      <alignment horizontal="right" vertical="center"/>
    </xf>
    <xf numFmtId="0" fontId="13" fillId="0" borderId="0" xfId="0" applyFont="1" applyAlignment="1">
      <alignment vertical="center"/>
    </xf>
    <xf numFmtId="4" fontId="17" fillId="0" borderId="3" xfId="1" applyNumberFormat="1" applyFont="1" applyBorder="1" applyAlignment="1">
      <alignment horizontal="right" vertical="center"/>
    </xf>
    <xf numFmtId="0" fontId="58" fillId="0" borderId="0" xfId="1" applyFont="1" applyAlignment="1">
      <alignment vertical="center"/>
    </xf>
    <xf numFmtId="49" fontId="13" fillId="0" borderId="3" xfId="1" quotePrefix="1" applyNumberFormat="1" applyFont="1" applyBorder="1" applyAlignment="1">
      <alignment horizontal="center" vertical="center" wrapText="1"/>
    </xf>
    <xf numFmtId="0" fontId="56" fillId="0" borderId="3" xfId="0" applyFont="1" applyBorder="1" applyAlignment="1">
      <alignment horizontal="right" vertical="center"/>
    </xf>
    <xf numFmtId="0" fontId="56" fillId="0" borderId="3" xfId="42" applyFont="1" applyBorder="1" applyAlignment="1">
      <alignment vertical="center" wrapText="1"/>
    </xf>
    <xf numFmtId="3" fontId="56" fillId="5" borderId="3" xfId="1" applyNumberFormat="1" applyFont="1" applyFill="1" applyBorder="1" applyAlignment="1">
      <alignment horizontal="left" vertical="center" wrapText="1"/>
    </xf>
    <xf numFmtId="4" fontId="56" fillId="5" borderId="3" xfId="0" applyNumberFormat="1" applyFont="1" applyFill="1" applyBorder="1" applyAlignment="1">
      <alignment horizontal="right" vertical="center" wrapText="1"/>
    </xf>
    <xf numFmtId="4" fontId="56" fillId="5" borderId="3" xfId="6" applyNumberFormat="1" applyFont="1" applyFill="1" applyBorder="1" applyAlignment="1">
      <alignment horizontal="right" vertical="center" wrapText="1"/>
    </xf>
    <xf numFmtId="4" fontId="56" fillId="5" borderId="3" xfId="0" applyNumberFormat="1" applyFont="1" applyFill="1" applyBorder="1" applyAlignment="1">
      <alignment vertical="center" wrapText="1"/>
    </xf>
    <xf numFmtId="0" fontId="56" fillId="0" borderId="3" xfId="0" applyFont="1" applyBorder="1" applyAlignment="1">
      <alignment horizontal="center" vertical="center" wrapText="1"/>
    </xf>
    <xf numFmtId="0" fontId="56" fillId="0" borderId="3" xfId="1" applyFont="1" applyBorder="1" applyAlignment="1">
      <alignment horizontal="left" vertical="center"/>
    </xf>
    <xf numFmtId="4" fontId="56" fillId="0" borderId="3" xfId="1" applyNumberFormat="1" applyFont="1" applyBorder="1" applyAlignment="1">
      <alignment horizontal="right" vertical="center"/>
    </xf>
    <xf numFmtId="4" fontId="56" fillId="5" borderId="3" xfId="8" applyNumberFormat="1" applyFont="1" applyFill="1" applyBorder="1" applyAlignment="1">
      <alignment horizontal="right" vertical="center"/>
    </xf>
    <xf numFmtId="165" fontId="56" fillId="0" borderId="3" xfId="8" applyNumberFormat="1" applyFont="1" applyBorder="1" applyAlignment="1">
      <alignment vertical="center"/>
    </xf>
    <xf numFmtId="4" fontId="19" fillId="0" borderId="0" xfId="1" applyNumberFormat="1" applyFont="1" applyAlignment="1">
      <alignment horizontal="center" vertical="center"/>
    </xf>
    <xf numFmtId="4" fontId="19" fillId="0" borderId="4" xfId="1" applyNumberFormat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4" fontId="15" fillId="0" borderId="3" xfId="1" applyNumberFormat="1" applyFont="1" applyBorder="1" applyAlignment="1">
      <alignment horizontal="center" vertical="center"/>
    </xf>
    <xf numFmtId="4" fontId="15" fillId="0" borderId="3" xfId="1" applyNumberFormat="1" applyFont="1" applyBorder="1" applyAlignment="1">
      <alignment horizontal="center" vertical="center" wrapText="1"/>
    </xf>
    <xf numFmtId="0" fontId="67" fillId="0" borderId="3" xfId="0" applyFont="1" applyBorder="1"/>
    <xf numFmtId="4" fontId="23" fillId="0" borderId="4" xfId="1" applyNumberFormat="1" applyFont="1" applyBorder="1" applyAlignment="1">
      <alignment horizontal="center" vertical="center"/>
    </xf>
    <xf numFmtId="4" fontId="13" fillId="0" borderId="3" xfId="1" applyNumberFormat="1" applyFont="1" applyBorder="1" applyAlignment="1">
      <alignment horizontal="center" vertical="center" wrapText="1"/>
    </xf>
    <xf numFmtId="0" fontId="19" fillId="0" borderId="0" xfId="1" applyFont="1" applyAlignment="1">
      <alignment horizontal="center" vertical="center"/>
    </xf>
    <xf numFmtId="0" fontId="28" fillId="0" borderId="4" xfId="1" applyFont="1" applyBorder="1" applyAlignment="1">
      <alignment horizontal="right" vertical="center"/>
    </xf>
    <xf numFmtId="4" fontId="15" fillId="0" borderId="7" xfId="1" applyNumberFormat="1" applyFont="1" applyBorder="1" applyAlignment="1">
      <alignment horizontal="center" vertical="center" wrapText="1"/>
    </xf>
    <xf numFmtId="4" fontId="15" fillId="0" borderId="9" xfId="1" applyNumberFormat="1" applyFont="1" applyBorder="1" applyAlignment="1">
      <alignment horizontal="center" vertical="center" wrapText="1"/>
    </xf>
    <xf numFmtId="4" fontId="15" fillId="0" borderId="10" xfId="1" applyNumberFormat="1" applyFont="1" applyBorder="1" applyAlignment="1">
      <alignment horizontal="center" vertical="center" wrapText="1"/>
    </xf>
    <xf numFmtId="0" fontId="13" fillId="0" borderId="20" xfId="1" applyFont="1" applyBorder="1" applyAlignment="1">
      <alignment horizontal="left" vertical="center" wrapText="1"/>
    </xf>
    <xf numFmtId="0" fontId="13" fillId="0" borderId="0" xfId="1" applyFont="1" applyAlignment="1">
      <alignment horizontal="left" vertical="center" wrapText="1"/>
    </xf>
    <xf numFmtId="0" fontId="19" fillId="0" borderId="0" xfId="1" applyFont="1" applyAlignment="1">
      <alignment horizontal="center" vertical="center" wrapText="1"/>
    </xf>
    <xf numFmtId="49" fontId="15" fillId="0" borderId="5" xfId="1" applyNumberFormat="1" applyFont="1" applyBorder="1" applyAlignment="1">
      <alignment horizontal="center" vertical="center"/>
    </xf>
    <xf numFmtId="49" fontId="15" fillId="0" borderId="6" xfId="1" applyNumberFormat="1" applyFont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4" fontId="15" fillId="0" borderId="5" xfId="1" applyNumberFormat="1" applyFont="1" applyBorder="1" applyAlignment="1">
      <alignment horizontal="center" vertical="center" wrapText="1"/>
    </xf>
    <xf numFmtId="4" fontId="15" fillId="0" borderId="6" xfId="1" applyNumberFormat="1" applyFont="1" applyBorder="1" applyAlignment="1">
      <alignment horizontal="center" vertical="center"/>
    </xf>
    <xf numFmtId="4" fontId="15" fillId="0" borderId="6" xfId="1" applyNumberFormat="1" applyFont="1" applyBorder="1" applyAlignment="1">
      <alignment horizontal="center" vertical="center" wrapText="1"/>
    </xf>
    <xf numFmtId="4" fontId="15" fillId="0" borderId="7" xfId="1" applyNumberFormat="1" applyFont="1" applyBorder="1" applyAlignment="1">
      <alignment horizontal="center" vertical="center"/>
    </xf>
    <xf numFmtId="4" fontId="15" fillId="0" borderId="9" xfId="1" applyNumberFormat="1" applyFont="1" applyBorder="1" applyAlignment="1">
      <alignment horizontal="center" vertical="center"/>
    </xf>
    <xf numFmtId="4" fontId="15" fillId="0" borderId="10" xfId="1" applyNumberFormat="1" applyFont="1" applyBorder="1" applyAlignment="1">
      <alignment horizontal="center" vertical="center"/>
    </xf>
    <xf numFmtId="4" fontId="15" fillId="0" borderId="3" xfId="1" applyNumberFormat="1" applyFont="1" applyBorder="1" applyAlignment="1">
      <alignment horizontal="left" vertical="center"/>
    </xf>
    <xf numFmtId="0" fontId="14" fillId="0" borderId="20" xfId="1" applyFont="1" applyBorder="1" applyAlignment="1">
      <alignment horizontal="left" vertical="center" wrapText="1"/>
    </xf>
    <xf numFmtId="0" fontId="14" fillId="0" borderId="0" xfId="1" applyFont="1" applyAlignment="1">
      <alignment horizontal="left" vertical="center" wrapText="1"/>
    </xf>
    <xf numFmtId="0" fontId="61" fillId="0" borderId="3" xfId="6" quotePrefix="1" applyFont="1" applyBorder="1" applyAlignment="1">
      <alignment horizontal="center" vertical="center" wrapText="1"/>
    </xf>
    <xf numFmtId="0" fontId="61" fillId="0" borderId="5" xfId="6" applyFont="1" applyBorder="1" applyAlignment="1">
      <alignment horizontal="left" vertical="center" wrapText="1"/>
    </xf>
    <xf numFmtId="0" fontId="61" fillId="0" borderId="21" xfId="6" applyFont="1" applyBorder="1" applyAlignment="1">
      <alignment horizontal="left" vertical="center" wrapText="1"/>
    </xf>
    <xf numFmtId="0" fontId="61" fillId="0" borderId="6" xfId="6" applyFont="1" applyBorder="1" applyAlignment="1">
      <alignment horizontal="left" vertical="center" wrapText="1"/>
    </xf>
    <xf numFmtId="4" fontId="61" fillId="0" borderId="3" xfId="6" applyNumberFormat="1" applyFont="1" applyBorder="1" applyAlignment="1">
      <alignment horizontal="center" vertical="center" wrapText="1"/>
    </xf>
    <xf numFmtId="0" fontId="46" fillId="0" borderId="0" xfId="1" applyFont="1" applyAlignment="1">
      <alignment horizontal="center" vertical="center"/>
    </xf>
    <xf numFmtId="0" fontId="15" fillId="0" borderId="3" xfId="6" applyFont="1" applyBorder="1" applyAlignment="1">
      <alignment horizontal="center" vertical="center" wrapText="1"/>
    </xf>
    <xf numFmtId="4" fontId="15" fillId="0" borderId="3" xfId="6" applyNumberFormat="1" applyFont="1" applyBorder="1" applyAlignment="1">
      <alignment horizontal="center" vertical="center" wrapText="1"/>
    </xf>
    <xf numFmtId="4" fontId="40" fillId="0" borderId="4" xfId="1" applyNumberFormat="1" applyFont="1" applyBorder="1" applyAlignment="1">
      <alignment horizontal="center" vertical="center"/>
    </xf>
    <xf numFmtId="4" fontId="15" fillId="0" borderId="5" xfId="1" applyNumberFormat="1" applyFont="1" applyBorder="1" applyAlignment="1">
      <alignment horizontal="center" vertical="center"/>
    </xf>
    <xf numFmtId="1" fontId="55" fillId="0" borderId="0" xfId="8" applyNumberFormat="1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46" fillId="0" borderId="3" xfId="6" applyFont="1" applyBorder="1" applyAlignment="1">
      <alignment horizontal="center" vertical="center" wrapText="1"/>
    </xf>
    <xf numFmtId="4" fontId="46" fillId="0" borderId="3" xfId="6" applyNumberFormat="1" applyFont="1" applyBorder="1" applyAlignment="1">
      <alignment horizontal="center" vertical="center" wrapText="1"/>
    </xf>
    <xf numFmtId="0" fontId="46" fillId="0" borderId="3" xfId="1" applyFont="1" applyBorder="1" applyAlignment="1">
      <alignment horizontal="center" vertical="center" wrapText="1"/>
    </xf>
  </cellXfs>
  <cellStyles count="65">
    <cellStyle name="20% - Accent5 3" xfId="11" xr:uid="{E5CAC230-51F4-485E-B95E-28C16E3821BC}"/>
    <cellStyle name="Bình thường" xfId="0" builtinId="0"/>
    <cellStyle name="Comma 2" xfId="19" xr:uid="{4E68CDA7-E064-4F43-A829-C97DBCE05DE1}"/>
    <cellStyle name="Comma 3" xfId="62" xr:uid="{D33FA54D-FC25-4EB9-AF29-C0908F98AB99}"/>
    <cellStyle name="Comma 3 2" xfId="5" xr:uid="{B46681D7-05B5-491C-A582-07D4C9C0D057}"/>
    <cellStyle name="Normal 10" xfId="12" xr:uid="{C4A5C0C9-1459-4A4C-ABAB-BD27793C622E}"/>
    <cellStyle name="Normal 10 10" xfId="44" xr:uid="{30FA40B9-FF0B-417D-B9B4-861BFD22D882}"/>
    <cellStyle name="Normal 10 10 2" xfId="64" xr:uid="{923043FE-9A79-43EE-A4B4-8BAAF054415B}"/>
    <cellStyle name="Normal 103" xfId="21" xr:uid="{A51A26F4-1078-44DE-B419-21ED5CCB168B}"/>
    <cellStyle name="Normal 106" xfId="22" xr:uid="{A10489A6-5247-4E56-AD82-1328822BCDF1}"/>
    <cellStyle name="Normal 107" xfId="59" xr:uid="{000D23EE-A498-48DD-8EEE-6A803AEAAB4C}"/>
    <cellStyle name="Normal 11 2" xfId="18" xr:uid="{7CB9A068-1712-481A-B01D-F0DADB85EF00}"/>
    <cellStyle name="Normal 113" xfId="20" xr:uid="{0192DE5D-DBA3-4F7B-965B-742B235CD307}"/>
    <cellStyle name="Normal 119" xfId="49" xr:uid="{602BAE46-DD4B-46B5-BE02-3E97F94AE3A7}"/>
    <cellStyle name="Normal 123" xfId="42" xr:uid="{8E997D2C-D35D-42BD-9BEB-22C812534669}"/>
    <cellStyle name="Normal 127" xfId="46" xr:uid="{2D260A7F-0D75-4C12-B492-D0CDC2BC014D}"/>
    <cellStyle name="Normal 13" xfId="14" xr:uid="{A6297517-B85F-4EAF-A439-E53AD9D7E93F}"/>
    <cellStyle name="Normal 131" xfId="52" xr:uid="{CE22B070-9035-422B-B24E-CAEF6F164155}"/>
    <cellStyle name="Normal 134" xfId="54" xr:uid="{4286EBF4-4601-4DE0-B2FE-57B191BB005A}"/>
    <cellStyle name="Normal 137" xfId="50" xr:uid="{A781E35F-DF80-4B1C-A0AE-04AC3C3C7ED6}"/>
    <cellStyle name="Normal 140" xfId="53" xr:uid="{B3226A24-2385-4A9B-82B6-A9DCE4D25A49}"/>
    <cellStyle name="Normal 143" xfId="47" xr:uid="{316C39D3-2FB3-4F00-8D52-8B141BB6F752}"/>
    <cellStyle name="Normal 146" xfId="51" xr:uid="{A02830B3-FD37-4415-8F6F-B70B610C9E18}"/>
    <cellStyle name="Normal 155" xfId="57" xr:uid="{FA2CD20A-30EE-4109-89BA-6F4B32CED8E4}"/>
    <cellStyle name="Normal 158" xfId="48" xr:uid="{82C10B90-6D61-477B-A779-ECBE65111AF4}"/>
    <cellStyle name="Normal 17" xfId="2" xr:uid="{BFAAA113-0926-4A08-B14E-B0E6CF532364}"/>
    <cellStyle name="Normal 17 2" xfId="41" xr:uid="{A61313B0-76A5-4D9F-80AD-BCE345239CC8}"/>
    <cellStyle name="Normal 17 3" xfId="58" xr:uid="{2C0C6FA5-428D-43C2-B2C1-6831CA682157}"/>
    <cellStyle name="Normal 17 4" xfId="63" xr:uid="{FFB343A1-BA76-4214-BE4E-CDC3FA4701DB}"/>
    <cellStyle name="Normal 2" xfId="1" xr:uid="{9CCC0054-FAA0-4769-B77A-6019AC5D1FA2}"/>
    <cellStyle name="Normal 2 2 60" xfId="4" xr:uid="{99C5B78D-E13A-4EC5-ABC0-23A3D2D77FA8}"/>
    <cellStyle name="Normal 21" xfId="37" xr:uid="{D7B38A65-F56B-4A39-B2F0-05D11E24AA01}"/>
    <cellStyle name="Normal 25" xfId="36" xr:uid="{DF5B18C4-4FE7-4245-B095-356D5754A0B3}"/>
    <cellStyle name="Normal 29" xfId="35" xr:uid="{D28BAA3D-E4F7-4791-AB45-03BE90B1F96D}"/>
    <cellStyle name="Normal 3" xfId="8" xr:uid="{6F591508-DF3A-405D-86AE-17C1D464C401}"/>
    <cellStyle name="Normal 36" xfId="34" xr:uid="{0E55C768-94D6-4909-AB89-3EE5A1836C9F}"/>
    <cellStyle name="Normal 4" xfId="9" xr:uid="{BECAB3ED-60A5-4F39-BA4D-C6B13E0B313D}"/>
    <cellStyle name="Normal 4_BIEU 07 CH" xfId="61" xr:uid="{B47FC580-CB12-4F40-AC6F-393C5F9522C9}"/>
    <cellStyle name="Normal 4_danhmuc_PNN" xfId="15" xr:uid="{82AC2527-03C1-4B7A-AA0C-164D949CC514}"/>
    <cellStyle name="Normal 42" xfId="31" xr:uid="{B0F075CC-215C-4E0F-AD99-CA61C5137555}"/>
    <cellStyle name="Normal 45" xfId="29" xr:uid="{38BED7AC-2085-4DA8-8F7B-F30713C30E1B}"/>
    <cellStyle name="Normal 46" xfId="40" xr:uid="{F5ED004C-C774-4633-925A-04A72A78FD32}"/>
    <cellStyle name="Normal 49" xfId="39" xr:uid="{F7F21A9E-6E8E-4716-986B-DFE92F2ECC5C}"/>
    <cellStyle name="Normal 5" xfId="16" xr:uid="{2EBAAEAC-5823-4A1F-B2B7-DB1177324FD0}"/>
    <cellStyle name="Normal 52" xfId="33" xr:uid="{3AD763CB-9B62-49FE-AA82-5D9621B14EED}"/>
    <cellStyle name="Normal 55" xfId="32" xr:uid="{A2329E4F-E45A-4AB6-9039-2BF341223B2E}"/>
    <cellStyle name="Normal 6" xfId="17" xr:uid="{0C1E7829-C580-4B1E-9B45-DE41F70C8745}"/>
    <cellStyle name="Normal 61" xfId="38" xr:uid="{E33C1B93-1A09-4DC5-83F2-FF8F2C48AC68}"/>
    <cellStyle name="Normal 67" xfId="28" xr:uid="{AF620B7B-4444-48D4-B4AF-F4A1D9CA1F8C}"/>
    <cellStyle name="Normal 7" xfId="60" xr:uid="{BC3E66B1-DB16-4715-BD71-8B9880979998}"/>
    <cellStyle name="Normal 70" xfId="30" xr:uid="{517FF7B7-B22A-485E-9D00-E6EF0E567986}"/>
    <cellStyle name="Normal 71" xfId="25" xr:uid="{7588D9EE-DECD-45FD-A2EC-5E9690990305}"/>
    <cellStyle name="Normal 74" xfId="26" xr:uid="{5881B5F6-58D2-41D9-898D-921B01878195}"/>
    <cellStyle name="Normal 75" xfId="27" xr:uid="{7994BB58-A449-4883-8FBA-3A565E2BA164}"/>
    <cellStyle name="Normal 76" xfId="24" xr:uid="{2B35C230-5ACF-4492-B1B9-0422BC0C96C0}"/>
    <cellStyle name="Normal 80" xfId="23" xr:uid="{BF17753C-6B03-4598-8233-E5C6972F839B}"/>
    <cellStyle name="Normal 83" xfId="45" xr:uid="{77590B04-91EE-42A9-92AB-FF341683CFD6}"/>
    <cellStyle name="Normal 86" xfId="43" xr:uid="{12361A36-9760-498C-96B0-38BA3873FED4}"/>
    <cellStyle name="Normal 90" xfId="56" xr:uid="{CD4AAA14-C0A9-4C55-8AA4-ADF7980F616A}"/>
    <cellStyle name="Normal 93" xfId="55" xr:uid="{8E887292-0C41-4606-9E30-BA5F4C6850B8}"/>
    <cellStyle name="Normal 96" xfId="7" xr:uid="{9DD30688-ECFA-4AE4-B05F-781E1DFEC383}"/>
    <cellStyle name="Normal 99" xfId="10" xr:uid="{DBF8C0F6-2E6F-405F-B10C-504838452F7E}"/>
    <cellStyle name="Normal_BIEU 07 CH" xfId="6" xr:uid="{96EF0243-0E75-48C8-85E8-AE824EF2E27E}"/>
    <cellStyle name="Normal_danhmuc_PNN" xfId="13" xr:uid="{7E66CA72-6A49-4CA8-9CD7-C4077E59CE6F}"/>
    <cellStyle name="Normal_THop_Tinh(HaNoi)" xfId="3" xr:uid="{FFD7E6EC-6E7D-4C97-AFA7-B3E0A25326E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3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63" Type="http://schemas.openxmlformats.org/officeDocument/2006/relationships/externalLink" Target="externalLinks/externalLink49.xml"/><Relationship Id="rId84" Type="http://schemas.openxmlformats.org/officeDocument/2006/relationships/externalLink" Target="externalLinks/externalLink70.xml"/><Relationship Id="rId138" Type="http://schemas.openxmlformats.org/officeDocument/2006/relationships/externalLink" Target="externalLinks/externalLink124.xml"/><Relationship Id="rId159" Type="http://schemas.openxmlformats.org/officeDocument/2006/relationships/externalLink" Target="externalLinks/externalLink145.xml"/><Relationship Id="rId170" Type="http://schemas.openxmlformats.org/officeDocument/2006/relationships/externalLink" Target="externalLinks/externalLink156.xml"/><Relationship Id="rId191" Type="http://schemas.openxmlformats.org/officeDocument/2006/relationships/externalLink" Target="externalLinks/externalLink177.xml"/><Relationship Id="rId205" Type="http://schemas.openxmlformats.org/officeDocument/2006/relationships/externalLink" Target="externalLinks/externalLink191.xml"/><Relationship Id="rId226" Type="http://schemas.openxmlformats.org/officeDocument/2006/relationships/externalLink" Target="externalLinks/externalLink212.xml"/><Relationship Id="rId107" Type="http://schemas.openxmlformats.org/officeDocument/2006/relationships/externalLink" Target="externalLinks/externalLink9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39.xml"/><Relationship Id="rId74" Type="http://schemas.openxmlformats.org/officeDocument/2006/relationships/externalLink" Target="externalLinks/externalLink60.xml"/><Relationship Id="rId128" Type="http://schemas.openxmlformats.org/officeDocument/2006/relationships/externalLink" Target="externalLinks/externalLink114.xml"/><Relationship Id="rId149" Type="http://schemas.openxmlformats.org/officeDocument/2006/relationships/externalLink" Target="externalLinks/externalLink135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1.xml"/><Relationship Id="rId160" Type="http://schemas.openxmlformats.org/officeDocument/2006/relationships/externalLink" Target="externalLinks/externalLink146.xml"/><Relationship Id="rId181" Type="http://schemas.openxmlformats.org/officeDocument/2006/relationships/externalLink" Target="externalLinks/externalLink167.xml"/><Relationship Id="rId216" Type="http://schemas.openxmlformats.org/officeDocument/2006/relationships/externalLink" Target="externalLinks/externalLink202.xml"/><Relationship Id="rId22" Type="http://schemas.openxmlformats.org/officeDocument/2006/relationships/externalLink" Target="externalLinks/externalLink8.xml"/><Relationship Id="rId43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50.xml"/><Relationship Id="rId118" Type="http://schemas.openxmlformats.org/officeDocument/2006/relationships/externalLink" Target="externalLinks/externalLink104.xml"/><Relationship Id="rId139" Type="http://schemas.openxmlformats.org/officeDocument/2006/relationships/externalLink" Target="externalLinks/externalLink125.xml"/><Relationship Id="rId85" Type="http://schemas.openxmlformats.org/officeDocument/2006/relationships/externalLink" Target="externalLinks/externalLink71.xml"/><Relationship Id="rId150" Type="http://schemas.openxmlformats.org/officeDocument/2006/relationships/externalLink" Target="externalLinks/externalLink136.xml"/><Relationship Id="rId171" Type="http://schemas.openxmlformats.org/officeDocument/2006/relationships/externalLink" Target="externalLinks/externalLink157.xml"/><Relationship Id="rId192" Type="http://schemas.openxmlformats.org/officeDocument/2006/relationships/externalLink" Target="externalLinks/externalLink178.xml"/><Relationship Id="rId206" Type="http://schemas.openxmlformats.org/officeDocument/2006/relationships/externalLink" Target="externalLinks/externalLink192.xml"/><Relationship Id="rId227" Type="http://schemas.openxmlformats.org/officeDocument/2006/relationships/externalLink" Target="externalLinks/externalLink213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9.xml"/><Relationship Id="rId108" Type="http://schemas.openxmlformats.org/officeDocument/2006/relationships/externalLink" Target="externalLinks/externalLink94.xml"/><Relationship Id="rId129" Type="http://schemas.openxmlformats.org/officeDocument/2006/relationships/externalLink" Target="externalLinks/externalLink115.xml"/><Relationship Id="rId54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82.xml"/><Relationship Id="rId140" Type="http://schemas.openxmlformats.org/officeDocument/2006/relationships/externalLink" Target="externalLinks/externalLink126.xml"/><Relationship Id="rId161" Type="http://schemas.openxmlformats.org/officeDocument/2006/relationships/externalLink" Target="externalLinks/externalLink147.xml"/><Relationship Id="rId182" Type="http://schemas.openxmlformats.org/officeDocument/2006/relationships/externalLink" Target="externalLinks/externalLink168.xml"/><Relationship Id="rId217" Type="http://schemas.openxmlformats.org/officeDocument/2006/relationships/externalLink" Target="externalLinks/externalLink203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9.xml"/><Relationship Id="rId119" Type="http://schemas.openxmlformats.org/officeDocument/2006/relationships/externalLink" Target="externalLinks/externalLink105.xml"/><Relationship Id="rId44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72.xml"/><Relationship Id="rId130" Type="http://schemas.openxmlformats.org/officeDocument/2006/relationships/externalLink" Target="externalLinks/externalLink116.xml"/><Relationship Id="rId151" Type="http://schemas.openxmlformats.org/officeDocument/2006/relationships/externalLink" Target="externalLinks/externalLink137.xml"/><Relationship Id="rId172" Type="http://schemas.openxmlformats.org/officeDocument/2006/relationships/externalLink" Target="externalLinks/externalLink158.xml"/><Relationship Id="rId193" Type="http://schemas.openxmlformats.org/officeDocument/2006/relationships/externalLink" Target="externalLinks/externalLink179.xml"/><Relationship Id="rId207" Type="http://schemas.openxmlformats.org/officeDocument/2006/relationships/externalLink" Target="externalLinks/externalLink193.xml"/><Relationship Id="rId228" Type="http://schemas.openxmlformats.org/officeDocument/2006/relationships/externalLink" Target="externalLinks/externalLink214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5.xml"/><Relationship Id="rId34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20" Type="http://schemas.openxmlformats.org/officeDocument/2006/relationships/externalLink" Target="externalLinks/externalLink106.xml"/><Relationship Id="rId141" Type="http://schemas.openxmlformats.org/officeDocument/2006/relationships/externalLink" Target="externalLinks/externalLink127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8.xml"/><Relationship Id="rId183" Type="http://schemas.openxmlformats.org/officeDocument/2006/relationships/externalLink" Target="externalLinks/externalLink169.xml"/><Relationship Id="rId218" Type="http://schemas.openxmlformats.org/officeDocument/2006/relationships/externalLink" Target="externalLinks/externalLink204.xml"/><Relationship Id="rId24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externalLink" Target="externalLinks/externalLink96.xml"/><Relationship Id="rId131" Type="http://schemas.openxmlformats.org/officeDocument/2006/relationships/externalLink" Target="externalLinks/externalLink117.xml"/><Relationship Id="rId152" Type="http://schemas.openxmlformats.org/officeDocument/2006/relationships/externalLink" Target="externalLinks/externalLink138.xml"/><Relationship Id="rId173" Type="http://schemas.openxmlformats.org/officeDocument/2006/relationships/externalLink" Target="externalLinks/externalLink159.xml"/><Relationship Id="rId194" Type="http://schemas.openxmlformats.org/officeDocument/2006/relationships/externalLink" Target="externalLinks/externalLink180.xml"/><Relationship Id="rId208" Type="http://schemas.openxmlformats.org/officeDocument/2006/relationships/externalLink" Target="externalLinks/externalLink194.xml"/><Relationship Id="rId229" Type="http://schemas.openxmlformats.org/officeDocument/2006/relationships/externalLink" Target="externalLinks/externalLink215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84.xml"/><Relationship Id="rId121" Type="http://schemas.openxmlformats.org/officeDocument/2006/relationships/externalLink" Target="externalLinks/externalLink107.xml"/><Relationship Id="rId142" Type="http://schemas.openxmlformats.org/officeDocument/2006/relationships/externalLink" Target="externalLinks/externalLink128.xml"/><Relationship Id="rId163" Type="http://schemas.openxmlformats.org/officeDocument/2006/relationships/externalLink" Target="externalLinks/externalLink149.xml"/><Relationship Id="rId184" Type="http://schemas.openxmlformats.org/officeDocument/2006/relationships/externalLink" Target="externalLinks/externalLink170.xml"/><Relationship Id="rId219" Type="http://schemas.openxmlformats.org/officeDocument/2006/relationships/externalLink" Target="externalLinks/externalLink205.xml"/><Relationship Id="rId230" Type="http://schemas.openxmlformats.org/officeDocument/2006/relationships/externalLink" Target="externalLinks/externalLink216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48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111" Type="http://schemas.openxmlformats.org/officeDocument/2006/relationships/externalLink" Target="externalLinks/externalLink97.xml"/><Relationship Id="rId132" Type="http://schemas.openxmlformats.org/officeDocument/2006/relationships/externalLink" Target="externalLinks/externalLink118.xml"/><Relationship Id="rId153" Type="http://schemas.openxmlformats.org/officeDocument/2006/relationships/externalLink" Target="externalLinks/externalLink139.xml"/><Relationship Id="rId174" Type="http://schemas.openxmlformats.org/officeDocument/2006/relationships/externalLink" Target="externalLinks/externalLink160.xml"/><Relationship Id="rId179" Type="http://schemas.openxmlformats.org/officeDocument/2006/relationships/externalLink" Target="externalLinks/externalLink165.xml"/><Relationship Id="rId195" Type="http://schemas.openxmlformats.org/officeDocument/2006/relationships/externalLink" Target="externalLinks/externalLink181.xml"/><Relationship Id="rId209" Type="http://schemas.openxmlformats.org/officeDocument/2006/relationships/externalLink" Target="externalLinks/externalLink195.xml"/><Relationship Id="rId190" Type="http://schemas.openxmlformats.org/officeDocument/2006/relationships/externalLink" Target="externalLinks/externalLink176.xml"/><Relationship Id="rId204" Type="http://schemas.openxmlformats.org/officeDocument/2006/relationships/externalLink" Target="externalLinks/externalLink190.xml"/><Relationship Id="rId220" Type="http://schemas.openxmlformats.org/officeDocument/2006/relationships/externalLink" Target="externalLinks/externalLink206.xml"/><Relationship Id="rId225" Type="http://schemas.openxmlformats.org/officeDocument/2006/relationships/externalLink" Target="externalLinks/externalLink211.xml"/><Relationship Id="rId15" Type="http://schemas.openxmlformats.org/officeDocument/2006/relationships/externalLink" Target="externalLinks/externalLink1.xml"/><Relationship Id="rId36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27" Type="http://schemas.openxmlformats.org/officeDocument/2006/relationships/externalLink" Target="externalLinks/externalLink11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38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122" Type="http://schemas.openxmlformats.org/officeDocument/2006/relationships/externalLink" Target="externalLinks/externalLink108.xml"/><Relationship Id="rId143" Type="http://schemas.openxmlformats.org/officeDocument/2006/relationships/externalLink" Target="externalLinks/externalLink129.xml"/><Relationship Id="rId148" Type="http://schemas.openxmlformats.org/officeDocument/2006/relationships/externalLink" Target="externalLinks/externalLink134.xml"/><Relationship Id="rId164" Type="http://schemas.openxmlformats.org/officeDocument/2006/relationships/externalLink" Target="externalLinks/externalLink150.xml"/><Relationship Id="rId169" Type="http://schemas.openxmlformats.org/officeDocument/2006/relationships/externalLink" Target="externalLinks/externalLink155.xml"/><Relationship Id="rId185" Type="http://schemas.openxmlformats.org/officeDocument/2006/relationships/externalLink" Target="externalLinks/externalLink17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6.xml"/><Relationship Id="rId210" Type="http://schemas.openxmlformats.org/officeDocument/2006/relationships/externalLink" Target="externalLinks/externalLink196.xml"/><Relationship Id="rId215" Type="http://schemas.openxmlformats.org/officeDocument/2006/relationships/externalLink" Target="externalLinks/externalLink201.xml"/><Relationship Id="rId236" Type="http://schemas.openxmlformats.org/officeDocument/2006/relationships/calcChain" Target="calcChain.xml"/><Relationship Id="rId26" Type="http://schemas.openxmlformats.org/officeDocument/2006/relationships/externalLink" Target="externalLinks/externalLink12.xml"/><Relationship Id="rId231" Type="http://schemas.openxmlformats.org/officeDocument/2006/relationships/externalLink" Target="externalLinks/externalLink217.xml"/><Relationship Id="rId47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75.xml"/><Relationship Id="rId112" Type="http://schemas.openxmlformats.org/officeDocument/2006/relationships/externalLink" Target="externalLinks/externalLink98.xml"/><Relationship Id="rId133" Type="http://schemas.openxmlformats.org/officeDocument/2006/relationships/externalLink" Target="externalLinks/externalLink119.xml"/><Relationship Id="rId154" Type="http://schemas.openxmlformats.org/officeDocument/2006/relationships/externalLink" Target="externalLinks/externalLink140.xml"/><Relationship Id="rId175" Type="http://schemas.openxmlformats.org/officeDocument/2006/relationships/externalLink" Target="externalLinks/externalLink161.xml"/><Relationship Id="rId196" Type="http://schemas.openxmlformats.org/officeDocument/2006/relationships/externalLink" Target="externalLinks/externalLink182.xml"/><Relationship Id="rId200" Type="http://schemas.openxmlformats.org/officeDocument/2006/relationships/externalLink" Target="externalLinks/externalLink186.xml"/><Relationship Id="rId16" Type="http://schemas.openxmlformats.org/officeDocument/2006/relationships/externalLink" Target="externalLinks/externalLink2.xml"/><Relationship Id="rId221" Type="http://schemas.openxmlformats.org/officeDocument/2006/relationships/externalLink" Target="externalLinks/externalLink207.xml"/><Relationship Id="rId37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123" Type="http://schemas.openxmlformats.org/officeDocument/2006/relationships/externalLink" Target="externalLinks/externalLink109.xml"/><Relationship Id="rId144" Type="http://schemas.openxmlformats.org/officeDocument/2006/relationships/externalLink" Target="externalLinks/externalLink130.xml"/><Relationship Id="rId90" Type="http://schemas.openxmlformats.org/officeDocument/2006/relationships/externalLink" Target="externalLinks/externalLink76.xml"/><Relationship Id="rId165" Type="http://schemas.openxmlformats.org/officeDocument/2006/relationships/externalLink" Target="externalLinks/externalLink151.xml"/><Relationship Id="rId186" Type="http://schemas.openxmlformats.org/officeDocument/2006/relationships/externalLink" Target="externalLinks/externalLink172.xml"/><Relationship Id="rId211" Type="http://schemas.openxmlformats.org/officeDocument/2006/relationships/externalLink" Target="externalLinks/externalLink197.xml"/><Relationship Id="rId232" Type="http://schemas.openxmlformats.org/officeDocument/2006/relationships/externalLink" Target="externalLinks/externalLink218.xml"/><Relationship Id="rId27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99.xml"/><Relationship Id="rId134" Type="http://schemas.openxmlformats.org/officeDocument/2006/relationships/externalLink" Target="externalLinks/externalLink120.xml"/><Relationship Id="rId80" Type="http://schemas.openxmlformats.org/officeDocument/2006/relationships/externalLink" Target="externalLinks/externalLink66.xml"/><Relationship Id="rId155" Type="http://schemas.openxmlformats.org/officeDocument/2006/relationships/externalLink" Target="externalLinks/externalLink141.xml"/><Relationship Id="rId176" Type="http://schemas.openxmlformats.org/officeDocument/2006/relationships/externalLink" Target="externalLinks/externalLink162.xml"/><Relationship Id="rId197" Type="http://schemas.openxmlformats.org/officeDocument/2006/relationships/externalLink" Target="externalLinks/externalLink183.xml"/><Relationship Id="rId201" Type="http://schemas.openxmlformats.org/officeDocument/2006/relationships/externalLink" Target="externalLinks/externalLink187.xml"/><Relationship Id="rId222" Type="http://schemas.openxmlformats.org/officeDocument/2006/relationships/externalLink" Target="externalLinks/externalLink208.xml"/><Relationship Id="rId17" Type="http://schemas.openxmlformats.org/officeDocument/2006/relationships/externalLink" Target="externalLinks/externalLink3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externalLink" Target="externalLinks/externalLink89.xml"/><Relationship Id="rId124" Type="http://schemas.openxmlformats.org/officeDocument/2006/relationships/externalLink" Target="externalLinks/externalLink110.xml"/><Relationship Id="rId70" Type="http://schemas.openxmlformats.org/officeDocument/2006/relationships/externalLink" Target="externalLinks/externalLink56.xml"/><Relationship Id="rId91" Type="http://schemas.openxmlformats.org/officeDocument/2006/relationships/externalLink" Target="externalLinks/externalLink77.xml"/><Relationship Id="rId145" Type="http://schemas.openxmlformats.org/officeDocument/2006/relationships/externalLink" Target="externalLinks/externalLink131.xml"/><Relationship Id="rId166" Type="http://schemas.openxmlformats.org/officeDocument/2006/relationships/externalLink" Target="externalLinks/externalLink152.xml"/><Relationship Id="rId187" Type="http://schemas.openxmlformats.org/officeDocument/2006/relationships/externalLink" Target="externalLinks/externalLink17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8.xml"/><Relationship Id="rId233" Type="http://schemas.openxmlformats.org/officeDocument/2006/relationships/theme" Target="theme/theme1.xml"/><Relationship Id="rId28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35.xml"/><Relationship Id="rId114" Type="http://schemas.openxmlformats.org/officeDocument/2006/relationships/externalLink" Target="externalLinks/externalLink100.xml"/><Relationship Id="rId60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67.xml"/><Relationship Id="rId135" Type="http://schemas.openxmlformats.org/officeDocument/2006/relationships/externalLink" Target="externalLinks/externalLink121.xml"/><Relationship Id="rId156" Type="http://schemas.openxmlformats.org/officeDocument/2006/relationships/externalLink" Target="externalLinks/externalLink142.xml"/><Relationship Id="rId177" Type="http://schemas.openxmlformats.org/officeDocument/2006/relationships/externalLink" Target="externalLinks/externalLink163.xml"/><Relationship Id="rId198" Type="http://schemas.openxmlformats.org/officeDocument/2006/relationships/externalLink" Target="externalLinks/externalLink184.xml"/><Relationship Id="rId202" Type="http://schemas.openxmlformats.org/officeDocument/2006/relationships/externalLink" Target="externalLinks/externalLink188.xml"/><Relationship Id="rId223" Type="http://schemas.openxmlformats.org/officeDocument/2006/relationships/externalLink" Target="externalLinks/externalLink209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36.xml"/><Relationship Id="rId104" Type="http://schemas.openxmlformats.org/officeDocument/2006/relationships/externalLink" Target="externalLinks/externalLink90.xml"/><Relationship Id="rId125" Type="http://schemas.openxmlformats.org/officeDocument/2006/relationships/externalLink" Target="externalLinks/externalLink111.xml"/><Relationship Id="rId146" Type="http://schemas.openxmlformats.org/officeDocument/2006/relationships/externalLink" Target="externalLinks/externalLink132.xml"/><Relationship Id="rId167" Type="http://schemas.openxmlformats.org/officeDocument/2006/relationships/externalLink" Target="externalLinks/externalLink153.xml"/><Relationship Id="rId188" Type="http://schemas.openxmlformats.org/officeDocument/2006/relationships/externalLink" Target="externalLinks/externalLink174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213" Type="http://schemas.openxmlformats.org/officeDocument/2006/relationships/externalLink" Target="externalLinks/externalLink199.xml"/><Relationship Id="rId234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26.xml"/><Relationship Id="rId115" Type="http://schemas.openxmlformats.org/officeDocument/2006/relationships/externalLink" Target="externalLinks/externalLink101.xml"/><Relationship Id="rId136" Type="http://schemas.openxmlformats.org/officeDocument/2006/relationships/externalLink" Target="externalLinks/externalLink122.xml"/><Relationship Id="rId157" Type="http://schemas.openxmlformats.org/officeDocument/2006/relationships/externalLink" Target="externalLinks/externalLink143.xml"/><Relationship Id="rId178" Type="http://schemas.openxmlformats.org/officeDocument/2006/relationships/externalLink" Target="externalLinks/externalLink164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99" Type="http://schemas.openxmlformats.org/officeDocument/2006/relationships/externalLink" Target="externalLinks/externalLink185.xml"/><Relationship Id="rId203" Type="http://schemas.openxmlformats.org/officeDocument/2006/relationships/externalLink" Target="externalLinks/externalLink189.xml"/><Relationship Id="rId19" Type="http://schemas.openxmlformats.org/officeDocument/2006/relationships/externalLink" Target="externalLinks/externalLink5.xml"/><Relationship Id="rId224" Type="http://schemas.openxmlformats.org/officeDocument/2006/relationships/externalLink" Target="externalLinks/externalLink210.xml"/><Relationship Id="rId30" Type="http://schemas.openxmlformats.org/officeDocument/2006/relationships/externalLink" Target="externalLinks/externalLink16.xml"/><Relationship Id="rId105" Type="http://schemas.openxmlformats.org/officeDocument/2006/relationships/externalLink" Target="externalLinks/externalLink91.xml"/><Relationship Id="rId126" Type="http://schemas.openxmlformats.org/officeDocument/2006/relationships/externalLink" Target="externalLinks/externalLink112.xml"/><Relationship Id="rId147" Type="http://schemas.openxmlformats.org/officeDocument/2006/relationships/externalLink" Target="externalLinks/externalLink133.xml"/><Relationship Id="rId168" Type="http://schemas.openxmlformats.org/officeDocument/2006/relationships/externalLink" Target="externalLinks/externalLink154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189" Type="http://schemas.openxmlformats.org/officeDocument/2006/relationships/externalLink" Target="externalLinks/externalLink17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0.xml"/><Relationship Id="rId235" Type="http://schemas.openxmlformats.org/officeDocument/2006/relationships/sharedStrings" Target="sharedStrings.xml"/><Relationship Id="rId116" Type="http://schemas.openxmlformats.org/officeDocument/2006/relationships/externalLink" Target="externalLinks/externalLink102.xml"/><Relationship Id="rId137" Type="http://schemas.openxmlformats.org/officeDocument/2006/relationships/externalLink" Target="externalLinks/externalLink123.xml"/><Relationship Id="rId158" Type="http://schemas.openxmlformats.org/officeDocument/2006/relationships/externalLink" Target="externalLinks/externalLink1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ERVER/PROJECT/PROP/DA0630/INQ'Y/STEEL/DA0463BQ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s2/d/TEMP/TD_0009.DIR/Phong-A-TPHCM/TVT/PTHO/DUTOANWB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TCT/NS-LLL.xla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08/d/L%20S/BacNga_LS%2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ehoach2/c/thao/Thanhhoa/lc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TAN%20ANH/DOAN/DSDV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tk2/CaiLan/Gui%20Dung/Dutoan+TM/My%20Documents/C&#182;ng%20Nghi%20S&#172;n/Gi&#184;%20DT%20g&#227;i%202%20&#174;&#183;%20s&#246;a%20l&#231;i/hnhung/thienke/tdinh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1/C/yenthanh%2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canh/c/Tuy%20an/Tuy%20an%2013.5/Tuy%20An/Tham%20Khao/ThaiBinh/TBinh20-12/25-10-2004%20BieuQH%20cac%20cap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My%2520Documents/Excel%25202000/P-TC-HC/Ql-Tien%2520Luong/LUONG-12-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3/ttqh%20(c)/ADat/KontumADB/ADB/DTADB/TD/47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a3_16/c/MThuy/Tap%20bieu%20HT/Toanquoc/HTDD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QThe/Congviec/Tam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Project/Ban%2520tinh/HB/Abutment-Anle-Pile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angdai/b/DANH-DAI/Revised%20Construction%20schedule/Revised%20construction%20schedul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Choi/VINHLONG/TANMY~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1/d/BE%203/110%20nghia%20dan/DT%20Cual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22kvd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03/dtst-15/Quang%20Duc/Excel/Benh%20vien%20Lai%20Chau/Dung%20Quat/Goi3/PNT-P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4/d/bin/2001/TUYEN%20QUANG/nha%20may%20ch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1/d/BE%203/LE%20LOI%20-nam%20vinh/Lan/Nghe%20an/QT%20Ben%20thuy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ien/hien%201/MHOAN/500DQ-DN/fan2/CAPITAL/220DTXL/PLQN9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tk2/CaiLan/Gui%20Dung/Dutoan+TM/My%20Documents/C&#182;ng%20Nghi%20S&#172;n/Gi&#184;%20DT%20g&#227;i%202%20&#174;&#183;%20s&#246;a%20l&#231;i/Hang/Dinh%20muc/DM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Ph&#243;%20S&#172;n%20-%20T&#169;n%20K&#250;%20(giai%20&#174;o&#185;n%20I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11/C/KTCNC/QHANHM2/TRALY/BANTINH/TRU/TRUT2T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general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HUONG/Thau%20BTL2%20SUMITOMO/BOQ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My%2520Documents/Excel%25202000/P-TC-HC/Ql-tien%2520thuong/KT-Year%25202002-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.cuong/at-anh/PARKER/My%20Documents/HS00/DTTK/parker/Dieuchinh/Quote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3/ttqh%20(c)/PH99/BACNAM/TKKT/DTOAN/dtk486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UONG/BAOCAO/CUONG/2001/Kurabe/DTTK_5-5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_phuong/my%20documents/My%20Documents/DONGIA/99_DG/DGIAXDCB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hanhvinh/dutoan/MINH/DU%20TOAN/G2/DT-th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My%20Documents/Km4_TQ_HN%20(moi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lient_dh3/c/QUY/QUYETTOA/QTQUY2.0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6/C/VanHiep/Hoan/QH%20LienHoa%2018-4/Van%20Ban/So%20Dia%20Chinh/Dieu%20tra%20co%20ban/My%20Documents/TUYEN/QT-%20Tinh/T&#181;i%20Ch&#221;nh%20-%20Xu&#169;n%20L&#203;p/T&#181;iCh&#221;nh%20-%20Y&#170;n%20L&#169;m/GocSau(moi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ehoach2/c/thao/Namdinh/Yen%20Dinh%20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THAIBAO/THU%2520VIEN%2520TN/dt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Ph&#173;&#172;ng%20Th&#182;o/Tuy&#170;n%20Quang/TQ%20s&#246;a%20v&#210;/Nga/Tuyen%20Quang/Nha%20may%20che/Quyet%20toan%20NM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1/c/TANHOP/DU%20PHONG%20(HOP)/DU%20TOAN/QToan%208%20TBA%20Dong%20Da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08/d/L%20S/BanTang_LS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4/c/KEHOACH/Cong%20trinh/Duong%20HCM/XePangHieng/DTSBHI.TK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s2/d/DT-DLUC/TAN-PHU/K-99HDuc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3/c/KE%20HOACH/Cong%20trinh/PHUTHUY&amp;TRAUQUY/Chau%20Quy%20CT525/DT%20CT%20525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h4/d/Xom%20sung/LVTRIN~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uyetnga/bb%20ban%20giao/Phong%20Kinh%20Te/LUC/EXCEL/Th&#199;u/Du%20thau%20Y&#170;n%20Minh%20-%20H&#181;%20Giang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Dung%2520Quat/Nhom%2520GC/New%2520Folder/My%2520Documents/3533/96Q/96q2588/PANEL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hanhvinh/dutoan/May1/KIEN/QL32/DT-TN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PILECAP-P2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Van-Ban/HT2005/Duan2005-Nop-CP/Du-an-KK-2005/Dutoan-TTam-DaDuyet/Phuong/VungTB/Thuy/HT1995/HTDDT%25201995%2520(tpkt%2520DBSHong)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WINDOWS/TEMP/IBASE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ehoach2/c/thao/Namdinh/tranlam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1/C/My%20Documents/Hoanganh/Hoa/Van%20Giang%20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Choi/DToand&#169;y%2520PL-SS%2520XNCGioi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3/c/A.Ky/DToan/H.Noi/@Tphuong/BCNCKT/Bcnckt02/PVECC/BInhgas02/2-6-02/9-6-02(2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1/C/My%20Documents/Giang/DOICOCBG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uyetnga/bb%20ban%20giao/LVTD/MSOffice/EXCEL/LUC/DT%20DZ%2022+TBA%20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1/d/DIEP/BANVE/110cua%20lo/TKKT/ptkt110cualo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3/c/A.Ky/DToan/H.Noi/BCNCKT/WB_2/KTE-MAU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ESD/P3(Qg-Bao)/Kiemtra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Phutho/Dinh%2520muc/DMUC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DUONG/Chuong2-QA-PASB1/Chuong2-QA-PASB1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Hao/TToanGDII-WB/Lo60/quyet%20toan%20Vison-lamthao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resario/c/My%20Documents/HSMAU/KHUTEN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%2067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D&#173;%20to&#184;n/M&#167;%20Anh%20S&#172;n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tk2/CaiLan/datn/ton%20that%20duong%20da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uyetnga/bb%20ban%20giao/LVTD/MSOffice/EXCEL/LUC/HY35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1/d/BE%203/110%20nghia%20dan/CAPITAL/110TKKT/dongxua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tk2/CaiLan/Gui%20Dung/Dutoan+TM/My%20Documents/C&#182;ng%20Nghi%20S&#172;n/Gi&#184;%20DT%20g&#227;i%202%20&#174;&#183;%20s&#246;a%20l&#231;i/Phong%20KCCT/THUHUONG/suutam/For%20huong1/excel/yenlenhNH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lient_dh4/c/huong/tuan/Cao%20Bang/Thau%20-%20Na%20Lac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_phuong/hs99/LANGSON/NADUONG/Arch_KL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3/C/My%20Documents/benthuy1-xld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ntung_tk2/TKKT-TTLH/My%20project/Tanan/DUONG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C~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Choi/catlai/CANHAN/MUNG/THOP9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Documents%2520and%2520Settings/Mr.%2520Chien/Desktop/Documents%2520and%2520Settings/Acer%2520TM4000/My%2520Documents/Lao%2520Cai%2520-%2520Cuong/Lao%2520Cai%2520-%2520QH/CS3408/Standard/RPT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Ph&#173;&#172;ng%20Th&#182;o/Tuy&#170;n%20Quang/TQ%20s&#246;a%20v&#210;/Nga/Tuy&#170;n%20Quang/C&#199;u%20nh&#169;n%20m&#244;c/TKHC%20BBNT%20CN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h_01/c/My%20Documents/hung/NLNT2/Dot3/WINDOWS/Desktop/ngoc/trungma-tkk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THANG/CONDENSATE/WINDOWS/TEMP/IBASE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hung%20thinh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ung/c/My%20Documents/DT%20cong%20trinh/Du%20toan%20CT/HA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uong_kh/dung_chung/My%20Documents/QTCNVHHK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TEDI/WC-T5%2520-%2520TEDI.EXE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3/c/A.Ky/DToan/H.Noi/BCNCKT/B_Can/Ba_be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4/d/tien%20son/tien%20son%20chuan/Documents%20and%20Settings/IBM/Desktop/Thu%20Huyen/Goi%2013.1/DATA/khh/LOWLI/A-TUAN/khh/sua/biphuoc/tach-71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uong_kh/dung_chung/My%20Documents/CTNTTH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1/C/My%20Documents/Hoanganh/My%20Documents/Vinh%20-%20ngh&#214;%20an/TG%20Vinh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1/C/My%20Documents/Hoanganh/Tay%20Than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ser1/c/Qu&#182;n%20l&#253;%20h&#229;%20s&#172;/D&#249;%20to&#184;n%20c&#184;c%20c&#171;ng%20tr&#215;nh/DZNHADA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lan3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CTYDUYET-MinhQuang%20CHoa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THANG/CONDENSATE/CS3408/Standard/RP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hanhvinh/dutoan/unzipped/SOKT-Q3CT/SOKT-Q3CT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Choi/catlai/My%2520Documents/HPhong/DONGIA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hihoa/SYS%20(C)/TCT/NS-LLL.xla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B-CAOQ~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huong/c/Hanoi/DongAnh/Du%20Toan%20TK%20Ngoc%20Thuy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6/C/VanHiep/Hoan/QH%20LienHoa%2018-4/Van%20Ban/So%20Dia%20Chinh/Dieu%20tra%20co%20ban/My%20Documents/TUYEN/QT-%20Tinh/T&#181;i%20Ch&#221;nh%20-%20Xu&#169;n%20L&#203;p/T&#181;iCh&#221;nh%20-%20Y&#170;n%20L&#169;m/GocSau_Nahang(new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My%20Documents/DToan35KV/TramCatT.Yen-B.X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h_01/c/My%20Documents/hung/NLNT2/Dot3/Dien-%20Nthon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6/C/VanHiep/Hoan/QH%20LienHoa%2018-4/Van%20Ban/So%20Dia%20Chinh/Dieu%20tra%20co%20ban/My%20Documents/Hiep/ChongQuaTai/GocSau/GocSau_Nahang(new)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uyettoan3/c/Hoanganh/THOXUAN/THOXUAN%20QUYET%20TOANCL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Vanban/DonNam-BoBieumoi-lamtronso-05-01-05/HTSDD/HTSDD/dhuongsua/BieuDinhhuong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resario/c/My%20Documents/XUANHA/tantt/QTCNVHHK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a3_16/c/Thuy/HT2000/HTDDT%202000(tpkt%20DBSCLong)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ser/c/Ke_hoach%20May1/C_TRINH/DUONG_H_C_M/DT%20HCM/CAU287~1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3/ttqh%20(c)/ADat/A/CHTINH/DOCUMENT/DAUTHAU/Dungquat/GOI3/DUNGQUAT-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DZ22KVAH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han/c/TIEN/hoasenbosu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Dung%2520Quat/Nhom%2520GC/New%2520Folder/My%2520Documents/3533/99Q/99Q3657/99Q3299(REV.1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tk2/CaiLan/469/DTC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tk2/CaiLan/Gui%20Dung/Dutoan+TM/My%20Documents/C&#182;ng%20Nghi%20S&#172;n/Gi&#184;%20DT%20g&#227;i%202%20&#174;&#183;%20s&#246;a%20l&#231;i/Hoai%20Nam/Du%20toan/Bong%20Son/CGD%20duyet%20&amp;%20chia%20voi%20533/BS-BT/Dongia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hanhvinh/dutoan/QLo15A/BC11cau-QL15A-3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hanhvinh/dutoan/Luu%20o%20D%20old/Dutoan/Binh%20Phuoc/BCNCKT13_S3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-huong/c/DUTOAN/Dg-hochiminh/Dacrong-tarut/Dacrong-tarut(dm)/%20duong257-272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DCB1/C/My%20Documents/Hoanganh/Giang/Ctao%20luoi%20khu%20Chau%20Giang%20B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inhptt/dutoan/Qnam/QLo%2014B/Cong/cong32-38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hinhanh02/DU_LIEU%20(D)/Hai%20-TQT/NT%20lo%20121/Ph&#173;&#172;ng%20anh/My%20Documents/Y&#213;n/l&#181;ocai%20n&#233;i%20b&#233;%20-%20ph&#199;n%20c&#232;%20&#174;&#222;nh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6/C/VanHiep/Hoan/QH%20LienHoa%2018-4/Van%20Ban/So%20Dia%20Chinh/Dieu%20tra%20co%20ban/BKe%20ThToan%20GD1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1/c/datn/tong%20hop%20duong%20day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THANG/CONDENSATE/My%2520Documents/99v0233/Eq_sum_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hoan%20cong%20truong%20Tan%20De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uyetnga/bb%20ban%20giao/Thang%20KT%202001/Ho%20so%20thau/Du%20thau%20Huu%20Lung%20-%20Lang%20Son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hinhanh02/DU_LIEU%20(D)/Hai%20-TQT/NT%20lo%20121/Ph&#173;&#172;ng%20anh/My%20Documents/HSTh&#199;u-Yen/Tr&#185;mBA/nh&#184;nh220XM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hu/binh/parker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3/c/A.Ky/DToan/H.Noi/lan/VSP-th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My%20Documents/Trung/trung/TRUNG2/KHE-TRE/M3%20be%20tong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ythuat1/d/be1/du%20toan%20trinh%20duyet/NEW/DT-MOI/NGHEAN/CUALO/TBA110cu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tk2/CaiLan/Gui%20Dung/Dutoan+TM/BC/BT-TRUNG/dat%20yeu/Bai%20toan%20gieng%20cat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_vinh/dutoan/DUTOAN/Dg%20Ho%20chi%20Minh/Atep-ThanhMy/DRong-Tarut%20BV/BenTat/cauBtat8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nd/dutoan-v/DUTOAN/Qnam/CauGiapBa/TKKT-Giapb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03/dtst-15/Quang%20Duc/Excel/Benh%20vien%20Lai%20Chau/DIEN%20KHI%20HOA/BAC%20CAN/TBA%20Backan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.cuong/cuong/2000/CONDENSA/instrumen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LUONG%20VP%20CONGTY%20thang%2006%20nam%2020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hanhvinh/dutoan/May1/KIEN/QL32/DT3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h4/d/Xom%20sung/KHECOS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c6/d/HUONG/HCM_BVTC/DT-cac%20con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an/c/CAM2/MAU/TKKT/Tongk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Phutho/My%2520Project/SONLA/Dutoan_xuat/Dutoan_xuat/dtkttc-hopkt-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3/ttqh%20(c)/ADat/BANLA/giaidoan1/DT500/CAPITAL/220nb-th/CAPITAL/220DTXL/PLQN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angdai/b/NGUYEN%20ANH%20VAN/DETAIL-CONS-SCHEDULE-1/Crushing-Equip-Plant-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Hao/TToanGDII-WB/Lo60/LESO/HsdtCsan/DTHAU/DT2/LAOCAI/MDT67-C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uyettoan3/c/tuan/Vinh%20Phuc/Du%20Toan%20-%20Khai%20Quang%20-%20Vinh%20Phu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km99-km100+15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am_du_toan/c/DU%20TOAN/DT2001/QL%2014-B/TDT-62-73/KM62-km7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THANG/CONDENSATE/My%2520Documents/binh%2520kt/CTCI-CPP/quota/Piping-MT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3/ttqh%20(c)/ADat/SREPOK/phong%20nen/DT-THL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Documents%2520and%2520Settings/Mr.%2520Chien/Desktop/2003/Thue_dat/NC-XL%25206month%2520apter%25202001%2520(2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3/ttqh%20(c)/ADat/K/110KV/DN-TBIN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s2/d/TEMP/TD_0009.DIR/Phong-A-TPHCM/LUUTAM/VBAO/BookJHFGJGXBGCCNCVCCVVCVCC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hanhvinh/dutoan/THUYF/ql38/tkkt-ql38-1-g-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6/My%20Documents/Trung%20Thuc/Vung%20DBSCL_6.2.04(12%20tinh)/HT-DBSCL/HT-CD_DVHC-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HUE/KTOAN/H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3/ttqh%20(c)/ADat/BANLA/giaidoan1/phong%20nen/DT-THL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3/c/phong/traly/tru4/BTINHT4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ntung_tk2/TKKT-TTLH/Ngoai/BT-KCG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a3_14/c/QH%20TQuoc/BCao%20QH%20ca%20nuoc/BCao%2019.3/He%20thong%20phu%20luc%2019-3/Phu%20luc%209-HT/Bieu(moi)/HTDCSD(sua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a3_16/c/Thuy/HT2000/HTDNN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Copy/QH(Ca%2520nuoc)/BCao%252017-4/Phu%2520luc%252017-4/Phu%2520luc%25202%2520(T96-129)/Bieu%25201-16%2520(T98%2520-114)%252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01%20TQA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hong/dau%20thau%20dot/My%20Documents/Phong/DIR00031/PHONG/Xls/Dutoan98/PHUTHU/1997%20chuyen%20sang/DUTO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2/c/Cuong-497/Abutmen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3/ttqh%20(c)/ADat/BANLA/giaidoan1/BAOCAO/DOCUMENT/DAUTHAU/Dungquat/GOI3/DUNGQUAT-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.phuong/c/Tphuong/HSthau/HSthau01/Mien%20Bac/Caongan/HSbaogia/Sec_tq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6/C/VanHiep/Hoan/QH%20LienHoa%2018-4/Van%20Ban/So%20Dia%20Chinh/Dieu%20tra%20co%20ban/My%20Documents/TUYEN/QT-%20Tinh/T&#181;i%20Ch&#221;nh%20-%20Xu&#169;n%20L&#203;p/T&#181;iCh&#221;nh%20-%20Y&#170;n%20L&#169;m/TaiChinh%20-%20Yen%20lam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ser1/c/Qu&#182;n%20l&#253;%20h&#229;%20s&#172;/D&#249;%20to&#184;n%20c&#184;c%20c&#171;ng%20tr&#215;nh/D&#249;%20to&#184;n%20Ng&#185;n%20s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SE6380/TOP1/MISS_&#168;&#207;&#161;&#192;/ORIGINAL/&#168;&#207;&#161;&#192;_0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TEDI/Dau_thau/ChiaNB-BN/Hop%2520dong%2520voi%2520PMU18/Backup%2520of%2520Giahopdong.xlk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a3_12/c12/Thinh/HTSD%20nam%202000%20toan%20quoc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_phuong/my%20documents/My%20Documents/HS99/Cai%20Lan%20Port/Cai%20Lan%20Port%20Expansion%20Project_Package%20I%20(1,3%20&amp;4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Choi/catlai/My%2520Documents/MUNG/XLS/Gia%2520dinh/DUTOA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Dung%2520Quat/Nhom%2520GC/New%2520Folder/My%2520Documents/3533/99Q/99Q3657/99Q3299(REV.0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6/My%20Documents/Trung%20Thuc/Vung%20DBSCL_6.2.04(12%20tinh)/HT-DBSCL/HT-KDCNT_DVHC-20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3/ttqh%20(c)/ADat/CTWB/DTM/DT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DATA1/picture/TAI%2520LIEU%2520THU%2520THAP/UBND%2520XA/V&#297;nh%2520H&#7921;u/DANH_MUC_THUC_HIEN_NAM_2022_-2030_2022071302304313816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tha/Tai%20Chinh-%20QT-Halang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Phutho/C&#171;%2520chuy&#170;n/C&#199;u%25205%2520Th&#168;ng%2520Long/C&#199;u%2520Ch&#238;%2520G&#23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Choi/catlai/My%2520Documents/Worldbank/DOT1/Phong/Excel/Du%2520toan%252099/WB%2520dot%25203/Duye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6/C/VanHiep/Hoan/QH%20LienHoa%2018-4/Van%20Ban/So%20Dia%20Chinh/Dieu%20tra%20co%20ban/My%20Documents/TUYEN/QT-%20Tinh/T&#181;i%20Ch&#221;nh%20-%20Xu&#169;n%20L&#203;p/T&#181;iCh&#221;nh%20-%20Y&#170;n%20L&#169;m/DU%20TOAN_YenLam_TongHop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N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n%20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hong/dau%20thau%20dot/DTOAN-XD/DUTOA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Thanh%20Toan/DOCUMENT/DAUTHAU/Dungquat/GOI3/DUNGQUAT-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.cuong/at-anh/PARKER/My%20Documents/HS00/BAOGIA/Mien%20nam/Namconson_SK/09-str~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OANG/D/LT/DONGIA/DGnuoc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u_thanh_binh/d/Luu_Tru/Ltb_ktkh/DZ220KV_Dau_Noi_sau_tram_500kV_Ha_Tinh/Gia_thau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6/C/VanHiep/Hoan/QH%20LienHoa%2018-4/Van%20Ban/So%20Dia%20Chinh/Dieu%20tra%20co%20ban/My%20Documents/Hiep/ChongQuaTai/Km4/Km4_TQ_HN%20(new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ChiDinhThau110ThoXu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5/d/THUYF/BACGIANG/lxa-CX/dt-CX-G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Choi/catlai/LAN/My%2520Documents/Phong/Excel/Data/Tinh%2520tong%2520hop%2520du%2520toa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3/may3_c/LIEN/TPDN/KHUETR/dthc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MGT-DRT/MGT-IMPR/MGT-SC@/DA0463/QTN-INSN/WILLICH/INSU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Choi/catlai/My%2520Documents/Worldbank/DOT1/Excel/Program/DUTOA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2/c/My%20Documents/Nguyen/Gia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ERVER_TKD/Hong%20Hai/HAI/DANGLAM/C-SCHANH/tinh%20lu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uong_kh/dung_chung/My%20Documents/tantt/tantt/tantt/BSQ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03/dtst-15/Quang%20Duc/Excel/Benh%20vien%20Lai%20Chau/DIEN%20KHI%20HOA/BAC%20CAN/QT%20phuc%20chinh%20QT%20Lan%2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ser1/c/My%20Documents/Qu&#182;n%20l&#253;%20h&#229;%20s&#172;/Quy&#213;t%20to&#184;n%20c&#184;c%20c&#171;ng%20tr&#215;nh/Thai%20nguy&#170;n/Quy&#213;t%20to&#184;n/Quyet%20toan%20TBA%20Dong%20M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ser1/c/Qu&#182;n%20l&#253;%20h&#229;%20s&#172;/Quy&#213;t%20to&#184;n%20th&#184;i%20nguy&#170;n/Quyet%20toan%20Tan%20Thinh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_3/ttqh%20(c)/Giang/Ctao%20luoi%20khu%20Chau%20Giang%20B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inhptt/dutoan/DUTOAN/Qlo15A/TKKT_15Alan1-d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QThe/DO-HUONG/GT-BO/TKTC10-8/phong%2520nen/DT-THL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tk2/CaiLan/Gui%20Dung/Dutoan+TM/My%20Documents/C&#182;ng%20Nghi%20S&#172;n/Gi&#184;%20DT%20g&#227;i%202%20&#174;&#183;%20s&#246;a%20l&#231;i/Hoai%20Nam/Du%20toan/Bong%20Son/CGD%20duyet%20&amp;%20chia%20voi%20533/My%20Documents/A1_Traly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Choi/catlai/My%2520Documents/Worldbank/DOT1/Phong/Excel/Du%2520toan%252099/WB%2520dot%25203/CK7070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Project/Ban%2520tinh/HB/thac-coc-duyet-mcgiua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s.yen/c/H-YEN/LUU%20XA/DUYET/DZ110K~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22/d/DUCLAP/GJND/TINHMOA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ay03/dtst-15/Quang%20Duc/Excel/Benh%20vien%20Lai%20Chau/Anh%20Mai/My%20Documents/L&#185;ng%20S&#172;n/Lang%20Gai%20-%20Lang%20S&#172;n%20thay%20doi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tk2/CaiLan/Gui%20Dung/Dutoan+TM/1A-1/Thuy/236%20IPC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ungtk2/CaiLan/Gui%20Dung/Dutoan+TM/Dung/thamkhao/CacphanmemTT/Tinhlun/TINH_LUN_LK1_Gd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MGT-DRT/MGT-IMPR/MGT-SC@/BA0397/INSULT'N/INS/ASK/PIPE-03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My%2520Documents/Excel%25202000/P-TC-HC/Ql-tien%2520thuong/Yaer%252020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ntung_tk2/TKKT-TTLH/DATA/My%20Project/LongAn/TL832-833/TKKT/Bantinh/T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Setup/Gia257/GiaOK/95.2ThanhLam_Nghe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 FORM FOR INQUIRY"/>
      <sheetName val="FORM OF PROPOSAL RFP-003"/>
      <sheetName val="??-BLDG"/>
      <sheetName val="???????-BLDG"/>
      <sheetName val="Apr1"/>
      <sheetName val="Apr2"/>
      <sheetName val="Apr3"/>
      <sheetName val="Apr4"/>
      <sheetName val="Apr5"/>
      <sheetName val="Apr7"/>
      <sheetName val="Apr8"/>
      <sheetName val="Apr9"/>
      <sheetName val="Sheet1"/>
      <sheetName val="XL4Poppy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________BLDG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211A"/>
      <sheetName val="211B"/>
      <sheetName val="SCT511"/>
      <sheetName val="SCT627"/>
      <sheetName val="SCT154"/>
      <sheetName val="Hoi phu nu"/>
      <sheetName val="4p1"/>
      <sheetName val="4P"/>
      <sheetName val="Schneider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doi t.truong"/>
      <sheetName val="BC DBKH T5"/>
      <sheetName val="BC DBKH T6"/>
      <sheetName val="BC DBKH T7"/>
      <sheetName val="XL4Test5"/>
      <sheetName val="Q1-02"/>
      <sheetName val="Q2-02"/>
      <sheetName val="Q3-02"/>
      <sheetName val="????-BLDG"/>
      <sheetName val="??????-BLDG"/>
      <sheetName val="Bia "/>
      <sheetName val="Muc luc"/>
      <sheetName val="Thuyet minh PA1"/>
      <sheetName val="kl xaychan khay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2001"/>
      <sheetName val="2002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?¬’P‰¿ì¬?-BLDG"/>
      <sheetName val="?¬P¿ì¬?-BLDG"/>
      <sheetName val="?쒕?-BLDG"/>
      <sheetName val="Phan tich VT"/>
      <sheetName val="TKe VT"/>
      <sheetName val="Du tru Vat tu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=??????-BLDG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LUONG CHO HUU"/>
      <sheetName val="thu BHXH,YT"/>
      <sheetName val="Phan bo"/>
      <sheetName val="Luong T5-04"/>
      <sheetName val="THLK2"/>
      <sheetName val=""/>
      <sheetName val="Bang ngang"/>
      <sheetName val="Bang doc"/>
      <sheetName val="B cham cong"/>
      <sheetName val="Btt luong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Chart1"/>
      <sheetName val="10_x0000__x0000__x0000__x0000__x0000__x0000_"/>
      <sheetName val="SC 231"/>
      <sheetName val="SC 410"/>
      <sheetName val="HUNG"/>
      <sheetName val="THO"/>
      <sheetName val="HOA"/>
      <sheetName val="TINH"/>
      <sheetName val="THONG"/>
      <sheetName val="XXXXXXX0"/>
      <sheetName val="XXXXXXX1"/>
      <sheetName val="Chi tiet don gia khgi phuc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FORM OF PROPNSAL RFP-003"/>
      <sheetName val="?+Invoice!$DF$57?-BLDG"/>
      <sheetName val="BOQ FORM FOR INQÕIRY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Dec#1"/>
      <sheetName val="Overhead &amp; Profit B-1"/>
      <sheetName val="MTL$-INTER"/>
      <sheetName val="thietbi"/>
      <sheetName val="DI-ESTI"/>
      <sheetName val="PTDGDT"/>
      <sheetName val="DA0463BQ"/>
      <sheetName val="??+Invoice!$DF$57?????-BLDG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FORM OF PROPOSAL RFP-00Ê"/>
      <sheetName val="Hoi phe nu"/>
      <sheetName val="THANG#"/>
      <sheetName val="Sheet("/>
      <sheetName val="Sheed7"/>
      <sheetName val="A`r3"/>
      <sheetName val="Apb4"/>
      <sheetName val="Sc #34"/>
      <sheetName val="KhanhThuong"/>
      <sheetName val="PlotDat4"/>
      <sheetName val="TIEUHAO"/>
      <sheetName val="_x0001_pr2"/>
      <sheetName val="N@"/>
      <sheetName val="Don gaa chi tiet"/>
      <sheetName val="XL4Poppq"/>
      <sheetName val="FH"/>
      <sheetName val="V_x000c_(No V-c)"/>
      <sheetName val="T.hopCPXDho_x0000_n_x0000_hanh (2)"/>
      <sheetName val="LK cp _x0000_dcb"/>
      <sheetName val="GDTH_x0000_5"/>
      <sheetName val="Ph_x0000_n_x0000__x0000_ich _x0000_a_x0000_ tu"/>
      <sheetName val="BCDP_x0005_"/>
      <sheetName val="NKC _x0003__x0000__x0000_TM1_x0006__x0000__x0000_SC 111_x0002__x0000__x0000_NH_x0006__x0000__x0000_SC 1"/>
      <sheetName val="SC_x0000_133"/>
      <sheetName val="QC 152"/>
      <sheetName val="SC 41_x0011_"/>
      <sheetName val="SC _x0014_42 loan"/>
      <sheetName val="SCT_x0011_54"/>
      <sheetName val="CT aong"/>
      <sheetName val="²_x0000__x0000_AI TK 112"/>
      <sheetName val="IBASE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Chi p`i van chuyen"/>
      <sheetName val="PHANG5"/>
      <sheetName val="Coc40x40c-"/>
      <sheetName val="Han13"/>
      <sheetName val="T.@_x000c__x0000__x0001__x0000__x0000__x0000__x0003_Ú_x0000__x0000_&lt;_x001f__x0000__x0000__x0000_"/>
      <sheetName val="MAU QT 2005"/>
      <sheetName val="LUONG"/>
      <sheetName val="TSCD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XL4Po_x0000_p_x0010_"/>
      <sheetName val="_x0010_HANG1"/>
      <sheetName val="Overhead &amp; "/>
      <sheetName val="Overhead &amp; Ԁ_x0000__x0000__x0000_"/>
      <sheetName val="Overhead &amp; Ԁ_x0000__x0000__x0000_Ȁ"/>
      <sheetName val="Sheet17"/>
      <sheetName val="Sheet13"/>
      <sheetName val="Sheet14"/>
      <sheetName val="Sheet15"/>
      <sheetName val="Sheet16"/>
      <sheetName val="Chiet tinh dz22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??-BLDG"/>
      <sheetName val="??-BLDG"/>
      <sheetName val="??-BLDG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Overhead &amp; ?_x0000__x0000__x0000_?"/>
      <sheetName val="VL(No V-c)_x0005__x0000__x0000_X"/>
      <sheetName val="TT_35"/>
      <sheetName val="9 toan"/>
      <sheetName val="DG "/>
      <sheetName val="10??????"/>
      <sheetName val="10?"/>
      <sheetName val="T.@_x000c_?_x0001_???_x0003_Ú??&lt;_x001f_???"/>
      <sheetName val="NKC _x0003_??TM1_x0006_??SC 111_x0002_??NH_x0006_??SC 1"/>
      <sheetName val="Phan tich don gia chi&quot;tiet"/>
      <sheetName val="?öm÷²??öm?-BLDG"/>
      <sheetName val="CT 1md &amp; dau conM"/>
      <sheetName val="XL4Wÿÿÿÿ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T.@_x000c_?_x0001_?_x0003_Ú&lt;_x001f_?"/>
      <sheetName val="10_x0000_"/>
      <sheetName val="T.@_x000c__x0000__x0001__x0000__x0003_Ú&lt;_x001f__x0000_"/>
      <sheetName val="T.@_x000c__x0000__x0001__x0000__x0003_Ú_x0000_&lt;_x001f__x0000_"/>
      <sheetName val="10"/>
      <sheetName val="Sheat4"/>
      <sheetName val="bang tien luong"/>
      <sheetName val="_______-BLDG"/>
      <sheetName val="__-BLDG"/>
      <sheetName val="____-BLDG"/>
      <sheetName val="_¬’P‰¿ì¬_-BLDG"/>
      <sheetName val="_¬P¿ì¬_-BLDG"/>
      <sheetName val="_쒕_-BLDG"/>
      <sheetName val="_+Invoice!$DF$57_-BLDG"/>
      <sheetName val="______-BLDG"/>
      <sheetName val="=______-BLDG"/>
      <sheetName val="Chi tiet dmn gia khoi phuc"/>
      <sheetName val="TK Ngoai b!ng"/>
      <sheetName val="TMinh BC T_x0001_"/>
      <sheetName val="So _x0004_GNH "/>
      <sheetName val="DG"/>
      <sheetName val="CT 1md &amp; dae cong"/>
      <sheetName val="0_x0010_000000"/>
      <sheetName val="?+Invoice!$DF$57㊞_x0000_-BLD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/>
      <sheetData sheetId="623"/>
      <sheetData sheetId="624"/>
      <sheetData sheetId="625" refreshError="1"/>
      <sheetData sheetId="626"/>
      <sheetData sheetId="627"/>
      <sheetData sheetId="6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  <sheetName val="MSBOX"/>
      <sheetName val="Noisuy-LLL"/>
      <sheetName val="TCT"/>
      <sheetName val="Function"/>
      <sheetName val="Sheet1"/>
      <sheetName val="Noisuy_LLL"/>
      <sheetName val="gvl"/>
      <sheetName val="Sheet2"/>
      <sheetName val="Sheet3"/>
    </sheetNames>
    <sheetDataSet>
      <sheetData sheetId="0" refreshError="1">
        <row r="15">
          <cell r="A15" t="str">
            <v>DEFINENAME</v>
          </cell>
        </row>
      </sheetData>
      <sheetData sheetId="1" refreshError="1"/>
      <sheetData sheetId="2" refreshError="1">
        <row r="1">
          <cell r="A1" t="str">
            <v>NoiSuy-lll</v>
          </cell>
          <cell r="C1" t="str">
            <v>KtraXau</v>
          </cell>
          <cell r="D1" t="str">
            <v>Trave</v>
          </cell>
        </row>
      </sheetData>
      <sheetData sheetId="3" refreshError="1"/>
      <sheetData sheetId="4" refreshError="1">
        <row r="1">
          <cell r="A1" t="str">
            <v>RoundUps</v>
          </cell>
          <cell r="C1" t="str">
            <v>Luyen</v>
          </cell>
        </row>
        <row r="13">
          <cell r="A13" t="str">
            <v>Mods</v>
          </cell>
        </row>
        <row r="23">
          <cell r="A23" t="str">
            <v>Tach_NghinTy</v>
          </cell>
        </row>
        <row r="31">
          <cell r="B31" t="str">
            <v>SETVAR</v>
          </cell>
        </row>
        <row r="37">
          <cell r="B37" t="str">
            <v>GETVAR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-NC-M"/>
      <sheetName val="DGCT"/>
      <sheetName val="DTCT"/>
      <sheetName val="THKLBtang"/>
      <sheetName val="HS"/>
      <sheetName val="New general bill quantity"/>
      <sheetName val="THDT"/>
      <sheetName val="Sheet7"/>
      <sheetName val="Sheet8"/>
      <sheetName val="Sheet6"/>
      <sheetName val="New general bill quantity (2)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>
        <row r="8">
          <cell r="A8">
            <v>1</v>
          </cell>
          <cell r="B8" t="str">
            <v>C.2223</v>
          </cell>
          <cell r="D8" t="str">
            <v>V­a BT M200 ®¸ 1x2 (®é sôt 6-8)</v>
          </cell>
          <cell r="E8" t="str">
            <v>m3</v>
          </cell>
          <cell r="H8">
            <v>375468</v>
          </cell>
        </row>
        <row r="9">
          <cell r="A9" t="str">
            <v/>
          </cell>
          <cell r="C9" t="str">
            <v>xm3</v>
          </cell>
          <cell r="D9" t="str">
            <v>Xi m¨ng PC300</v>
          </cell>
          <cell r="E9" t="str">
            <v>kg</v>
          </cell>
          <cell r="F9">
            <v>361</v>
          </cell>
          <cell r="G9">
            <v>702</v>
          </cell>
          <cell r="H9">
            <v>253422</v>
          </cell>
        </row>
        <row r="10">
          <cell r="A10" t="str">
            <v/>
          </cell>
          <cell r="C10" t="str">
            <v>cv</v>
          </cell>
          <cell r="D10" t="str">
            <v xml:space="preserve">C¸t vµng          </v>
          </cell>
          <cell r="E10" t="str">
            <v>m3</v>
          </cell>
          <cell r="F10">
            <v>0.45</v>
          </cell>
          <cell r="G10">
            <v>90476</v>
          </cell>
          <cell r="H10">
            <v>40714</v>
          </cell>
        </row>
        <row r="11">
          <cell r="A11" t="str">
            <v/>
          </cell>
          <cell r="C11" t="str">
            <v>®1x2</v>
          </cell>
          <cell r="D11" t="str">
            <v xml:space="preserve">§¸ d¨m 1 x 2     </v>
          </cell>
          <cell r="E11" t="str">
            <v>m3</v>
          </cell>
          <cell r="F11">
            <v>0.86599999999999999</v>
          </cell>
          <cell r="G11">
            <v>93917</v>
          </cell>
          <cell r="H11">
            <v>81332</v>
          </cell>
        </row>
        <row r="12">
          <cell r="A12">
            <v>2</v>
          </cell>
          <cell r="B12" t="str">
            <v>C.2225</v>
          </cell>
          <cell r="D12" t="str">
            <v>V­a BT M300 ®¸ 1x2 (®é sôt 6x8)</v>
          </cell>
          <cell r="E12" t="str">
            <v>m3</v>
          </cell>
          <cell r="H12">
            <v>495701</v>
          </cell>
        </row>
        <row r="13">
          <cell r="A13" t="str">
            <v/>
          </cell>
          <cell r="C13" t="str">
            <v>xm3</v>
          </cell>
          <cell r="D13" t="str">
            <v>Xi m¨ng PC300</v>
          </cell>
          <cell r="E13" t="str">
            <v>kg</v>
          </cell>
          <cell r="F13">
            <v>458</v>
          </cell>
          <cell r="G13">
            <v>702</v>
          </cell>
          <cell r="H13">
            <v>321516</v>
          </cell>
        </row>
        <row r="14">
          <cell r="A14" t="str">
            <v/>
          </cell>
          <cell r="C14" t="str">
            <v>cv</v>
          </cell>
          <cell r="D14" t="str">
            <v xml:space="preserve">C¸t vµng          </v>
          </cell>
          <cell r="E14" t="str">
            <v>m3</v>
          </cell>
          <cell r="F14">
            <v>0.42399999999999999</v>
          </cell>
          <cell r="G14">
            <v>90476</v>
          </cell>
          <cell r="H14">
            <v>38362</v>
          </cell>
        </row>
        <row r="15">
          <cell r="A15" t="str">
            <v/>
          </cell>
          <cell r="C15" t="str">
            <v>®1x2</v>
          </cell>
          <cell r="D15" t="str">
            <v xml:space="preserve">§¸ d¨m 1 x 2     </v>
          </cell>
          <cell r="E15" t="str">
            <v>m3</v>
          </cell>
          <cell r="F15">
            <v>0.86099999999999999</v>
          </cell>
          <cell r="G15">
            <v>93917</v>
          </cell>
          <cell r="H15">
            <v>80863</v>
          </cell>
        </row>
        <row r="16">
          <cell r="A16" t="str">
            <v/>
          </cell>
          <cell r="C16" t="str">
            <v>pghd</v>
          </cell>
          <cell r="D16" t="str">
            <v>Phô giac ho¸ dÎo        1,5%XM</v>
          </cell>
          <cell r="E16" t="str">
            <v>kg</v>
          </cell>
          <cell r="F16">
            <v>6.87</v>
          </cell>
          <cell r="G16">
            <v>8000</v>
          </cell>
          <cell r="H16">
            <v>54960</v>
          </cell>
        </row>
        <row r="17">
          <cell r="A17">
            <v>3</v>
          </cell>
          <cell r="B17" t="str">
            <v>C.2224</v>
          </cell>
          <cell r="D17" t="str">
            <v>V­a BT M250 ®¸ 1x2 (®é sôt 6x8)</v>
          </cell>
          <cell r="E17" t="str">
            <v>m3</v>
          </cell>
          <cell r="H17">
            <v>422797</v>
          </cell>
        </row>
        <row r="18">
          <cell r="A18" t="str">
            <v/>
          </cell>
          <cell r="C18" t="str">
            <v>xm3</v>
          </cell>
          <cell r="D18" t="str">
            <v>Xi m¨ng PC300</v>
          </cell>
          <cell r="E18" t="str">
            <v>kg</v>
          </cell>
          <cell r="F18">
            <v>434</v>
          </cell>
          <cell r="G18">
            <v>702</v>
          </cell>
          <cell r="H18">
            <v>304668</v>
          </cell>
        </row>
        <row r="19">
          <cell r="A19" t="str">
            <v/>
          </cell>
          <cell r="C19" t="str">
            <v>cv</v>
          </cell>
          <cell r="D19" t="str">
            <v xml:space="preserve">C¸t vµng          </v>
          </cell>
          <cell r="E19" t="str">
            <v>m3</v>
          </cell>
          <cell r="F19">
            <v>0.41499999999999998</v>
          </cell>
          <cell r="G19">
            <v>90476</v>
          </cell>
          <cell r="H19">
            <v>37548</v>
          </cell>
        </row>
        <row r="20">
          <cell r="A20" t="str">
            <v/>
          </cell>
          <cell r="C20" t="str">
            <v>®1x2</v>
          </cell>
          <cell r="D20" t="str">
            <v xml:space="preserve">§¸ d¨m 1 x 2     </v>
          </cell>
          <cell r="E20" t="str">
            <v>m3</v>
          </cell>
          <cell r="F20">
            <v>0.85799999999999998</v>
          </cell>
          <cell r="G20">
            <v>93917</v>
          </cell>
          <cell r="H20">
            <v>80581</v>
          </cell>
        </row>
        <row r="21">
          <cell r="A21">
            <v>4</v>
          </cell>
          <cell r="B21" t="str">
            <v>C.2325</v>
          </cell>
          <cell r="D21" t="str">
            <v>V­a BT M300 ®¸ 1x2 (®é sôt 14-17)</v>
          </cell>
          <cell r="E21" t="str">
            <v>m3</v>
          </cell>
          <cell r="H21">
            <v>510696</v>
          </cell>
        </row>
        <row r="22">
          <cell r="A22" t="str">
            <v/>
          </cell>
          <cell r="C22" t="str">
            <v>xm3</v>
          </cell>
          <cell r="D22" t="str">
            <v>Xi m¨ng PC300</v>
          </cell>
          <cell r="E22" t="str">
            <v>kg</v>
          </cell>
          <cell r="F22">
            <v>480</v>
          </cell>
          <cell r="G22">
            <v>702</v>
          </cell>
          <cell r="H22">
            <v>336960</v>
          </cell>
        </row>
        <row r="23">
          <cell r="A23" t="str">
            <v/>
          </cell>
          <cell r="C23" t="str">
            <v>cv</v>
          </cell>
          <cell r="D23" t="str">
            <v xml:space="preserve">C¸t vµng          </v>
          </cell>
          <cell r="E23" t="str">
            <v>m3</v>
          </cell>
          <cell r="F23">
            <v>0.44800000000000001</v>
          </cell>
          <cell r="G23">
            <v>90476</v>
          </cell>
          <cell r="H23">
            <v>40533</v>
          </cell>
        </row>
        <row r="24">
          <cell r="A24" t="str">
            <v/>
          </cell>
          <cell r="C24" t="str">
            <v>®1x2</v>
          </cell>
          <cell r="D24" t="str">
            <v xml:space="preserve">§¸ d¨m 1 x 2     </v>
          </cell>
          <cell r="E24" t="str">
            <v>m3</v>
          </cell>
          <cell r="F24">
            <v>0.80500000000000005</v>
          </cell>
          <cell r="G24">
            <v>93917</v>
          </cell>
          <cell r="H24">
            <v>75603</v>
          </cell>
        </row>
        <row r="25">
          <cell r="A25" t="str">
            <v/>
          </cell>
          <cell r="C25" t="str">
            <v>pghd</v>
          </cell>
          <cell r="D25" t="str">
            <v>Phô giac ho¸ dÎo      1,5% XM</v>
          </cell>
          <cell r="E25" t="str">
            <v>kg</v>
          </cell>
          <cell r="F25">
            <v>7.2</v>
          </cell>
          <cell r="G25">
            <v>8000</v>
          </cell>
          <cell r="H25">
            <v>57600</v>
          </cell>
        </row>
        <row r="26">
          <cell r="A26">
            <v>5</v>
          </cell>
          <cell r="B26" t="str">
            <v>C.2143</v>
          </cell>
          <cell r="D26" t="str">
            <v>V­a BT M200 ®¸ 4x6 (®é sôt 2-4)</v>
          </cell>
          <cell r="E26" t="str">
            <v>m3</v>
          </cell>
          <cell r="H26">
            <v>339287</v>
          </cell>
        </row>
        <row r="27">
          <cell r="A27" t="str">
            <v/>
          </cell>
          <cell r="C27" t="str">
            <v>xm3</v>
          </cell>
          <cell r="D27" t="str">
            <v>Xi m¨ng PC300</v>
          </cell>
          <cell r="E27" t="str">
            <v>kg</v>
          </cell>
          <cell r="F27">
            <v>305</v>
          </cell>
          <cell r="G27">
            <v>702</v>
          </cell>
          <cell r="H27">
            <v>214110</v>
          </cell>
        </row>
        <row r="28">
          <cell r="A28" t="str">
            <v/>
          </cell>
          <cell r="C28" t="str">
            <v>cv</v>
          </cell>
          <cell r="D28" t="str">
            <v xml:space="preserve">C¸t vµng          </v>
          </cell>
          <cell r="E28" t="str">
            <v>m3</v>
          </cell>
          <cell r="F28">
            <v>0.47699999999999998</v>
          </cell>
          <cell r="G28">
            <v>90476</v>
          </cell>
          <cell r="H28">
            <v>43157</v>
          </cell>
        </row>
        <row r="29">
          <cell r="A29" t="str">
            <v/>
          </cell>
          <cell r="C29" t="str">
            <v>®2x4</v>
          </cell>
          <cell r="D29" t="str">
            <v xml:space="preserve">§¸ d¨m 2 x 4      </v>
          </cell>
          <cell r="E29" t="str">
            <v>m3</v>
          </cell>
          <cell r="F29">
            <v>0.88400000000000001</v>
          </cell>
          <cell r="G29">
            <v>92783</v>
          </cell>
          <cell r="H29">
            <v>82020</v>
          </cell>
        </row>
        <row r="30">
          <cell r="A30">
            <v>6</v>
          </cell>
          <cell r="B30" t="str">
            <v>C.2142</v>
          </cell>
          <cell r="D30" t="str">
            <v>V­a BT M150 ®¸ 4x6 &amp; 2x4 (®é sôt 2-4)</v>
          </cell>
          <cell r="E30" t="str">
            <v>m3</v>
          </cell>
          <cell r="H30">
            <v>303689</v>
          </cell>
        </row>
        <row r="31">
          <cell r="A31" t="str">
            <v/>
          </cell>
          <cell r="C31" t="str">
            <v>xm3</v>
          </cell>
          <cell r="D31" t="str">
            <v>Xi m¨ng PC300</v>
          </cell>
          <cell r="E31" t="str">
            <v>kg</v>
          </cell>
          <cell r="F31">
            <v>250</v>
          </cell>
          <cell r="G31">
            <v>702</v>
          </cell>
          <cell r="H31">
            <v>175500</v>
          </cell>
        </row>
        <row r="32">
          <cell r="A32" t="str">
            <v/>
          </cell>
          <cell r="C32" t="str">
            <v>cv</v>
          </cell>
          <cell r="D32" t="str">
            <v xml:space="preserve">C¸t vµng          </v>
          </cell>
          <cell r="E32" t="str">
            <v>m3</v>
          </cell>
          <cell r="F32">
            <v>0.499</v>
          </cell>
          <cell r="G32">
            <v>90476</v>
          </cell>
          <cell r="H32">
            <v>45148</v>
          </cell>
        </row>
        <row r="33">
          <cell r="A33" t="str">
            <v/>
          </cell>
          <cell r="C33" t="str">
            <v>®2x4</v>
          </cell>
          <cell r="D33" t="str">
            <v xml:space="preserve">§¸ d¨m 2 x 4      </v>
          </cell>
          <cell r="E33" t="str">
            <v>m3</v>
          </cell>
          <cell r="F33">
            <v>0.89500000000000002</v>
          </cell>
          <cell r="G33">
            <v>92783</v>
          </cell>
          <cell r="H33">
            <v>83041</v>
          </cell>
        </row>
        <row r="34">
          <cell r="A34">
            <v>7</v>
          </cell>
          <cell r="B34" t="str">
            <v>C.2144</v>
          </cell>
          <cell r="D34" t="str">
            <v>V­a BT M250 ®¸ 4x6 (®é sôt 2-4)</v>
          </cell>
          <cell r="E34" t="str">
            <v>m3</v>
          </cell>
          <cell r="H34">
            <v>376193</v>
          </cell>
        </row>
        <row r="35">
          <cell r="A35" t="str">
            <v/>
          </cell>
          <cell r="C35" t="str">
            <v>xm3</v>
          </cell>
          <cell r="D35" t="str">
            <v>Xi m¨ng PC300</v>
          </cell>
          <cell r="E35" t="str">
            <v>kg</v>
          </cell>
          <cell r="F35">
            <v>362</v>
          </cell>
          <cell r="G35">
            <v>702</v>
          </cell>
          <cell r="H35">
            <v>254124</v>
          </cell>
        </row>
        <row r="36">
          <cell r="A36" t="str">
            <v/>
          </cell>
          <cell r="C36" t="str">
            <v>cv</v>
          </cell>
          <cell r="D36" t="str">
            <v xml:space="preserve">C¸t vµng          </v>
          </cell>
          <cell r="E36" t="str">
            <v>m3</v>
          </cell>
          <cell r="F36">
            <v>0.45700000000000002</v>
          </cell>
          <cell r="G36">
            <v>90476</v>
          </cell>
          <cell r="H36">
            <v>41348</v>
          </cell>
        </row>
        <row r="37">
          <cell r="A37" t="str">
            <v/>
          </cell>
          <cell r="C37" t="str">
            <v>®2x4</v>
          </cell>
          <cell r="D37" t="str">
            <v xml:space="preserve">§¸ d¨m 2 x 4      </v>
          </cell>
          <cell r="E37" t="str">
            <v>m3</v>
          </cell>
          <cell r="F37">
            <v>0.87</v>
          </cell>
          <cell r="G37">
            <v>92783</v>
          </cell>
          <cell r="H37">
            <v>80721</v>
          </cell>
        </row>
        <row r="38">
          <cell r="A38">
            <v>8</v>
          </cell>
          <cell r="B38" t="str">
            <v>B1215</v>
          </cell>
          <cell r="D38" t="str">
            <v xml:space="preserve">V­a XM M100 </v>
          </cell>
          <cell r="E38" t="str">
            <v>m3</v>
          </cell>
          <cell r="H38">
            <v>368917</v>
          </cell>
        </row>
        <row r="39">
          <cell r="A39" t="str">
            <v/>
          </cell>
          <cell r="C39" t="str">
            <v>xm3</v>
          </cell>
          <cell r="D39" t="str">
            <v>Xi m¨ng PC300</v>
          </cell>
          <cell r="E39" t="str">
            <v>kg</v>
          </cell>
          <cell r="F39">
            <v>385.04</v>
          </cell>
          <cell r="G39">
            <v>702</v>
          </cell>
          <cell r="H39">
            <v>270298</v>
          </cell>
        </row>
        <row r="40">
          <cell r="A40" t="str">
            <v/>
          </cell>
          <cell r="C40" t="str">
            <v>cv</v>
          </cell>
          <cell r="D40" t="str">
            <v xml:space="preserve">C¸t vµng          </v>
          </cell>
          <cell r="E40" t="str">
            <v>m3</v>
          </cell>
          <cell r="F40">
            <v>1.0900000000000001</v>
          </cell>
          <cell r="G40">
            <v>90476</v>
          </cell>
          <cell r="H40">
            <v>98619</v>
          </cell>
        </row>
        <row r="41">
          <cell r="A41">
            <v>9</v>
          </cell>
          <cell r="B41" t="str">
            <v>B1216</v>
          </cell>
          <cell r="D41" t="str">
            <v>V­a XM M125</v>
          </cell>
          <cell r="E41" t="str">
            <v>m3</v>
          </cell>
          <cell r="H41">
            <v>419359</v>
          </cell>
        </row>
        <row r="42">
          <cell r="A42" t="str">
            <v/>
          </cell>
          <cell r="C42" t="str">
            <v>xm3</v>
          </cell>
          <cell r="D42" t="str">
            <v>Xi m¨ng PC300</v>
          </cell>
          <cell r="E42" t="str">
            <v>kg</v>
          </cell>
          <cell r="F42">
            <v>462.05</v>
          </cell>
          <cell r="G42">
            <v>702</v>
          </cell>
          <cell r="H42">
            <v>324359</v>
          </cell>
        </row>
        <row r="43">
          <cell r="A43" t="str">
            <v/>
          </cell>
          <cell r="C43" t="str">
            <v>cv</v>
          </cell>
          <cell r="D43" t="str">
            <v xml:space="preserve">C¸t vµng          </v>
          </cell>
          <cell r="E43" t="str">
            <v>m3</v>
          </cell>
          <cell r="F43">
            <v>1.05</v>
          </cell>
          <cell r="G43">
            <v>90476</v>
          </cell>
          <cell r="H43">
            <v>95000</v>
          </cell>
        </row>
        <row r="44">
          <cell r="A44">
            <v>10</v>
          </cell>
          <cell r="B44" t="str">
            <v>B.1214</v>
          </cell>
          <cell r="D44" t="str">
            <v>V÷a XM M75</v>
          </cell>
          <cell r="E44" t="str">
            <v>m3</v>
          </cell>
          <cell r="H44">
            <v>309146</v>
          </cell>
        </row>
        <row r="45">
          <cell r="A45" t="str">
            <v/>
          </cell>
          <cell r="C45" t="str">
            <v>xm3</v>
          </cell>
          <cell r="D45" t="str">
            <v>Xi m¨ng PC300</v>
          </cell>
          <cell r="E45" t="str">
            <v>kg</v>
          </cell>
          <cell r="F45">
            <v>296.02999999999997</v>
          </cell>
          <cell r="G45">
            <v>702</v>
          </cell>
          <cell r="H45">
            <v>207813</v>
          </cell>
        </row>
        <row r="46">
          <cell r="A46" t="str">
            <v/>
          </cell>
          <cell r="C46" t="str">
            <v>cv</v>
          </cell>
          <cell r="D46" t="str">
            <v xml:space="preserve">C¸t vµng          </v>
          </cell>
          <cell r="E46" t="str">
            <v>m3</v>
          </cell>
          <cell r="F46">
            <v>1.1200000000000001</v>
          </cell>
          <cell r="G46">
            <v>90476</v>
          </cell>
          <cell r="H46">
            <v>101333</v>
          </cell>
        </row>
        <row r="47">
          <cell r="A47">
            <v>11</v>
          </cell>
          <cell r="B47" t="str">
            <v>C.2325</v>
          </cell>
          <cell r="D47" t="str">
            <v>V­a BT M400 ®¸ 1x2 (®é sôt 14-17)</v>
          </cell>
          <cell r="E47" t="str">
            <v>m3</v>
          </cell>
          <cell r="H47">
            <v>699053</v>
          </cell>
        </row>
        <row r="48">
          <cell r="A48" t="str">
            <v/>
          </cell>
          <cell r="C48" t="str">
            <v>xm4</v>
          </cell>
          <cell r="D48" t="str">
            <v xml:space="preserve">Xi m¨ng PC 400            </v>
          </cell>
          <cell r="E48" t="str">
            <v>kg</v>
          </cell>
          <cell r="F48">
            <v>458</v>
          </cell>
          <cell r="G48">
            <v>1146</v>
          </cell>
          <cell r="H48">
            <v>524868</v>
          </cell>
        </row>
        <row r="49">
          <cell r="A49" t="str">
            <v/>
          </cell>
          <cell r="C49" t="str">
            <v>cv</v>
          </cell>
          <cell r="D49" t="str">
            <v xml:space="preserve">C¸t vµng          </v>
          </cell>
          <cell r="E49" t="str">
            <v>m3</v>
          </cell>
          <cell r="F49">
            <v>0.42399999999999999</v>
          </cell>
          <cell r="G49">
            <v>90476</v>
          </cell>
          <cell r="H49">
            <v>38362</v>
          </cell>
        </row>
        <row r="50">
          <cell r="A50" t="str">
            <v/>
          </cell>
          <cell r="C50" t="str">
            <v>®1x2</v>
          </cell>
          <cell r="D50" t="str">
            <v xml:space="preserve">§¸ d¨m 1 x 2     </v>
          </cell>
          <cell r="E50" t="str">
            <v>m3</v>
          </cell>
          <cell r="F50">
            <v>0.86099999999999999</v>
          </cell>
          <cell r="G50">
            <v>93917</v>
          </cell>
          <cell r="H50">
            <v>80863</v>
          </cell>
        </row>
        <row r="51">
          <cell r="A51" t="str">
            <v/>
          </cell>
          <cell r="C51" t="str">
            <v>pghd</v>
          </cell>
          <cell r="D51" t="str">
            <v>Phô giac ho¸ dÎo      1,5% XM</v>
          </cell>
          <cell r="E51" t="str">
            <v>kg</v>
          </cell>
          <cell r="F51">
            <v>6.87</v>
          </cell>
          <cell r="G51">
            <v>8000</v>
          </cell>
          <cell r="H51">
            <v>54960</v>
          </cell>
        </row>
        <row r="52">
          <cell r="A52">
            <v>12</v>
          </cell>
          <cell r="B52" t="str">
            <v>TT</v>
          </cell>
          <cell r="D52" t="str">
            <v>V÷a XM bÞt lç M500</v>
          </cell>
          <cell r="E52" t="str">
            <v>m3</v>
          </cell>
          <cell r="H52">
            <v>2487228</v>
          </cell>
        </row>
        <row r="53">
          <cell r="A53" t="str">
            <v/>
          </cell>
          <cell r="C53" t="str">
            <v>xm4</v>
          </cell>
          <cell r="D53" t="str">
            <v xml:space="preserve">Xi m¨ng PC 400            </v>
          </cell>
          <cell r="E53" t="str">
            <v>kg</v>
          </cell>
          <cell r="F53">
            <v>1824</v>
          </cell>
          <cell r="G53">
            <v>1146</v>
          </cell>
          <cell r="H53">
            <v>2090304</v>
          </cell>
        </row>
        <row r="54">
          <cell r="A54" t="str">
            <v/>
          </cell>
          <cell r="C54" t="str">
            <v>pgbt</v>
          </cell>
          <cell r="D54" t="str">
            <v>Phô gia BT</v>
          </cell>
          <cell r="E54" t="str">
            <v>kg</v>
          </cell>
          <cell r="F54">
            <v>40.56</v>
          </cell>
          <cell r="G54">
            <v>8000</v>
          </cell>
          <cell r="H54">
            <v>324480</v>
          </cell>
        </row>
        <row r="55">
          <cell r="A55" t="str">
            <v/>
          </cell>
          <cell r="D55" t="str">
            <v>VËt liÖu kh¸c</v>
          </cell>
          <cell r="E55" t="str">
            <v>%</v>
          </cell>
          <cell r="F55">
            <v>3</v>
          </cell>
          <cell r="G55">
            <v>2414784</v>
          </cell>
          <cell r="H55">
            <v>72444</v>
          </cell>
        </row>
        <row r="56">
          <cell r="A56" t="str">
            <v/>
          </cell>
          <cell r="D56" t="str">
            <v>®¬n gi¸ chi tiÕt</v>
          </cell>
        </row>
        <row r="57">
          <cell r="A57">
            <v>13</v>
          </cell>
          <cell r="B57" t="str">
            <v>HG.7410</v>
          </cell>
          <cell r="D57" t="str">
            <v>BT DÇm chñ M400</v>
          </cell>
          <cell r="E57" t="str">
            <v>m3</v>
          </cell>
          <cell r="H57">
            <v>713087</v>
          </cell>
          <cell r="I57">
            <v>64445</v>
          </cell>
          <cell r="J57">
            <v>30637</v>
          </cell>
        </row>
        <row r="58">
          <cell r="A58" t="str">
            <v/>
          </cell>
          <cell r="D58" t="str">
            <v>a/ VËt liÖu</v>
          </cell>
        </row>
        <row r="59">
          <cell r="A59" t="str">
            <v/>
          </cell>
          <cell r="D59" t="str">
            <v>V­a BT M400 ®¸ 1x2 (®é sôt 14-17)</v>
          </cell>
          <cell r="E59" t="str">
            <v>m3</v>
          </cell>
          <cell r="F59">
            <v>1.0149999999999999</v>
          </cell>
          <cell r="G59">
            <v>699053</v>
          </cell>
          <cell r="H59">
            <v>709539</v>
          </cell>
        </row>
        <row r="60">
          <cell r="A60" t="str">
            <v/>
          </cell>
          <cell r="D60" t="str">
            <v>VËt liÖu kh¸c</v>
          </cell>
          <cell r="E60" t="str">
            <v>%</v>
          </cell>
          <cell r="F60">
            <v>0.5</v>
          </cell>
          <cell r="G60">
            <v>709539</v>
          </cell>
          <cell r="H60">
            <v>3548</v>
          </cell>
        </row>
        <row r="61">
          <cell r="A61" t="str">
            <v/>
          </cell>
          <cell r="D61" t="str">
            <v>b/ Nh©n c«ng</v>
          </cell>
        </row>
        <row r="62">
          <cell r="A62" t="str">
            <v/>
          </cell>
          <cell r="C62" t="str">
            <v>4,0/7</v>
          </cell>
          <cell r="D62" t="str">
            <v>Nh©n c«ng 4,0/7</v>
          </cell>
          <cell r="E62" t="str">
            <v xml:space="preserve">C«ng </v>
          </cell>
          <cell r="F62">
            <v>4.2</v>
          </cell>
          <cell r="G62">
            <v>15344</v>
          </cell>
          <cell r="I62">
            <v>64445</v>
          </cell>
        </row>
        <row r="63">
          <cell r="A63" t="str">
            <v/>
          </cell>
          <cell r="D63" t="str">
            <v>c/ M¸y thi c«ng</v>
          </cell>
        </row>
        <row r="64">
          <cell r="A64" t="str">
            <v/>
          </cell>
          <cell r="C64" t="str">
            <v>t250</v>
          </cell>
          <cell r="D64" t="str">
            <v>M¸y trén 250l</v>
          </cell>
          <cell r="E64" t="str">
            <v>Ca</v>
          </cell>
          <cell r="F64">
            <v>9.5000000000000001E-2</v>
          </cell>
          <cell r="G64">
            <v>96272</v>
          </cell>
          <cell r="J64">
            <v>9146</v>
          </cell>
        </row>
        <row r="65">
          <cell r="A65" t="str">
            <v/>
          </cell>
          <cell r="C65" t="str">
            <v>® d1,5</v>
          </cell>
          <cell r="D65" t="str">
            <v>M¸y ®Çm dïi 1,5KW</v>
          </cell>
          <cell r="E65" t="str">
            <v>Ca</v>
          </cell>
          <cell r="F65">
            <v>0.25</v>
          </cell>
          <cell r="G65">
            <v>37456</v>
          </cell>
          <cell r="J65">
            <v>9364</v>
          </cell>
        </row>
        <row r="66">
          <cell r="A66" t="str">
            <v/>
          </cell>
          <cell r="C66" t="str">
            <v>®b1</v>
          </cell>
          <cell r="D66" t="str">
            <v>M¸y ®Çm bµn 1KW</v>
          </cell>
          <cell r="E66" t="str">
            <v>Ca</v>
          </cell>
          <cell r="F66">
            <v>0.25</v>
          </cell>
          <cell r="G66">
            <v>32525</v>
          </cell>
          <cell r="J66">
            <v>8131</v>
          </cell>
        </row>
        <row r="67">
          <cell r="A67" t="str">
            <v/>
          </cell>
          <cell r="D67" t="str">
            <v>M¸y kh¸c</v>
          </cell>
          <cell r="E67" t="str">
            <v>%</v>
          </cell>
          <cell r="F67">
            <v>15</v>
          </cell>
          <cell r="G67">
            <v>26641</v>
          </cell>
          <cell r="J67">
            <v>3996</v>
          </cell>
        </row>
        <row r="68">
          <cell r="A68">
            <v>14</v>
          </cell>
          <cell r="B68" t="str">
            <v>HC.6410</v>
          </cell>
          <cell r="C68" t="str">
            <v xml:space="preserve"> </v>
          </cell>
          <cell r="D68" t="str">
            <v>Phun v÷a bÞt lç bè thÐp C§C</v>
          </cell>
          <cell r="E68" t="str">
            <v>m3</v>
          </cell>
          <cell r="H68">
            <v>2487228</v>
          </cell>
          <cell r="I68">
            <v>547781</v>
          </cell>
          <cell r="J68">
            <v>1083245</v>
          </cell>
        </row>
        <row r="69">
          <cell r="A69" t="str">
            <v/>
          </cell>
          <cell r="D69" t="str">
            <v>a/ VËt liÖu</v>
          </cell>
        </row>
        <row r="70">
          <cell r="A70" t="str">
            <v/>
          </cell>
          <cell r="D70" t="str">
            <v>V÷a XM bÞt lç M500</v>
          </cell>
          <cell r="E70" t="str">
            <v>m3</v>
          </cell>
          <cell r="F70">
            <v>1</v>
          </cell>
          <cell r="G70">
            <v>2487228</v>
          </cell>
          <cell r="H70">
            <v>2487228</v>
          </cell>
        </row>
        <row r="71">
          <cell r="A71" t="str">
            <v/>
          </cell>
          <cell r="D71" t="str">
            <v>b/ Nh©n c«ng</v>
          </cell>
        </row>
        <row r="72">
          <cell r="A72" t="str">
            <v/>
          </cell>
          <cell r="C72" t="str">
            <v>4,0/7</v>
          </cell>
          <cell r="D72" t="str">
            <v>Nh©n c«ng 4,0/7</v>
          </cell>
          <cell r="E72" t="str">
            <v xml:space="preserve">C«ng </v>
          </cell>
          <cell r="F72">
            <v>35.700000000000003</v>
          </cell>
          <cell r="G72">
            <v>15344</v>
          </cell>
          <cell r="I72">
            <v>547781</v>
          </cell>
        </row>
        <row r="73">
          <cell r="A73" t="str">
            <v/>
          </cell>
          <cell r="D73" t="str">
            <v>c/ M¸y thi c«ng</v>
          </cell>
        </row>
        <row r="74">
          <cell r="A74" t="str">
            <v/>
          </cell>
          <cell r="C74" t="str">
            <v>t80</v>
          </cell>
          <cell r="D74" t="str">
            <v>M¸y trén v÷a 80l</v>
          </cell>
          <cell r="E74" t="str">
            <v>ca</v>
          </cell>
          <cell r="F74">
            <v>1.83</v>
          </cell>
          <cell r="G74">
            <v>45294</v>
          </cell>
          <cell r="J74">
            <v>82888</v>
          </cell>
        </row>
        <row r="75">
          <cell r="A75" t="str">
            <v/>
          </cell>
          <cell r="C75" t="str">
            <v>nk10</v>
          </cell>
          <cell r="D75" t="str">
            <v>M¸y nÐn khÝ 10m3/ph</v>
          </cell>
          <cell r="E75" t="str">
            <v>ca</v>
          </cell>
          <cell r="F75">
            <v>1.83</v>
          </cell>
          <cell r="G75">
            <v>387267</v>
          </cell>
          <cell r="J75">
            <v>708699</v>
          </cell>
        </row>
        <row r="76">
          <cell r="A76" t="str">
            <v/>
          </cell>
          <cell r="C76" t="str">
            <v>bv</v>
          </cell>
          <cell r="D76" t="str">
            <v>B¬m v÷a XM</v>
          </cell>
          <cell r="E76" t="str">
            <v>ca</v>
          </cell>
          <cell r="F76">
            <v>1.83</v>
          </cell>
          <cell r="G76">
            <v>112728</v>
          </cell>
          <cell r="J76">
            <v>206292</v>
          </cell>
        </row>
        <row r="77">
          <cell r="A77" t="str">
            <v/>
          </cell>
          <cell r="C77" t="str">
            <v>bn20</v>
          </cell>
          <cell r="D77" t="str">
            <v>M¸y b¬m n­íc 20KW</v>
          </cell>
          <cell r="E77" t="str">
            <v>ca</v>
          </cell>
          <cell r="F77">
            <v>0.5</v>
          </cell>
          <cell r="G77">
            <v>107630</v>
          </cell>
          <cell r="J77">
            <v>53815</v>
          </cell>
        </row>
        <row r="78">
          <cell r="A78" t="str">
            <v/>
          </cell>
          <cell r="D78" t="str">
            <v>M¸y kh¸c</v>
          </cell>
          <cell r="E78" t="str">
            <v>%</v>
          </cell>
          <cell r="F78">
            <v>3</v>
          </cell>
          <cell r="G78">
            <v>1051694</v>
          </cell>
          <cell r="J78">
            <v>31551</v>
          </cell>
        </row>
        <row r="79">
          <cell r="A79">
            <v>15</v>
          </cell>
          <cell r="B79" t="str">
            <v>IB.5410</v>
          </cell>
          <cell r="D79" t="str">
            <v xml:space="preserve">SX, LD c¨ng kÐo bã thÐp C§C </v>
          </cell>
          <cell r="E79" t="str">
            <v>TÊn</v>
          </cell>
          <cell r="H79">
            <v>10496004</v>
          </cell>
          <cell r="I79">
            <v>473592</v>
          </cell>
          <cell r="J79">
            <v>3140500</v>
          </cell>
        </row>
        <row r="80">
          <cell r="A80" t="str">
            <v/>
          </cell>
          <cell r="D80" t="str">
            <v>a/ VËt liÖu</v>
          </cell>
        </row>
        <row r="81">
          <cell r="A81" t="str">
            <v/>
          </cell>
          <cell r="C81" t="str">
            <v>tc®c</v>
          </cell>
          <cell r="D81" t="str">
            <v>ThÐp c­êng ®é cao</v>
          </cell>
          <cell r="E81" t="str">
            <v>kg</v>
          </cell>
          <cell r="F81">
            <v>1025</v>
          </cell>
          <cell r="G81">
            <v>10000</v>
          </cell>
          <cell r="H81">
            <v>10250000</v>
          </cell>
        </row>
        <row r="82">
          <cell r="A82" t="str">
            <v/>
          </cell>
          <cell r="C82" t="str">
            <v>® c</v>
          </cell>
          <cell r="D82" t="str">
            <v>§¸ c¾t</v>
          </cell>
          <cell r="E82" t="str">
            <v>viªn</v>
          </cell>
          <cell r="F82">
            <v>6.7</v>
          </cell>
          <cell r="G82">
            <v>6000</v>
          </cell>
          <cell r="H82">
            <v>40200</v>
          </cell>
        </row>
        <row r="83">
          <cell r="A83" t="str">
            <v/>
          </cell>
          <cell r="D83" t="str">
            <v>VËt liÖu kh¸c</v>
          </cell>
          <cell r="E83" t="str">
            <v>%</v>
          </cell>
          <cell r="F83">
            <v>2</v>
          </cell>
          <cell r="G83">
            <v>10290200</v>
          </cell>
          <cell r="H83">
            <v>205804</v>
          </cell>
        </row>
        <row r="84">
          <cell r="A84" t="str">
            <v/>
          </cell>
          <cell r="D84" t="str">
            <v>b/ Nh©n c«ng</v>
          </cell>
        </row>
        <row r="85">
          <cell r="A85" t="str">
            <v/>
          </cell>
          <cell r="C85" t="str">
            <v>4,5/7</v>
          </cell>
          <cell r="D85" t="str">
            <v>Nh©n c«ng 4,5/7</v>
          </cell>
          <cell r="E85" t="str">
            <v>c«ng</v>
          </cell>
          <cell r="F85">
            <v>28</v>
          </cell>
          <cell r="G85">
            <v>16914</v>
          </cell>
          <cell r="I85">
            <v>473592</v>
          </cell>
        </row>
        <row r="86">
          <cell r="A86" t="str">
            <v/>
          </cell>
          <cell r="D86" t="str">
            <v>c/ M¸y thi c«ng</v>
          </cell>
        </row>
        <row r="87">
          <cell r="A87" t="str">
            <v/>
          </cell>
          <cell r="C87" t="str">
            <v>c25</v>
          </cell>
          <cell r="D87" t="str">
            <v>CÈu 25T</v>
          </cell>
          <cell r="E87" t="str">
            <v>ca</v>
          </cell>
          <cell r="F87">
            <v>0.14000000000000001</v>
          </cell>
          <cell r="G87">
            <v>1148366</v>
          </cell>
          <cell r="J87">
            <v>160771</v>
          </cell>
        </row>
        <row r="88">
          <cell r="A88" t="str">
            <v/>
          </cell>
          <cell r="C88" t="str">
            <v>t®5</v>
          </cell>
          <cell r="D88" t="str">
            <v>Têi ®iÖn 5T</v>
          </cell>
          <cell r="E88" t="str">
            <v>ca</v>
          </cell>
          <cell r="F88">
            <v>0.35</v>
          </cell>
          <cell r="G88">
            <v>70440</v>
          </cell>
          <cell r="J88">
            <v>24654</v>
          </cell>
        </row>
        <row r="89">
          <cell r="A89" t="str">
            <v/>
          </cell>
          <cell r="C89" t="str">
            <v>cc</v>
          </cell>
          <cell r="D89" t="str">
            <v>M¸y c¾t</v>
          </cell>
          <cell r="E89" t="str">
            <v>ca</v>
          </cell>
          <cell r="F89">
            <v>2.8</v>
          </cell>
          <cell r="G89">
            <v>39789</v>
          </cell>
          <cell r="J89">
            <v>111409</v>
          </cell>
        </row>
        <row r="90">
          <cell r="A90" t="str">
            <v/>
          </cell>
          <cell r="C90" t="str">
            <v>lc15</v>
          </cell>
          <cell r="D90" t="str">
            <v>M¸y luån c¸p 15KW</v>
          </cell>
          <cell r="E90" t="str">
            <v>ca</v>
          </cell>
          <cell r="F90">
            <v>6.5</v>
          </cell>
          <cell r="G90">
            <v>211837</v>
          </cell>
          <cell r="J90">
            <v>1376941</v>
          </cell>
        </row>
        <row r="91">
          <cell r="A91" t="str">
            <v/>
          </cell>
          <cell r="C91" t="str">
            <v>bn20</v>
          </cell>
          <cell r="D91" t="str">
            <v>M¸y b¬m n­íc 20KW</v>
          </cell>
          <cell r="E91" t="str">
            <v>ca</v>
          </cell>
          <cell r="F91">
            <v>1.1499999999999999</v>
          </cell>
          <cell r="G91">
            <v>107630</v>
          </cell>
          <cell r="J91">
            <v>123775</v>
          </cell>
        </row>
        <row r="92">
          <cell r="A92" t="str">
            <v/>
          </cell>
          <cell r="C92" t="str">
            <v>nk10</v>
          </cell>
          <cell r="D92" t="str">
            <v>M¸y nÐn khÝ 10m3/ph</v>
          </cell>
          <cell r="E92" t="str">
            <v>ca</v>
          </cell>
          <cell r="F92">
            <v>0.75</v>
          </cell>
          <cell r="G92">
            <v>387267</v>
          </cell>
          <cell r="J92">
            <v>290450</v>
          </cell>
        </row>
        <row r="93">
          <cell r="A93" t="str">
            <v/>
          </cell>
          <cell r="C93" t="str">
            <v>k250</v>
          </cell>
          <cell r="D93" t="str">
            <v>KÝch 250T</v>
          </cell>
          <cell r="E93" t="str">
            <v>ca</v>
          </cell>
          <cell r="F93">
            <v>3.1</v>
          </cell>
          <cell r="G93">
            <v>86813</v>
          </cell>
          <cell r="J93">
            <v>269120</v>
          </cell>
        </row>
        <row r="94">
          <cell r="A94" t="str">
            <v/>
          </cell>
          <cell r="C94" t="str">
            <v>k500</v>
          </cell>
          <cell r="D94" t="str">
            <v>KÝch 500T</v>
          </cell>
          <cell r="E94" t="str">
            <v>ca</v>
          </cell>
          <cell r="F94">
            <v>3.1</v>
          </cell>
          <cell r="G94">
            <v>102248</v>
          </cell>
          <cell r="J94">
            <v>316969</v>
          </cell>
        </row>
        <row r="95">
          <cell r="A95" t="str">
            <v/>
          </cell>
          <cell r="C95" t="str">
            <v>plx3</v>
          </cell>
          <cell r="D95" t="str">
            <v>Pal¨ng xÝch 3T                                      TT</v>
          </cell>
          <cell r="E95" t="str">
            <v>ca</v>
          </cell>
          <cell r="F95">
            <v>4.2</v>
          </cell>
          <cell r="G95">
            <v>100000</v>
          </cell>
          <cell r="J95">
            <v>420000</v>
          </cell>
        </row>
        <row r="96">
          <cell r="A96" t="str">
            <v/>
          </cell>
          <cell r="D96" t="str">
            <v>M¸y kh¸c</v>
          </cell>
          <cell r="E96" t="str">
            <v>%</v>
          </cell>
          <cell r="F96">
            <v>1.5</v>
          </cell>
          <cell r="G96">
            <v>3094089</v>
          </cell>
          <cell r="J96">
            <v>46411</v>
          </cell>
        </row>
        <row r="97">
          <cell r="A97">
            <v>16</v>
          </cell>
          <cell r="B97" t="str">
            <v>IB.5321</v>
          </cell>
          <cell r="D97" t="str">
            <v>Cèt thÐp dÇm cÇu  (CT5)</v>
          </cell>
          <cell r="E97" t="str">
            <v>TÊn</v>
          </cell>
          <cell r="H97">
            <v>4387398</v>
          </cell>
          <cell r="I97">
            <v>121524</v>
          </cell>
          <cell r="J97">
            <v>103095</v>
          </cell>
        </row>
        <row r="98">
          <cell r="A98" t="str">
            <v/>
          </cell>
          <cell r="D98" t="str">
            <v>a/ VËt liÖu</v>
          </cell>
        </row>
        <row r="99">
          <cell r="A99" t="str">
            <v/>
          </cell>
          <cell r="C99" t="str">
            <v>ct5</v>
          </cell>
          <cell r="D99" t="str">
            <v>ThÐp CT5</v>
          </cell>
          <cell r="E99" t="str">
            <v>kg</v>
          </cell>
          <cell r="F99">
            <v>1005</v>
          </cell>
          <cell r="G99">
            <v>4232</v>
          </cell>
          <cell r="H99">
            <v>4253160</v>
          </cell>
        </row>
        <row r="100">
          <cell r="A100" t="str">
            <v/>
          </cell>
          <cell r="C100" t="str">
            <v>dtb</v>
          </cell>
          <cell r="D100" t="str">
            <v>D©y thÐp buéc</v>
          </cell>
          <cell r="E100" t="str">
            <v>kg</v>
          </cell>
          <cell r="F100">
            <v>14.28</v>
          </cell>
          <cell r="G100">
            <v>6682</v>
          </cell>
          <cell r="H100">
            <v>95419</v>
          </cell>
        </row>
        <row r="101">
          <cell r="A101" t="str">
            <v/>
          </cell>
          <cell r="C101" t="str">
            <v>qh</v>
          </cell>
          <cell r="D101" t="str">
            <v>Que hµn</v>
          </cell>
          <cell r="E101" t="str">
            <v>kg</v>
          </cell>
          <cell r="F101">
            <v>5.0830000000000002</v>
          </cell>
          <cell r="G101">
            <v>7637</v>
          </cell>
          <cell r="H101">
            <v>38819</v>
          </cell>
        </row>
        <row r="102">
          <cell r="A102" t="str">
            <v/>
          </cell>
          <cell r="D102" t="str">
            <v>b/ Nh©n c«ng</v>
          </cell>
        </row>
        <row r="103">
          <cell r="A103" t="str">
            <v/>
          </cell>
          <cell r="C103" t="str">
            <v>4,0/7</v>
          </cell>
          <cell r="D103" t="str">
            <v>Nh©n c«ng 4,0/7</v>
          </cell>
          <cell r="E103" t="str">
            <v xml:space="preserve">C«ng </v>
          </cell>
          <cell r="F103">
            <v>7.92</v>
          </cell>
          <cell r="G103">
            <v>15344</v>
          </cell>
          <cell r="I103">
            <v>121524</v>
          </cell>
        </row>
        <row r="104">
          <cell r="A104" t="str">
            <v/>
          </cell>
          <cell r="D104" t="str">
            <v>c/ M¸y thi c«ng</v>
          </cell>
        </row>
        <row r="105">
          <cell r="A105" t="str">
            <v/>
          </cell>
          <cell r="C105" t="str">
            <v>h23</v>
          </cell>
          <cell r="D105" t="str">
            <v>M¸y hµn 23KW</v>
          </cell>
          <cell r="E105" t="str">
            <v>ca</v>
          </cell>
          <cell r="F105">
            <v>1.2250000000000001</v>
          </cell>
          <cell r="G105">
            <v>77338</v>
          </cell>
          <cell r="J105">
            <v>94739</v>
          </cell>
        </row>
        <row r="106">
          <cell r="A106" t="str">
            <v/>
          </cell>
          <cell r="C106" t="str">
            <v>cuct</v>
          </cell>
          <cell r="D106" t="str">
            <v>M¸y c¾t uèn cèt thÐp</v>
          </cell>
          <cell r="E106" t="str">
            <v>ca</v>
          </cell>
          <cell r="F106">
            <v>0.21</v>
          </cell>
          <cell r="G106">
            <v>39789</v>
          </cell>
          <cell r="J106">
            <v>8356</v>
          </cell>
        </row>
        <row r="107">
          <cell r="A107">
            <v>17</v>
          </cell>
          <cell r="B107" t="str">
            <v>IB.5321</v>
          </cell>
          <cell r="D107" t="str">
            <v>Cèt thÐp dÇm cÇu (CT3)</v>
          </cell>
          <cell r="E107" t="str">
            <v>TÊn</v>
          </cell>
          <cell r="H107">
            <v>4456743</v>
          </cell>
          <cell r="I107">
            <v>121524</v>
          </cell>
          <cell r="J107">
            <v>103095</v>
          </cell>
        </row>
        <row r="108">
          <cell r="A108" t="str">
            <v/>
          </cell>
          <cell r="D108" t="str">
            <v>a/ VËt liÖu</v>
          </cell>
        </row>
        <row r="109">
          <cell r="A109" t="str">
            <v/>
          </cell>
          <cell r="C109" t="str">
            <v>ct3</v>
          </cell>
          <cell r="D109" t="str">
            <v>ThÐp CT3</v>
          </cell>
          <cell r="E109" t="str">
            <v>kg</v>
          </cell>
          <cell r="F109">
            <v>1005</v>
          </cell>
          <cell r="G109">
            <v>4301</v>
          </cell>
          <cell r="H109">
            <v>4322505</v>
          </cell>
        </row>
        <row r="110">
          <cell r="A110" t="str">
            <v/>
          </cell>
          <cell r="C110" t="str">
            <v>dtb</v>
          </cell>
          <cell r="D110" t="str">
            <v>D©y thÐp buéc</v>
          </cell>
          <cell r="E110" t="str">
            <v>kg</v>
          </cell>
          <cell r="F110">
            <v>14.28</v>
          </cell>
          <cell r="G110">
            <v>6682</v>
          </cell>
          <cell r="H110">
            <v>95419</v>
          </cell>
        </row>
        <row r="111">
          <cell r="A111" t="str">
            <v/>
          </cell>
          <cell r="C111" t="str">
            <v>qh</v>
          </cell>
          <cell r="D111" t="str">
            <v>Que hµn</v>
          </cell>
          <cell r="E111" t="str">
            <v>kg</v>
          </cell>
          <cell r="F111">
            <v>5.0830000000000002</v>
          </cell>
          <cell r="G111">
            <v>7637</v>
          </cell>
          <cell r="H111">
            <v>38819</v>
          </cell>
        </row>
        <row r="112">
          <cell r="A112" t="str">
            <v/>
          </cell>
          <cell r="D112" t="str">
            <v>b/ Nh©n c«ng</v>
          </cell>
        </row>
        <row r="113">
          <cell r="A113" t="str">
            <v/>
          </cell>
          <cell r="C113" t="str">
            <v>4,0/7</v>
          </cell>
          <cell r="D113" t="str">
            <v>Nh©n c«ng 4,0/7</v>
          </cell>
          <cell r="E113" t="str">
            <v xml:space="preserve">C«ng </v>
          </cell>
          <cell r="F113">
            <v>7.92</v>
          </cell>
          <cell r="G113">
            <v>15344</v>
          </cell>
          <cell r="I113">
            <v>121524</v>
          </cell>
        </row>
        <row r="114">
          <cell r="A114" t="str">
            <v/>
          </cell>
          <cell r="D114" t="str">
            <v>c/ M¸y thi c«ng</v>
          </cell>
        </row>
        <row r="115">
          <cell r="A115" t="str">
            <v/>
          </cell>
          <cell r="C115" t="str">
            <v>h23</v>
          </cell>
          <cell r="D115" t="str">
            <v>M¸y hµn 23KW</v>
          </cell>
          <cell r="E115" t="str">
            <v>ca</v>
          </cell>
          <cell r="F115">
            <v>1.2250000000000001</v>
          </cell>
          <cell r="G115">
            <v>77338</v>
          </cell>
          <cell r="J115">
            <v>94739</v>
          </cell>
        </row>
        <row r="116">
          <cell r="A116" t="str">
            <v/>
          </cell>
          <cell r="C116" t="str">
            <v>cuct</v>
          </cell>
          <cell r="D116" t="str">
            <v>M¸y c¾t uèn cèt thÐp</v>
          </cell>
          <cell r="E116" t="str">
            <v>ca</v>
          </cell>
          <cell r="F116">
            <v>0.21</v>
          </cell>
          <cell r="G116">
            <v>39789</v>
          </cell>
          <cell r="J116">
            <v>8356</v>
          </cell>
        </row>
        <row r="117">
          <cell r="A117">
            <v>18</v>
          </cell>
          <cell r="B117" t="str">
            <v>NB.2410</v>
          </cell>
          <cell r="D117" t="str">
            <v>L¾p §Æt èng thÐp luån c¸p D¦L</v>
          </cell>
          <cell r="E117" t="str">
            <v>m</v>
          </cell>
          <cell r="H117">
            <v>55887</v>
          </cell>
          <cell r="I117">
            <v>3214</v>
          </cell>
          <cell r="J117">
            <v>1220</v>
          </cell>
        </row>
        <row r="118">
          <cell r="A118" t="str">
            <v/>
          </cell>
          <cell r="D118" t="str">
            <v>a/ VËt liÖu</v>
          </cell>
        </row>
        <row r="119">
          <cell r="A119" t="str">
            <v/>
          </cell>
          <cell r="C119" t="str">
            <v>« g</v>
          </cell>
          <cell r="D119" t="str">
            <v>èng gen</v>
          </cell>
          <cell r="E119" t="str">
            <v>m</v>
          </cell>
          <cell r="F119">
            <v>1.02</v>
          </cell>
          <cell r="G119">
            <v>50340</v>
          </cell>
          <cell r="H119">
            <v>51347</v>
          </cell>
        </row>
        <row r="120">
          <cell r="A120" t="str">
            <v/>
          </cell>
          <cell r="C120" t="str">
            <v>« n</v>
          </cell>
          <cell r="D120" t="str">
            <v>èng nèi</v>
          </cell>
          <cell r="E120" t="str">
            <v>m</v>
          </cell>
          <cell r="F120">
            <v>0.06</v>
          </cell>
          <cell r="G120">
            <v>50340</v>
          </cell>
          <cell r="H120">
            <v>3020</v>
          </cell>
        </row>
        <row r="121">
          <cell r="A121" t="str">
            <v/>
          </cell>
          <cell r="C121" t="str">
            <v>tl®v</v>
          </cell>
          <cell r="D121" t="str">
            <v>ThÐp l­íi ®Þnh vÞ d=6</v>
          </cell>
          <cell r="E121" t="str">
            <v>kg</v>
          </cell>
          <cell r="F121">
            <v>0.19</v>
          </cell>
          <cell r="G121">
            <v>4353</v>
          </cell>
          <cell r="H121">
            <v>827</v>
          </cell>
        </row>
        <row r="122">
          <cell r="A122" t="str">
            <v/>
          </cell>
          <cell r="C122" t="str">
            <v>dtb</v>
          </cell>
          <cell r="D122" t="str">
            <v>D©y thÐp buéc</v>
          </cell>
          <cell r="E122" t="str">
            <v>kg</v>
          </cell>
          <cell r="F122">
            <v>1.2E-2</v>
          </cell>
          <cell r="G122">
            <v>6682</v>
          </cell>
          <cell r="H122">
            <v>80</v>
          </cell>
        </row>
        <row r="123">
          <cell r="A123" t="str">
            <v/>
          </cell>
          <cell r="C123" t="str">
            <v>l cs</v>
          </cell>
          <cell r="D123" t="str">
            <v>L­ìi c­a s¾t</v>
          </cell>
          <cell r="E123" t="str">
            <v>c¸i</v>
          </cell>
          <cell r="F123">
            <v>0.02</v>
          </cell>
          <cell r="G123">
            <v>3000</v>
          </cell>
          <cell r="H123">
            <v>60</v>
          </cell>
        </row>
        <row r="124">
          <cell r="A124" t="str">
            <v/>
          </cell>
          <cell r="D124" t="str">
            <v>VËt liÖu kh¸c</v>
          </cell>
          <cell r="E124" t="str">
            <v>%</v>
          </cell>
          <cell r="F124">
            <v>1</v>
          </cell>
          <cell r="G124">
            <v>55334</v>
          </cell>
          <cell r="H124">
            <v>553</v>
          </cell>
        </row>
        <row r="125">
          <cell r="A125" t="str">
            <v/>
          </cell>
          <cell r="D125" t="str">
            <v>b/ Nh©n c«ng</v>
          </cell>
        </row>
        <row r="126">
          <cell r="A126" t="str">
            <v/>
          </cell>
          <cell r="C126" t="str">
            <v>4,5/7</v>
          </cell>
          <cell r="D126" t="str">
            <v>Nh©n c«ng 4,5/7</v>
          </cell>
          <cell r="E126" t="str">
            <v xml:space="preserve">C«ng </v>
          </cell>
          <cell r="F126">
            <v>0.19</v>
          </cell>
          <cell r="G126">
            <v>16914</v>
          </cell>
          <cell r="I126">
            <v>3214</v>
          </cell>
        </row>
        <row r="127">
          <cell r="A127" t="str">
            <v/>
          </cell>
          <cell r="D127" t="str">
            <v>c/ M¸y thi c«ng</v>
          </cell>
        </row>
        <row r="128">
          <cell r="A128" t="str">
            <v/>
          </cell>
          <cell r="C128" t="str">
            <v>c«5</v>
          </cell>
          <cell r="D128" t="str">
            <v>M¸y c¾t èng 5KW</v>
          </cell>
          <cell r="E128" t="str">
            <v>ca</v>
          </cell>
          <cell r="F128">
            <v>2.5000000000000001E-2</v>
          </cell>
          <cell r="G128">
            <v>46496</v>
          </cell>
          <cell r="J128">
            <v>1162</v>
          </cell>
        </row>
        <row r="129">
          <cell r="A129" t="str">
            <v/>
          </cell>
          <cell r="D129" t="str">
            <v>M¸y kh¸c</v>
          </cell>
          <cell r="E129" t="str">
            <v>%</v>
          </cell>
          <cell r="F129">
            <v>5</v>
          </cell>
          <cell r="G129">
            <v>1162</v>
          </cell>
          <cell r="J129">
            <v>58</v>
          </cell>
        </row>
        <row r="130">
          <cell r="A130">
            <v>19</v>
          </cell>
          <cell r="B130" t="str">
            <v>TT</v>
          </cell>
          <cell r="D130" t="str">
            <v>L¾p ®Æt neo c¸p C§C</v>
          </cell>
          <cell r="E130" t="str">
            <v>bé</v>
          </cell>
          <cell r="H130">
            <v>650000</v>
          </cell>
          <cell r="I130">
            <v>32217</v>
          </cell>
          <cell r="J130">
            <v>0</v>
          </cell>
        </row>
        <row r="131">
          <cell r="A131" t="str">
            <v/>
          </cell>
          <cell r="D131" t="str">
            <v>a/ VËt liÖu</v>
          </cell>
        </row>
        <row r="132">
          <cell r="A132" t="str">
            <v/>
          </cell>
          <cell r="D132" t="str">
            <v>Neo</v>
          </cell>
          <cell r="E132" t="str">
            <v>bé</v>
          </cell>
          <cell r="F132">
            <v>1</v>
          </cell>
          <cell r="G132">
            <v>650000</v>
          </cell>
          <cell r="H132">
            <v>650000</v>
          </cell>
        </row>
        <row r="133">
          <cell r="A133" t="str">
            <v/>
          </cell>
          <cell r="D133" t="str">
            <v>b/ Nh©n c«ng</v>
          </cell>
        </row>
        <row r="134">
          <cell r="A134" t="str">
            <v/>
          </cell>
          <cell r="C134" t="str">
            <v>3,5/7</v>
          </cell>
          <cell r="D134" t="str">
            <v>Nh©n c«ng 3,5/7</v>
          </cell>
          <cell r="E134" t="str">
            <v xml:space="preserve">C«ng </v>
          </cell>
          <cell r="F134">
            <v>2.2050000000000001</v>
          </cell>
          <cell r="G134">
            <v>14611</v>
          </cell>
          <cell r="I134">
            <v>32217</v>
          </cell>
        </row>
        <row r="135">
          <cell r="A135">
            <v>20</v>
          </cell>
          <cell r="B135" t="str">
            <v>IB.2200/NA.1520</v>
          </cell>
          <cell r="D135" t="str">
            <v>ThÐp b¶n ch«n s½n</v>
          </cell>
          <cell r="E135" t="str">
            <v>TÊn</v>
          </cell>
          <cell r="H135">
            <v>54177</v>
          </cell>
          <cell r="I135">
            <v>537451</v>
          </cell>
          <cell r="J135">
            <v>281510</v>
          </cell>
        </row>
        <row r="136">
          <cell r="A136" t="str">
            <v/>
          </cell>
          <cell r="D136" t="str">
            <v>a/ VËt liÖu</v>
          </cell>
        </row>
        <row r="137">
          <cell r="A137" t="str">
            <v/>
          </cell>
          <cell r="C137" t="str">
            <v>tb</v>
          </cell>
          <cell r="D137" t="str">
            <v xml:space="preserve">ThÐp b¶n                            </v>
          </cell>
          <cell r="E137" t="str">
            <v>kg</v>
          </cell>
          <cell r="F137">
            <v>1050</v>
          </cell>
          <cell r="G137">
            <v>3</v>
          </cell>
          <cell r="H137">
            <v>3150</v>
          </cell>
        </row>
        <row r="138">
          <cell r="A138" t="str">
            <v/>
          </cell>
          <cell r="C138" t="str">
            <v>qh</v>
          </cell>
          <cell r="D138" t="str">
            <v>Que hµn</v>
          </cell>
          <cell r="E138" t="str">
            <v>kg</v>
          </cell>
          <cell r="F138">
            <v>22.66</v>
          </cell>
          <cell r="G138">
            <v>8</v>
          </cell>
          <cell r="H138">
            <v>181</v>
          </cell>
        </row>
        <row r="139">
          <cell r="A139" t="str">
            <v/>
          </cell>
          <cell r="C139" t="str">
            <v>¤ xy</v>
          </cell>
          <cell r="D139" t="str">
            <v>¤ xy</v>
          </cell>
          <cell r="E139" t="str">
            <v>kg</v>
          </cell>
          <cell r="F139">
            <v>0.78</v>
          </cell>
          <cell r="G139">
            <v>27300</v>
          </cell>
          <cell r="H139">
            <v>21294</v>
          </cell>
        </row>
        <row r="140">
          <cell r="A140" t="str">
            <v/>
          </cell>
          <cell r="C140" t="str">
            <v>® ®</v>
          </cell>
          <cell r="D140" t="str">
            <v>§Êt ®Ìn</v>
          </cell>
          <cell r="E140" t="str">
            <v>kg</v>
          </cell>
          <cell r="F140">
            <v>3.78</v>
          </cell>
          <cell r="G140">
            <v>7818</v>
          </cell>
          <cell r="H140">
            <v>29552</v>
          </cell>
        </row>
        <row r="141">
          <cell r="A141" t="str">
            <v/>
          </cell>
          <cell r="D141" t="str">
            <v>b/ Nh©n c«ng</v>
          </cell>
        </row>
        <row r="142">
          <cell r="A142" t="str">
            <v/>
          </cell>
          <cell r="C142" t="str">
            <v>3,5/7</v>
          </cell>
          <cell r="D142" t="str">
            <v>Nh©n c«ng 3,5/7</v>
          </cell>
          <cell r="E142" t="str">
            <v xml:space="preserve">C«ng </v>
          </cell>
          <cell r="F142">
            <v>36.783999999999999</v>
          </cell>
          <cell r="G142">
            <v>14611</v>
          </cell>
          <cell r="I142">
            <v>537451</v>
          </cell>
        </row>
        <row r="143">
          <cell r="A143" t="str">
            <v/>
          </cell>
          <cell r="D143" t="str">
            <v>c/ M¸y thi c«ng</v>
          </cell>
        </row>
        <row r="144">
          <cell r="A144" t="str">
            <v/>
          </cell>
          <cell r="C144" t="str">
            <v>h23</v>
          </cell>
          <cell r="D144" t="str">
            <v>M¸y hµn 23KW</v>
          </cell>
          <cell r="E144" t="str">
            <v>ca</v>
          </cell>
          <cell r="F144">
            <v>3.64</v>
          </cell>
          <cell r="G144">
            <v>77338</v>
          </cell>
          <cell r="J144">
            <v>281510</v>
          </cell>
        </row>
        <row r="145">
          <cell r="A145">
            <v>21</v>
          </cell>
          <cell r="B145" t="str">
            <v>KQ.5320</v>
          </cell>
          <cell r="D145" t="str">
            <v>SX, LD, TD v¸n khu«n thÐp dÇm cÇu</v>
          </cell>
          <cell r="E145" t="str">
            <v>m2</v>
          </cell>
          <cell r="H145">
            <v>26129</v>
          </cell>
          <cell r="I145">
            <v>28754</v>
          </cell>
          <cell r="J145">
            <v>11350</v>
          </cell>
        </row>
        <row r="146">
          <cell r="A146" t="str">
            <v/>
          </cell>
          <cell r="D146" t="str">
            <v>a/ VËt liÖu</v>
          </cell>
        </row>
        <row r="147">
          <cell r="A147" t="str">
            <v/>
          </cell>
          <cell r="C147" t="str">
            <v>tb</v>
          </cell>
          <cell r="D147" t="str">
            <v xml:space="preserve">ThÐp b¶n                            </v>
          </cell>
          <cell r="E147" t="str">
            <v>kg</v>
          </cell>
          <cell r="F147">
            <v>3.6</v>
          </cell>
          <cell r="G147">
            <v>3454</v>
          </cell>
          <cell r="H147">
            <v>12434</v>
          </cell>
        </row>
        <row r="148">
          <cell r="A148" t="str">
            <v/>
          </cell>
          <cell r="C148" t="str">
            <v>th</v>
          </cell>
          <cell r="D148" t="str">
            <v xml:space="preserve">ThÐp h×nh                            </v>
          </cell>
          <cell r="E148" t="str">
            <v>kg</v>
          </cell>
          <cell r="F148">
            <v>1.56</v>
          </cell>
          <cell r="G148">
            <v>4496</v>
          </cell>
          <cell r="H148">
            <v>7014</v>
          </cell>
        </row>
        <row r="149">
          <cell r="A149" t="str">
            <v/>
          </cell>
          <cell r="C149" t="str">
            <v>qh</v>
          </cell>
          <cell r="D149" t="str">
            <v>Que hµn</v>
          </cell>
          <cell r="E149" t="str">
            <v>kg</v>
          </cell>
          <cell r="F149">
            <v>0.16500000000000001</v>
          </cell>
          <cell r="G149">
            <v>7637</v>
          </cell>
          <cell r="H149">
            <v>1260</v>
          </cell>
        </row>
        <row r="150">
          <cell r="A150" t="str">
            <v/>
          </cell>
          <cell r="C150" t="str">
            <v>¤ xy</v>
          </cell>
          <cell r="D150" t="str">
            <v>¤ xy</v>
          </cell>
          <cell r="E150" t="str">
            <v>chai</v>
          </cell>
          <cell r="F150">
            <v>1.7999999999999999E-2</v>
          </cell>
          <cell r="G150">
            <v>27300</v>
          </cell>
          <cell r="H150">
            <v>491</v>
          </cell>
        </row>
        <row r="151">
          <cell r="A151" t="str">
            <v/>
          </cell>
          <cell r="C151" t="str">
            <v>® ®</v>
          </cell>
          <cell r="D151" t="str">
            <v>§Êt ®Ìn</v>
          </cell>
          <cell r="E151" t="str">
            <v>kg</v>
          </cell>
          <cell r="F151">
            <v>7.6999999999999999E-2</v>
          </cell>
          <cell r="G151">
            <v>7818</v>
          </cell>
          <cell r="H151">
            <v>602</v>
          </cell>
        </row>
        <row r="152">
          <cell r="A152" t="str">
            <v/>
          </cell>
          <cell r="C152" t="str">
            <v>t ®</v>
          </cell>
          <cell r="D152" t="str">
            <v>T¨ng ®¬</v>
          </cell>
          <cell r="E152" t="str">
            <v>c¸i</v>
          </cell>
          <cell r="F152">
            <v>3.2000000000000001E-2</v>
          </cell>
          <cell r="G152">
            <v>18000</v>
          </cell>
          <cell r="H152">
            <v>576</v>
          </cell>
        </row>
        <row r="153">
          <cell r="A153" t="str">
            <v/>
          </cell>
          <cell r="C153" t="str">
            <v>d bc</v>
          </cell>
          <cell r="D153" t="str">
            <v>DÇu b«i tr¬n</v>
          </cell>
          <cell r="E153" t="str">
            <v>kg</v>
          </cell>
          <cell r="F153">
            <v>0.52</v>
          </cell>
          <cell r="G153">
            <v>2500</v>
          </cell>
          <cell r="H153">
            <v>1300</v>
          </cell>
        </row>
        <row r="154">
          <cell r="A154" t="str">
            <v/>
          </cell>
          <cell r="C154" t="str">
            <v>b l</v>
          </cell>
          <cell r="D154" t="str">
            <v>Bul«ng</v>
          </cell>
          <cell r="E154" t="str">
            <v>c¸i</v>
          </cell>
          <cell r="F154">
            <v>0.62</v>
          </cell>
          <cell r="G154">
            <v>2727</v>
          </cell>
          <cell r="H154">
            <v>1691</v>
          </cell>
        </row>
        <row r="155">
          <cell r="A155" t="str">
            <v/>
          </cell>
          <cell r="D155" t="str">
            <v>VËt liÖu kh¸c</v>
          </cell>
          <cell r="E155" t="str">
            <v>%</v>
          </cell>
          <cell r="F155">
            <v>3</v>
          </cell>
          <cell r="G155">
            <v>25368</v>
          </cell>
          <cell r="H155">
            <v>761</v>
          </cell>
        </row>
        <row r="156">
          <cell r="A156" t="str">
            <v/>
          </cell>
          <cell r="D156" t="str">
            <v>b/ Nh©n c«ng</v>
          </cell>
        </row>
        <row r="157">
          <cell r="A157" t="str">
            <v/>
          </cell>
          <cell r="C157" t="str">
            <v>4,5/7</v>
          </cell>
          <cell r="D157" t="str">
            <v>Nh©n c«ng 4,5/7</v>
          </cell>
          <cell r="E157" t="str">
            <v>c«ng</v>
          </cell>
          <cell r="F157">
            <v>1.7</v>
          </cell>
          <cell r="G157">
            <v>16914</v>
          </cell>
          <cell r="I157">
            <v>28754</v>
          </cell>
        </row>
        <row r="158">
          <cell r="A158" t="str">
            <v/>
          </cell>
          <cell r="D158" t="str">
            <v>c/ M¸y thi c«ng</v>
          </cell>
        </row>
        <row r="159">
          <cell r="A159" t="str">
            <v/>
          </cell>
          <cell r="C159" t="str">
            <v>h23</v>
          </cell>
          <cell r="D159" t="str">
            <v>M¸y hµn 23KW</v>
          </cell>
          <cell r="E159" t="str">
            <v>ca</v>
          </cell>
          <cell r="F159">
            <v>4.4999999999999998E-2</v>
          </cell>
          <cell r="G159">
            <v>77338</v>
          </cell>
          <cell r="J159">
            <v>3480</v>
          </cell>
        </row>
        <row r="160">
          <cell r="A160" t="str">
            <v/>
          </cell>
          <cell r="C160" t="str">
            <v>ct</v>
          </cell>
          <cell r="D160" t="str">
            <v>M¸y c¾t thÐp</v>
          </cell>
          <cell r="E160" t="str">
            <v>ca</v>
          </cell>
          <cell r="F160">
            <v>2.5000000000000001E-3</v>
          </cell>
          <cell r="G160">
            <v>164322</v>
          </cell>
          <cell r="J160">
            <v>411</v>
          </cell>
        </row>
        <row r="161">
          <cell r="A161" t="str">
            <v/>
          </cell>
          <cell r="C161" t="str">
            <v>t®5</v>
          </cell>
          <cell r="D161" t="str">
            <v>Têi ®iÖn 5 tÊn</v>
          </cell>
          <cell r="E161" t="str">
            <v>ca</v>
          </cell>
          <cell r="F161">
            <v>0.01</v>
          </cell>
          <cell r="G161">
            <v>70440</v>
          </cell>
          <cell r="J161">
            <v>704</v>
          </cell>
        </row>
        <row r="162">
          <cell r="A162" t="str">
            <v/>
          </cell>
          <cell r="C162" t="str">
            <v>c16</v>
          </cell>
          <cell r="D162" t="str">
            <v>CÈu 16 T</v>
          </cell>
          <cell r="E162" t="str">
            <v>ca</v>
          </cell>
          <cell r="F162">
            <v>8.0000000000000002E-3</v>
          </cell>
          <cell r="G162">
            <v>823425</v>
          </cell>
          <cell r="J162">
            <v>6587</v>
          </cell>
        </row>
        <row r="163">
          <cell r="A163" t="str">
            <v/>
          </cell>
          <cell r="D163" t="str">
            <v xml:space="preserve">M¸y kh¸c </v>
          </cell>
          <cell r="E163" t="str">
            <v>%</v>
          </cell>
          <cell r="F163">
            <v>1.5</v>
          </cell>
          <cell r="G163">
            <v>11182</v>
          </cell>
          <cell r="J163">
            <v>168</v>
          </cell>
        </row>
        <row r="164">
          <cell r="A164">
            <v>22</v>
          </cell>
          <cell r="B164" t="str">
            <v>LC.1220</v>
          </cell>
          <cell r="D164" t="str">
            <v>L©ng h¹ dÇm cÇu</v>
          </cell>
          <cell r="H164">
            <v>101879</v>
          </cell>
          <cell r="I164">
            <v>312909</v>
          </cell>
        </row>
        <row r="165">
          <cell r="A165" t="str">
            <v/>
          </cell>
          <cell r="D165" t="str">
            <v>a/ VËt liÖu</v>
          </cell>
        </row>
        <row r="166">
          <cell r="A166" t="str">
            <v/>
          </cell>
          <cell r="C166" t="str">
            <v>gc</v>
          </cell>
          <cell r="D166" t="str">
            <v>Gç chèng/kª</v>
          </cell>
          <cell r="E166" t="str">
            <v>m3</v>
          </cell>
          <cell r="F166">
            <v>0.112</v>
          </cell>
          <cell r="G166">
            <v>830880</v>
          </cell>
          <cell r="H166">
            <v>93059</v>
          </cell>
        </row>
        <row r="167">
          <cell r="A167" t="str">
            <v/>
          </cell>
          <cell r="C167" t="str">
            <v>® ®Øa</v>
          </cell>
          <cell r="D167" t="str">
            <v>§inh ®Øa</v>
          </cell>
          <cell r="E167" t="str">
            <v>C¸i</v>
          </cell>
          <cell r="F167">
            <v>6.3</v>
          </cell>
          <cell r="G167">
            <v>1400</v>
          </cell>
          <cell r="H167">
            <v>8820</v>
          </cell>
        </row>
        <row r="168">
          <cell r="A168" t="str">
            <v/>
          </cell>
          <cell r="D168" t="str">
            <v>b/ Nh©n c«ng</v>
          </cell>
        </row>
        <row r="169">
          <cell r="A169" t="str">
            <v/>
          </cell>
          <cell r="C169" t="str">
            <v>4,5/7</v>
          </cell>
          <cell r="D169" t="str">
            <v>Nh©n c«ng 4,5/7</v>
          </cell>
          <cell r="E169" t="str">
            <v xml:space="preserve">C«ng </v>
          </cell>
          <cell r="F169">
            <v>18.5</v>
          </cell>
          <cell r="G169">
            <v>16914</v>
          </cell>
          <cell r="I169">
            <v>312909</v>
          </cell>
        </row>
        <row r="170">
          <cell r="A170">
            <v>23</v>
          </cell>
          <cell r="B170" t="str">
            <v>LC.1120</v>
          </cell>
          <cell r="D170" t="str">
            <v xml:space="preserve">Di chuyÓn dÇm tõ bÖ ®óc ra b·i chøa </v>
          </cell>
          <cell r="E170" t="str">
            <v>PhiÕn</v>
          </cell>
          <cell r="H170">
            <v>86960</v>
          </cell>
          <cell r="I170">
            <v>240010</v>
          </cell>
        </row>
        <row r="171">
          <cell r="A171" t="str">
            <v/>
          </cell>
          <cell r="D171" t="str">
            <v>a/ VËt liÖu</v>
          </cell>
        </row>
        <row r="172">
          <cell r="A172" t="str">
            <v/>
          </cell>
          <cell r="C172" t="str">
            <v>Ray</v>
          </cell>
          <cell r="D172" t="str">
            <v>Ray P43</v>
          </cell>
          <cell r="E172" t="str">
            <v>kg</v>
          </cell>
          <cell r="F172">
            <v>4.5999999999999996</v>
          </cell>
          <cell r="G172">
            <v>5500</v>
          </cell>
          <cell r="H172">
            <v>25300</v>
          </cell>
        </row>
        <row r="173">
          <cell r="A173" t="str">
            <v/>
          </cell>
          <cell r="C173" t="str">
            <v>l l</v>
          </cell>
          <cell r="D173" t="str">
            <v>LËp l¸ch</v>
          </cell>
          <cell r="E173" t="str">
            <v>bé</v>
          </cell>
          <cell r="F173">
            <v>9.1999999999999998E-2</v>
          </cell>
          <cell r="G173">
            <v>100000</v>
          </cell>
          <cell r="H173">
            <v>9200</v>
          </cell>
        </row>
        <row r="174">
          <cell r="A174" t="str">
            <v/>
          </cell>
          <cell r="C174" t="str">
            <v>gc</v>
          </cell>
          <cell r="D174" t="str">
            <v>Gç chèng/kª</v>
          </cell>
          <cell r="E174" t="str">
            <v>m3</v>
          </cell>
          <cell r="F174">
            <v>2.3E-2</v>
          </cell>
          <cell r="G174">
            <v>830880</v>
          </cell>
          <cell r="H174">
            <v>19110</v>
          </cell>
        </row>
        <row r="175">
          <cell r="A175" t="str">
            <v/>
          </cell>
          <cell r="C175" t="str">
            <v>® ®­êng</v>
          </cell>
          <cell r="D175" t="str">
            <v>§inh ®­êng</v>
          </cell>
          <cell r="E175" t="str">
            <v>c¸i</v>
          </cell>
          <cell r="F175">
            <v>6.67</v>
          </cell>
          <cell r="G175">
            <v>5000</v>
          </cell>
          <cell r="H175">
            <v>33350</v>
          </cell>
        </row>
        <row r="176">
          <cell r="A176" t="str">
            <v/>
          </cell>
          <cell r="D176" t="str">
            <v>b/ Nh©n c«ng</v>
          </cell>
        </row>
        <row r="177">
          <cell r="A177" t="str">
            <v/>
          </cell>
          <cell r="C177" t="str">
            <v>4,5/7</v>
          </cell>
          <cell r="D177" t="str">
            <v>Nh©n c«ng 4,5/7</v>
          </cell>
          <cell r="E177" t="str">
            <v xml:space="preserve">C«ng </v>
          </cell>
          <cell r="F177">
            <v>14.19</v>
          </cell>
          <cell r="G177">
            <v>16914</v>
          </cell>
          <cell r="I177">
            <v>240010</v>
          </cell>
        </row>
        <row r="178">
          <cell r="A178">
            <v>24</v>
          </cell>
          <cell r="B178" t="str">
            <v>LC.1120</v>
          </cell>
          <cell r="D178" t="str">
            <v xml:space="preserve">Di chuyÓn dÇm tõ b·i chøa ra vÞ trÝ xe lao </v>
          </cell>
          <cell r="E178" t="str">
            <v>PhiÕn</v>
          </cell>
          <cell r="H178">
            <v>260881</v>
          </cell>
          <cell r="I178">
            <v>720029</v>
          </cell>
        </row>
        <row r="179">
          <cell r="A179" t="str">
            <v/>
          </cell>
          <cell r="D179" t="str">
            <v>a/ VËt liÖu</v>
          </cell>
        </row>
        <row r="180">
          <cell r="A180" t="str">
            <v/>
          </cell>
          <cell r="C180" t="str">
            <v>Ray</v>
          </cell>
          <cell r="D180" t="str">
            <v>Ray P43</v>
          </cell>
          <cell r="E180" t="str">
            <v>kg</v>
          </cell>
          <cell r="F180">
            <v>13.8</v>
          </cell>
          <cell r="G180">
            <v>5500</v>
          </cell>
          <cell r="H180">
            <v>75900</v>
          </cell>
        </row>
        <row r="181">
          <cell r="A181" t="str">
            <v/>
          </cell>
          <cell r="C181" t="str">
            <v>l l</v>
          </cell>
          <cell r="D181" t="str">
            <v>LËp l¸ch</v>
          </cell>
          <cell r="E181" t="str">
            <v>bé</v>
          </cell>
          <cell r="F181">
            <v>0.27600000000000002</v>
          </cell>
          <cell r="G181">
            <v>100000</v>
          </cell>
          <cell r="H181">
            <v>27600</v>
          </cell>
        </row>
        <row r="182">
          <cell r="A182" t="str">
            <v/>
          </cell>
          <cell r="C182" t="str">
            <v>gc</v>
          </cell>
          <cell r="D182" t="str">
            <v>Gç chèng/kª</v>
          </cell>
          <cell r="E182" t="str">
            <v>m3</v>
          </cell>
          <cell r="F182">
            <v>6.9000000000000006E-2</v>
          </cell>
          <cell r="G182">
            <v>830880</v>
          </cell>
          <cell r="H182">
            <v>57331</v>
          </cell>
        </row>
        <row r="183">
          <cell r="A183" t="str">
            <v/>
          </cell>
          <cell r="C183" t="str">
            <v>® ®­êng</v>
          </cell>
          <cell r="D183" t="str">
            <v>§inh ®­êng</v>
          </cell>
          <cell r="E183" t="str">
            <v>c¸i</v>
          </cell>
          <cell r="F183">
            <v>20.010000000000002</v>
          </cell>
          <cell r="G183">
            <v>5000</v>
          </cell>
          <cell r="H183">
            <v>100050</v>
          </cell>
        </row>
        <row r="184">
          <cell r="A184" t="str">
            <v/>
          </cell>
          <cell r="D184" t="str">
            <v>b/ Nh©n c«ng</v>
          </cell>
        </row>
        <row r="185">
          <cell r="A185" t="str">
            <v/>
          </cell>
          <cell r="C185" t="str">
            <v>4,5/7</v>
          </cell>
          <cell r="D185" t="str">
            <v>Nh©n c«ng 4,5/7</v>
          </cell>
          <cell r="E185" t="str">
            <v xml:space="preserve">C«ng </v>
          </cell>
          <cell r="F185">
            <v>42.57</v>
          </cell>
          <cell r="G185">
            <v>16914</v>
          </cell>
          <cell r="I185">
            <v>720029</v>
          </cell>
        </row>
        <row r="186">
          <cell r="A186">
            <v>25</v>
          </cell>
          <cell r="B186" t="str">
            <v>LB.2120</v>
          </cell>
          <cell r="D186" t="str">
            <v xml:space="preserve">Lao l¾p dÇm vµo nhÞp </v>
          </cell>
          <cell r="E186" t="str">
            <v>PhiÕn</v>
          </cell>
          <cell r="H186">
            <v>611384</v>
          </cell>
          <cell r="I186">
            <v>2623361</v>
          </cell>
          <cell r="J186">
            <v>640983</v>
          </cell>
        </row>
        <row r="187">
          <cell r="A187" t="str">
            <v/>
          </cell>
          <cell r="D187" t="str">
            <v>a/ VËt liÖu</v>
          </cell>
        </row>
        <row r="188">
          <cell r="A188" t="str">
            <v/>
          </cell>
          <cell r="C188" t="str">
            <v>th</v>
          </cell>
          <cell r="D188" t="str">
            <v xml:space="preserve">ThÐp h×nh                            </v>
          </cell>
          <cell r="E188" t="str">
            <v>kg</v>
          </cell>
          <cell r="F188">
            <v>3.63</v>
          </cell>
          <cell r="G188">
            <v>4496</v>
          </cell>
          <cell r="H188">
            <v>16320</v>
          </cell>
        </row>
        <row r="189">
          <cell r="A189" t="str">
            <v/>
          </cell>
          <cell r="C189" t="str">
            <v>t vg</v>
          </cell>
          <cell r="D189" t="str">
            <v>Tµ vÑt gç</v>
          </cell>
          <cell r="E189" t="str">
            <v>thanh</v>
          </cell>
          <cell r="F189">
            <v>2.64</v>
          </cell>
          <cell r="G189">
            <v>180000</v>
          </cell>
          <cell r="H189">
            <v>475200</v>
          </cell>
        </row>
        <row r="190">
          <cell r="A190" t="str">
            <v/>
          </cell>
          <cell r="C190" t="str">
            <v>® ®­êng</v>
          </cell>
          <cell r="D190" t="str">
            <v>§inh ®­êng</v>
          </cell>
          <cell r="E190" t="str">
            <v>c¸i</v>
          </cell>
          <cell r="F190">
            <v>18.149999999999999</v>
          </cell>
          <cell r="G190">
            <v>5000</v>
          </cell>
          <cell r="H190">
            <v>90750</v>
          </cell>
        </row>
        <row r="191">
          <cell r="A191" t="str">
            <v/>
          </cell>
          <cell r="D191" t="str">
            <v>VËt liÖu kh¸c</v>
          </cell>
          <cell r="E191" t="str">
            <v>%</v>
          </cell>
          <cell r="F191">
            <v>5</v>
          </cell>
          <cell r="G191">
            <v>582270</v>
          </cell>
          <cell r="H191">
            <v>29114</v>
          </cell>
        </row>
        <row r="192">
          <cell r="A192" t="str">
            <v/>
          </cell>
          <cell r="D192" t="str">
            <v>b/ Nh©n c«ng</v>
          </cell>
        </row>
        <row r="193">
          <cell r="A193" t="str">
            <v/>
          </cell>
          <cell r="C193" t="str">
            <v>4,5/7</v>
          </cell>
          <cell r="D193" t="str">
            <v>Nh©n c«ng 4,5/7</v>
          </cell>
          <cell r="E193" t="str">
            <v>c«ng</v>
          </cell>
          <cell r="F193">
            <v>155.1</v>
          </cell>
          <cell r="G193">
            <v>16914</v>
          </cell>
          <cell r="I193">
            <v>2623361</v>
          </cell>
        </row>
        <row r="194">
          <cell r="A194" t="str">
            <v/>
          </cell>
          <cell r="D194" t="str">
            <v>c/ M¸y thi c«ng</v>
          </cell>
        </row>
        <row r="195">
          <cell r="A195" t="str">
            <v/>
          </cell>
          <cell r="C195" t="str">
            <v>xld</v>
          </cell>
          <cell r="D195" t="str">
            <v>Xe lao dÇm</v>
          </cell>
          <cell r="E195" t="str">
            <v>ca</v>
          </cell>
          <cell r="F195">
            <v>0.23760000000000001</v>
          </cell>
          <cell r="G195">
            <v>2382049</v>
          </cell>
          <cell r="J195">
            <v>565975</v>
          </cell>
        </row>
        <row r="196">
          <cell r="A196" t="str">
            <v/>
          </cell>
          <cell r="C196" t="str">
            <v>t®5</v>
          </cell>
          <cell r="D196" t="str">
            <v>Têi ®iÖn 5T</v>
          </cell>
          <cell r="E196" t="str">
            <v>ca</v>
          </cell>
          <cell r="F196">
            <v>0.23760000000000001</v>
          </cell>
          <cell r="G196">
            <v>70440</v>
          </cell>
          <cell r="J196">
            <v>16737</v>
          </cell>
        </row>
        <row r="197">
          <cell r="A197" t="str">
            <v/>
          </cell>
          <cell r="D197" t="str">
            <v>M¸y kh¸c</v>
          </cell>
          <cell r="E197" t="str">
            <v>%</v>
          </cell>
          <cell r="F197">
            <v>10</v>
          </cell>
          <cell r="G197">
            <v>582712</v>
          </cell>
          <cell r="J197">
            <v>58271</v>
          </cell>
        </row>
        <row r="198">
          <cell r="A198">
            <v>26</v>
          </cell>
          <cell r="B198" t="str">
            <v>IA.1220</v>
          </cell>
          <cell r="D198" t="str">
            <v>SX, LD cèt thÐp dÇm kª, bÖ ®óc</v>
          </cell>
          <cell r="E198" t="str">
            <v>TÊn</v>
          </cell>
          <cell r="H198">
            <v>4448869</v>
          </cell>
          <cell r="I198">
            <v>147279</v>
          </cell>
          <cell r="J198">
            <v>102444</v>
          </cell>
        </row>
        <row r="199">
          <cell r="A199" t="str">
            <v/>
          </cell>
          <cell r="D199" t="str">
            <v>a/ VËt liÖu</v>
          </cell>
        </row>
        <row r="200">
          <cell r="A200" t="str">
            <v/>
          </cell>
          <cell r="C200" t="str">
            <v>tt&lt;18</v>
          </cell>
          <cell r="D200" t="str">
            <v>ThÐp trßn d&lt;=18</v>
          </cell>
          <cell r="E200" t="str">
            <v>kg</v>
          </cell>
          <cell r="F200">
            <v>1020</v>
          </cell>
          <cell r="G200">
            <v>4232</v>
          </cell>
          <cell r="H200">
            <v>4316640</v>
          </cell>
        </row>
        <row r="201">
          <cell r="A201" t="str">
            <v/>
          </cell>
          <cell r="C201" t="str">
            <v>dtb</v>
          </cell>
          <cell r="D201" t="str">
            <v>D©y thÐp buéc</v>
          </cell>
          <cell r="E201" t="str">
            <v>kg</v>
          </cell>
          <cell r="F201">
            <v>14.28</v>
          </cell>
          <cell r="G201">
            <v>6682</v>
          </cell>
          <cell r="H201">
            <v>95419</v>
          </cell>
        </row>
        <row r="202">
          <cell r="A202" t="str">
            <v/>
          </cell>
          <cell r="C202" t="str">
            <v>qh</v>
          </cell>
          <cell r="D202" t="str">
            <v>Que hµn</v>
          </cell>
          <cell r="E202" t="str">
            <v>kg</v>
          </cell>
          <cell r="F202">
            <v>4.82</v>
          </cell>
          <cell r="G202">
            <v>7637</v>
          </cell>
          <cell r="H202">
            <v>36810</v>
          </cell>
        </row>
        <row r="203">
          <cell r="A203" t="str">
            <v/>
          </cell>
          <cell r="D203" t="str">
            <v>b/ Nh©n c«ng</v>
          </cell>
        </row>
        <row r="204">
          <cell r="A204" t="str">
            <v/>
          </cell>
          <cell r="C204" t="str">
            <v>3,5/7</v>
          </cell>
          <cell r="D204" t="str">
            <v>Nh©n c«ng 3,5/7</v>
          </cell>
          <cell r="E204" t="str">
            <v>c«ng</v>
          </cell>
          <cell r="F204">
            <v>10.08</v>
          </cell>
          <cell r="G204">
            <v>14611</v>
          </cell>
          <cell r="I204">
            <v>147279</v>
          </cell>
        </row>
        <row r="205">
          <cell r="A205" t="str">
            <v/>
          </cell>
          <cell r="D205" t="str">
            <v>b/ M¸y thi c«ng</v>
          </cell>
        </row>
        <row r="206">
          <cell r="A206" t="str">
            <v/>
          </cell>
          <cell r="C206" t="str">
            <v>h23</v>
          </cell>
          <cell r="D206" t="str">
            <v>M¸y hµn 23KW</v>
          </cell>
          <cell r="E206" t="str">
            <v>ca</v>
          </cell>
          <cell r="F206">
            <v>1.1599999999999999</v>
          </cell>
          <cell r="G206">
            <v>77338</v>
          </cell>
          <cell r="J206">
            <v>89712</v>
          </cell>
        </row>
        <row r="207">
          <cell r="A207" t="str">
            <v/>
          </cell>
          <cell r="C207" t="str">
            <v>cuct</v>
          </cell>
          <cell r="D207" t="str">
            <v>M¸y c¾t uèn cèt thÐp</v>
          </cell>
          <cell r="E207" t="str">
            <v>ca</v>
          </cell>
          <cell r="F207">
            <v>0.32</v>
          </cell>
          <cell r="G207">
            <v>39789</v>
          </cell>
          <cell r="J207">
            <v>12732</v>
          </cell>
        </row>
        <row r="208">
          <cell r="A208">
            <v>27</v>
          </cell>
          <cell r="B208" t="str">
            <v>HA.1410</v>
          </cell>
          <cell r="D208" t="str">
            <v>Bª t«ng dÇm kª, bÖ ®óc M200</v>
          </cell>
          <cell r="E208" t="str">
            <v>m3</v>
          </cell>
          <cell r="H208">
            <v>351247</v>
          </cell>
          <cell r="I208">
            <v>24287</v>
          </cell>
          <cell r="J208">
            <v>12480</v>
          </cell>
        </row>
        <row r="209">
          <cell r="A209" t="str">
            <v/>
          </cell>
          <cell r="D209" t="str">
            <v>a/ VËt liÖu</v>
          </cell>
        </row>
        <row r="210">
          <cell r="A210" t="str">
            <v/>
          </cell>
          <cell r="D210" t="str">
            <v>V­a BT M200 ®¸ 4x6 (®é sôt 2-4)</v>
          </cell>
          <cell r="E210" t="str">
            <v>m3</v>
          </cell>
          <cell r="F210">
            <v>1.0249999999999999</v>
          </cell>
          <cell r="G210">
            <v>339287</v>
          </cell>
          <cell r="H210">
            <v>347769</v>
          </cell>
        </row>
        <row r="211">
          <cell r="A211" t="str">
            <v/>
          </cell>
          <cell r="D211" t="str">
            <v>VËt liÖu kh¸c</v>
          </cell>
          <cell r="E211" t="str">
            <v>%</v>
          </cell>
          <cell r="F211">
            <v>1</v>
          </cell>
          <cell r="G211">
            <v>347769</v>
          </cell>
          <cell r="H211">
            <v>3478</v>
          </cell>
        </row>
        <row r="212">
          <cell r="A212" t="str">
            <v/>
          </cell>
          <cell r="D212" t="str">
            <v>b/ Nh©n c«ng</v>
          </cell>
        </row>
        <row r="213">
          <cell r="A213" t="str">
            <v/>
          </cell>
          <cell r="C213" t="str">
            <v>3,0/7</v>
          </cell>
          <cell r="D213" t="str">
            <v>Nh©n c«ng 3,0/7</v>
          </cell>
          <cell r="E213" t="str">
            <v>c«ng</v>
          </cell>
          <cell r="F213">
            <v>1.75</v>
          </cell>
          <cell r="G213">
            <v>13878</v>
          </cell>
          <cell r="I213">
            <v>24287</v>
          </cell>
        </row>
        <row r="214">
          <cell r="A214" t="str">
            <v/>
          </cell>
          <cell r="D214" t="str">
            <v>c/ M¸y thi c«ng</v>
          </cell>
        </row>
        <row r="215">
          <cell r="A215" t="str">
            <v/>
          </cell>
          <cell r="C215" t="str">
            <v>t250</v>
          </cell>
          <cell r="D215" t="str">
            <v>M¸y trén 250l</v>
          </cell>
          <cell r="E215" t="str">
            <v>ca</v>
          </cell>
          <cell r="F215">
            <v>9.5000000000000001E-2</v>
          </cell>
          <cell r="G215">
            <v>96272</v>
          </cell>
          <cell r="J215">
            <v>9146</v>
          </cell>
        </row>
        <row r="216">
          <cell r="A216" t="str">
            <v/>
          </cell>
          <cell r="C216" t="str">
            <v>® d1,5</v>
          </cell>
          <cell r="D216" t="str">
            <v>M¸y ®Çm dïi 1,5KW</v>
          </cell>
          <cell r="E216" t="str">
            <v>ca</v>
          </cell>
          <cell r="F216">
            <v>8.8999999999999996E-2</v>
          </cell>
          <cell r="G216">
            <v>37456</v>
          </cell>
          <cell r="J216">
            <v>3334</v>
          </cell>
        </row>
        <row r="217">
          <cell r="A217">
            <v>28</v>
          </cell>
          <cell r="B217" t="str">
            <v>KA.2410</v>
          </cell>
          <cell r="D217" t="str">
            <v>V¸n khu«n bÖ ®óc dÇm</v>
          </cell>
          <cell r="E217" t="str">
            <v>100m2</v>
          </cell>
          <cell r="H217">
            <v>1594967</v>
          </cell>
          <cell r="I217">
            <v>702141</v>
          </cell>
        </row>
        <row r="218">
          <cell r="A218" t="str">
            <v/>
          </cell>
          <cell r="D218" t="str">
            <v>a/ VËt liÖu</v>
          </cell>
        </row>
        <row r="219">
          <cell r="A219" t="str">
            <v/>
          </cell>
          <cell r="C219" t="str">
            <v>gvk</v>
          </cell>
          <cell r="D219" t="str">
            <v>Gç v¸n khu«n</v>
          </cell>
          <cell r="E219" t="str">
            <v>m3</v>
          </cell>
          <cell r="F219">
            <v>0.79200000000000004</v>
          </cell>
          <cell r="G219">
            <v>830880</v>
          </cell>
          <cell r="H219">
            <v>658057</v>
          </cell>
        </row>
        <row r="220">
          <cell r="A220" t="str">
            <v/>
          </cell>
          <cell r="C220" t="str">
            <v>gc</v>
          </cell>
          <cell r="D220" t="str">
            <v>Gç chèng/kª</v>
          </cell>
          <cell r="E220" t="str">
            <v>m3</v>
          </cell>
          <cell r="F220">
            <v>0.98099999999999998</v>
          </cell>
          <cell r="G220">
            <v>830880</v>
          </cell>
          <cell r="H220">
            <v>815093</v>
          </cell>
        </row>
        <row r="221">
          <cell r="A221" t="str">
            <v/>
          </cell>
          <cell r="C221" t="str">
            <v>® ®Øa</v>
          </cell>
          <cell r="D221" t="str">
            <v>§inh ®Øa</v>
          </cell>
          <cell r="E221" t="str">
            <v>C¸i</v>
          </cell>
          <cell r="F221">
            <v>29</v>
          </cell>
          <cell r="G221">
            <v>1400</v>
          </cell>
          <cell r="H221">
            <v>40600</v>
          </cell>
        </row>
        <row r="222">
          <cell r="A222" t="str">
            <v/>
          </cell>
          <cell r="C222" t="str">
            <v>®i</v>
          </cell>
          <cell r="D222" t="str">
            <v>§inh</v>
          </cell>
          <cell r="E222" t="str">
            <v>kg</v>
          </cell>
          <cell r="F222">
            <v>11.45</v>
          </cell>
          <cell r="G222">
            <v>5714</v>
          </cell>
          <cell r="H222">
            <v>65425</v>
          </cell>
        </row>
        <row r="223">
          <cell r="A223" t="str">
            <v/>
          </cell>
          <cell r="D223" t="str">
            <v>VËt liÖu kh¸c</v>
          </cell>
          <cell r="E223" t="str">
            <v>%</v>
          </cell>
          <cell r="F223">
            <v>1</v>
          </cell>
          <cell r="G223">
            <v>1579175</v>
          </cell>
          <cell r="H223">
            <v>15792</v>
          </cell>
        </row>
        <row r="224">
          <cell r="A224" t="str">
            <v/>
          </cell>
          <cell r="D224" t="str">
            <v>b/ Nh©n c«ng</v>
          </cell>
        </row>
        <row r="225">
          <cell r="A225" t="str">
            <v/>
          </cell>
          <cell r="C225" t="str">
            <v>4,0/7</v>
          </cell>
          <cell r="D225" t="str">
            <v>Nh©n c«ng 4,0/7</v>
          </cell>
          <cell r="E225" t="str">
            <v>c«ng</v>
          </cell>
          <cell r="F225">
            <v>45.76</v>
          </cell>
          <cell r="G225">
            <v>15344</v>
          </cell>
          <cell r="I225">
            <v>702141</v>
          </cell>
        </row>
        <row r="226">
          <cell r="A226">
            <v>29</v>
          </cell>
          <cell r="B226" t="str">
            <v>BC.2122</v>
          </cell>
          <cell r="D226" t="str">
            <v>San ñi mÆt b»ng thi c«ng</v>
          </cell>
          <cell r="E226" t="str">
            <v>m3</v>
          </cell>
          <cell r="H226">
            <v>2577</v>
          </cell>
        </row>
        <row r="227">
          <cell r="A227" t="str">
            <v/>
          </cell>
          <cell r="D227" t="str">
            <v>c/ M¸y thi c«ng</v>
          </cell>
        </row>
        <row r="228">
          <cell r="A228" t="str">
            <v/>
          </cell>
          <cell r="C228" t="str">
            <v>u110</v>
          </cell>
          <cell r="D228" t="str">
            <v>M¸y ñi 110cv</v>
          </cell>
          <cell r="E228" t="str">
            <v>Ca</v>
          </cell>
          <cell r="F228">
            <v>3.8500000000000001E-3</v>
          </cell>
          <cell r="G228">
            <v>669348</v>
          </cell>
          <cell r="H228">
            <v>2577</v>
          </cell>
        </row>
        <row r="229">
          <cell r="A229">
            <v>30</v>
          </cell>
          <cell r="B229" t="str">
            <v>HA.6210</v>
          </cell>
          <cell r="C229" t="str">
            <v>M.CÇu</v>
          </cell>
          <cell r="D229" t="str">
            <v>BT dÇm ngang, mèi nèi M400</v>
          </cell>
          <cell r="E229" t="str">
            <v>m3</v>
          </cell>
          <cell r="H229">
            <v>745190</v>
          </cell>
          <cell r="I229">
            <v>40911</v>
          </cell>
          <cell r="J229">
            <v>37263</v>
          </cell>
        </row>
        <row r="230">
          <cell r="A230" t="str">
            <v/>
          </cell>
          <cell r="D230" t="str">
            <v>a/ VËt liÖu</v>
          </cell>
        </row>
        <row r="231">
          <cell r="A231" t="str">
            <v/>
          </cell>
          <cell r="D231" t="str">
            <v>V­a BT M400 ®¸ 1x2 (®é sôt 14-17)</v>
          </cell>
          <cell r="E231" t="str">
            <v>m3</v>
          </cell>
          <cell r="F231">
            <v>1.0249999999999999</v>
          </cell>
          <cell r="G231">
            <v>699053</v>
          </cell>
          <cell r="H231">
            <v>716529</v>
          </cell>
        </row>
        <row r="232">
          <cell r="A232" t="str">
            <v/>
          </cell>
          <cell r="D232" t="str">
            <v>VËt liÖu kh¸c</v>
          </cell>
          <cell r="E232" t="str">
            <v>%</v>
          </cell>
          <cell r="F232">
            <v>4</v>
          </cell>
          <cell r="G232">
            <v>716529</v>
          </cell>
          <cell r="H232">
            <v>28661</v>
          </cell>
        </row>
        <row r="233">
          <cell r="A233" t="str">
            <v/>
          </cell>
          <cell r="D233" t="str">
            <v>b/ Nh©n c«ng</v>
          </cell>
        </row>
        <row r="234">
          <cell r="A234" t="str">
            <v/>
          </cell>
          <cell r="C234" t="str">
            <v>3,5/7</v>
          </cell>
          <cell r="D234" t="str">
            <v>Nh©n c«ng 3,5/7</v>
          </cell>
          <cell r="E234" t="str">
            <v xml:space="preserve">C«ng </v>
          </cell>
          <cell r="F234">
            <v>2.8</v>
          </cell>
          <cell r="G234">
            <v>14611</v>
          </cell>
          <cell r="I234">
            <v>40911</v>
          </cell>
        </row>
        <row r="235">
          <cell r="A235" t="str">
            <v/>
          </cell>
          <cell r="D235" t="str">
            <v xml:space="preserve">c/ M¸y thi c«ng </v>
          </cell>
        </row>
        <row r="236">
          <cell r="C236" t="str">
            <v>c10</v>
          </cell>
          <cell r="D236" t="str">
            <v>CÈu 10T</v>
          </cell>
          <cell r="E236" t="str">
            <v>Ca</v>
          </cell>
          <cell r="F236">
            <v>0.04</v>
          </cell>
          <cell r="G236">
            <v>615511</v>
          </cell>
          <cell r="J236">
            <v>24620</v>
          </cell>
        </row>
        <row r="237">
          <cell r="A237" t="str">
            <v/>
          </cell>
          <cell r="C237" t="str">
            <v>t250</v>
          </cell>
          <cell r="D237" t="str">
            <v>M¸y trén 250l</v>
          </cell>
          <cell r="E237" t="str">
            <v>Ca</v>
          </cell>
          <cell r="F237">
            <v>9.5000000000000001E-2</v>
          </cell>
          <cell r="G237">
            <v>96272</v>
          </cell>
          <cell r="J237">
            <v>9146</v>
          </cell>
        </row>
        <row r="238">
          <cell r="A238" t="str">
            <v/>
          </cell>
          <cell r="C238" t="str">
            <v>®b1</v>
          </cell>
          <cell r="D238" t="str">
            <v>M¸y ®Çm bµn 1KW</v>
          </cell>
          <cell r="E238" t="str">
            <v>Ca</v>
          </cell>
          <cell r="F238">
            <v>8.8999999999999996E-2</v>
          </cell>
          <cell r="G238">
            <v>32525</v>
          </cell>
          <cell r="J238">
            <v>2895</v>
          </cell>
        </row>
        <row r="239">
          <cell r="A239" t="str">
            <v/>
          </cell>
          <cell r="D239" t="str">
            <v>M¸y kh¸c</v>
          </cell>
          <cell r="E239" t="str">
            <v>%</v>
          </cell>
          <cell r="F239">
            <v>5</v>
          </cell>
          <cell r="G239">
            <v>12041</v>
          </cell>
          <cell r="J239">
            <v>602</v>
          </cell>
        </row>
        <row r="240">
          <cell r="A240">
            <v>31</v>
          </cell>
          <cell r="B240" t="str">
            <v>IA.2521</v>
          </cell>
          <cell r="C240" t="str">
            <v>M.CÇu</v>
          </cell>
          <cell r="D240" t="str">
            <v>SX, LD cèt thÐp dÇm ngang, mèi nèi CT3</v>
          </cell>
          <cell r="E240" t="str">
            <v>TÊn</v>
          </cell>
          <cell r="H240">
            <v>4517699</v>
          </cell>
          <cell r="I240">
            <v>159406</v>
          </cell>
          <cell r="J240">
            <v>101763</v>
          </cell>
        </row>
        <row r="241">
          <cell r="A241" t="str">
            <v/>
          </cell>
          <cell r="D241" t="str">
            <v>a/ VËt liÖu</v>
          </cell>
        </row>
        <row r="242">
          <cell r="A242" t="str">
            <v/>
          </cell>
          <cell r="C242" t="str">
            <v>ct3</v>
          </cell>
          <cell r="D242" t="str">
            <v>ThÐp CT3</v>
          </cell>
          <cell r="E242" t="str">
            <v>kg</v>
          </cell>
          <cell r="F242">
            <v>1020</v>
          </cell>
          <cell r="G242">
            <v>4301</v>
          </cell>
          <cell r="H242">
            <v>4387020</v>
          </cell>
        </row>
        <row r="243">
          <cell r="A243" t="str">
            <v/>
          </cell>
          <cell r="C243" t="str">
            <v>dtb</v>
          </cell>
          <cell r="D243" t="str">
            <v>D©y thÐp buéc</v>
          </cell>
          <cell r="E243" t="str">
            <v>kg</v>
          </cell>
          <cell r="F243">
            <v>14.28</v>
          </cell>
          <cell r="G243">
            <v>6682</v>
          </cell>
          <cell r="H243">
            <v>95419</v>
          </cell>
        </row>
        <row r="244">
          <cell r="A244" t="str">
            <v/>
          </cell>
          <cell r="C244" t="str">
            <v>qh</v>
          </cell>
          <cell r="D244" t="str">
            <v>Que hµn</v>
          </cell>
          <cell r="E244" t="str">
            <v>kg</v>
          </cell>
          <cell r="F244">
            <v>4.617</v>
          </cell>
          <cell r="G244">
            <v>7637</v>
          </cell>
          <cell r="H244">
            <v>35260</v>
          </cell>
        </row>
        <row r="245">
          <cell r="A245" t="str">
            <v/>
          </cell>
          <cell r="D245" t="str">
            <v>b/ Nh©n c«ng</v>
          </cell>
        </row>
        <row r="246">
          <cell r="A246" t="str">
            <v/>
          </cell>
          <cell r="C246" t="str">
            <v>3,5/7</v>
          </cell>
          <cell r="D246" t="str">
            <v>Nh©n c«ng 3,5/7</v>
          </cell>
          <cell r="E246" t="str">
            <v xml:space="preserve">C«ng </v>
          </cell>
          <cell r="F246">
            <v>10.91</v>
          </cell>
          <cell r="G246">
            <v>14611</v>
          </cell>
          <cell r="I246">
            <v>159406</v>
          </cell>
        </row>
        <row r="247">
          <cell r="A247" t="str">
            <v/>
          </cell>
          <cell r="D247" t="str">
            <v xml:space="preserve">c/ M¸y thi c«ng </v>
          </cell>
        </row>
        <row r="248">
          <cell r="A248" t="str">
            <v/>
          </cell>
          <cell r="C248" t="str">
            <v>h23</v>
          </cell>
          <cell r="D248" t="str">
            <v>M¸y hµn 23KW</v>
          </cell>
          <cell r="E248" t="str">
            <v>Ca</v>
          </cell>
          <cell r="F248">
            <v>1.123</v>
          </cell>
          <cell r="G248">
            <v>77338</v>
          </cell>
          <cell r="J248">
            <v>86851</v>
          </cell>
        </row>
        <row r="249">
          <cell r="C249" t="str">
            <v>cuct</v>
          </cell>
          <cell r="D249" t="str">
            <v>M¸y c¾t uèn cèt thÐp</v>
          </cell>
          <cell r="E249" t="str">
            <v>Ca</v>
          </cell>
          <cell r="F249">
            <v>0.32</v>
          </cell>
          <cell r="G249">
            <v>39789</v>
          </cell>
          <cell r="J249">
            <v>12732</v>
          </cell>
        </row>
        <row r="250">
          <cell r="C250" t="str">
            <v>vt0,8</v>
          </cell>
          <cell r="D250" t="str">
            <v>M¸y vËn th¨ng 0,8T</v>
          </cell>
          <cell r="E250" t="str">
            <v>Ca</v>
          </cell>
          <cell r="F250">
            <v>0.04</v>
          </cell>
          <cell r="G250">
            <v>54495</v>
          </cell>
          <cell r="J250">
            <v>2180</v>
          </cell>
        </row>
        <row r="251">
          <cell r="A251">
            <v>32</v>
          </cell>
          <cell r="B251" t="str">
            <v>IA.2521</v>
          </cell>
          <cell r="C251" t="str">
            <v>M.CÇu</v>
          </cell>
          <cell r="D251" t="str">
            <v>SX, LD cèt thÐp dÇm ngang, mèi nèi CT5</v>
          </cell>
          <cell r="E251" t="str">
            <v>TÊn</v>
          </cell>
          <cell r="H251">
            <v>4447319</v>
          </cell>
          <cell r="I251">
            <v>159406</v>
          </cell>
          <cell r="J251">
            <v>101763</v>
          </cell>
        </row>
        <row r="252">
          <cell r="A252" t="str">
            <v/>
          </cell>
          <cell r="D252" t="str">
            <v>a/ VËt liÖu</v>
          </cell>
        </row>
        <row r="253">
          <cell r="A253" t="str">
            <v/>
          </cell>
          <cell r="C253" t="str">
            <v>ct5</v>
          </cell>
          <cell r="D253" t="str">
            <v>ThÐp CT5</v>
          </cell>
          <cell r="E253" t="str">
            <v>kg</v>
          </cell>
          <cell r="F253">
            <v>1020</v>
          </cell>
          <cell r="G253">
            <v>4232</v>
          </cell>
          <cell r="H253">
            <v>4316640</v>
          </cell>
        </row>
        <row r="254">
          <cell r="A254" t="str">
            <v/>
          </cell>
          <cell r="C254" t="str">
            <v>dtb</v>
          </cell>
          <cell r="D254" t="str">
            <v>D©y thÐp buéc</v>
          </cell>
          <cell r="E254" t="str">
            <v>kg</v>
          </cell>
          <cell r="F254">
            <v>14.28</v>
          </cell>
          <cell r="G254">
            <v>6682</v>
          </cell>
          <cell r="H254">
            <v>95419</v>
          </cell>
        </row>
        <row r="255">
          <cell r="A255" t="str">
            <v/>
          </cell>
          <cell r="C255" t="str">
            <v>qh</v>
          </cell>
          <cell r="D255" t="str">
            <v>Que hµn</v>
          </cell>
          <cell r="E255" t="str">
            <v>kg</v>
          </cell>
          <cell r="F255">
            <v>4.617</v>
          </cell>
          <cell r="G255">
            <v>7637</v>
          </cell>
          <cell r="H255">
            <v>35260</v>
          </cell>
        </row>
        <row r="256">
          <cell r="A256" t="str">
            <v/>
          </cell>
          <cell r="D256" t="str">
            <v>b/ Nh©n c«ng</v>
          </cell>
        </row>
        <row r="257">
          <cell r="A257" t="str">
            <v/>
          </cell>
          <cell r="C257" t="str">
            <v>3,5/7</v>
          </cell>
          <cell r="D257" t="str">
            <v>Nh©n c«ng 3,5/7</v>
          </cell>
          <cell r="E257" t="str">
            <v xml:space="preserve">C«ng </v>
          </cell>
          <cell r="F257">
            <v>10.91</v>
          </cell>
          <cell r="G257">
            <v>14611</v>
          </cell>
          <cell r="I257">
            <v>159406</v>
          </cell>
        </row>
        <row r="258">
          <cell r="A258" t="str">
            <v/>
          </cell>
          <cell r="D258" t="str">
            <v xml:space="preserve">c/ M¸y thi c«ng </v>
          </cell>
        </row>
        <row r="259">
          <cell r="A259" t="str">
            <v/>
          </cell>
          <cell r="C259" t="str">
            <v>h23</v>
          </cell>
          <cell r="D259" t="str">
            <v>M¸y hµn 23KW</v>
          </cell>
          <cell r="E259" t="str">
            <v>Ca</v>
          </cell>
          <cell r="F259">
            <v>1.123</v>
          </cell>
          <cell r="G259">
            <v>77338</v>
          </cell>
          <cell r="J259">
            <v>86851</v>
          </cell>
        </row>
        <row r="260">
          <cell r="C260" t="str">
            <v>cuct</v>
          </cell>
          <cell r="D260" t="str">
            <v>M¸y c¾t uèn cèt thÐp</v>
          </cell>
          <cell r="E260" t="str">
            <v>Ca</v>
          </cell>
          <cell r="F260">
            <v>0.32</v>
          </cell>
          <cell r="G260">
            <v>39789</v>
          </cell>
          <cell r="J260">
            <v>12732</v>
          </cell>
        </row>
        <row r="261">
          <cell r="C261" t="str">
            <v>vt0,8</v>
          </cell>
          <cell r="D261" t="str">
            <v>M¸y vËn th¨ng 0,8T</v>
          </cell>
          <cell r="E261" t="str">
            <v>Ca</v>
          </cell>
          <cell r="F261">
            <v>0.04</v>
          </cell>
          <cell r="G261">
            <v>54495</v>
          </cell>
          <cell r="J261">
            <v>2180</v>
          </cell>
        </row>
        <row r="262">
          <cell r="A262">
            <v>33</v>
          </cell>
          <cell r="B262" t="str">
            <v>KB.2110</v>
          </cell>
          <cell r="D262" t="str">
            <v>V¸n khu«n thÐp dÇm ngang, mèi nèi</v>
          </cell>
          <cell r="E262" t="str">
            <v>m2</v>
          </cell>
          <cell r="H262">
            <v>437357</v>
          </cell>
          <cell r="I262">
            <v>5874</v>
          </cell>
          <cell r="J262">
            <v>1334</v>
          </cell>
        </row>
        <row r="263">
          <cell r="A263" t="str">
            <v/>
          </cell>
          <cell r="D263" t="str">
            <v>a/ VËt liÖu</v>
          </cell>
        </row>
        <row r="264">
          <cell r="A264" t="str">
            <v/>
          </cell>
          <cell r="C264" t="str">
            <v>tb</v>
          </cell>
          <cell r="D264" t="str">
            <v xml:space="preserve">ThÐp b¶n                            </v>
          </cell>
          <cell r="E264" t="str">
            <v>kg</v>
          </cell>
          <cell r="F264">
            <v>0.5181</v>
          </cell>
          <cell r="G264">
            <v>3454</v>
          </cell>
          <cell r="H264">
            <v>1790</v>
          </cell>
        </row>
        <row r="265">
          <cell r="C265" t="str">
            <v>th</v>
          </cell>
          <cell r="D265" t="str">
            <v xml:space="preserve">ThÐp h×nh                            </v>
          </cell>
          <cell r="E265" t="str">
            <v>kg</v>
          </cell>
          <cell r="F265">
            <v>0.4884</v>
          </cell>
          <cell r="G265">
            <v>4496</v>
          </cell>
          <cell r="H265">
            <v>2196</v>
          </cell>
        </row>
        <row r="266">
          <cell r="C266" t="str">
            <v>gc</v>
          </cell>
          <cell r="D266" t="str">
            <v>Gç chèng/kª</v>
          </cell>
          <cell r="E266" t="str">
            <v>m3</v>
          </cell>
          <cell r="F266">
            <v>0.496</v>
          </cell>
          <cell r="G266">
            <v>830880</v>
          </cell>
          <cell r="H266">
            <v>412116</v>
          </cell>
        </row>
        <row r="267">
          <cell r="C267" t="str">
            <v>qh</v>
          </cell>
          <cell r="D267" t="str">
            <v>Que hµn</v>
          </cell>
          <cell r="E267" t="str">
            <v>kg</v>
          </cell>
          <cell r="F267">
            <v>5.6000000000000001E-2</v>
          </cell>
          <cell r="G267">
            <v>7637</v>
          </cell>
          <cell r="H267">
            <v>428</v>
          </cell>
        </row>
        <row r="268">
          <cell r="A268" t="str">
            <v/>
          </cell>
          <cell r="D268" t="str">
            <v>VËt liÖu kh¸c</v>
          </cell>
          <cell r="E268" t="str">
            <v>%</v>
          </cell>
          <cell r="F268">
            <v>5</v>
          </cell>
          <cell r="G268">
            <v>416530</v>
          </cell>
          <cell r="H268">
            <v>20827</v>
          </cell>
        </row>
        <row r="269">
          <cell r="A269" t="str">
            <v/>
          </cell>
          <cell r="D269" t="str">
            <v>b/ Nh©n c«ng</v>
          </cell>
        </row>
        <row r="270">
          <cell r="A270" t="str">
            <v/>
          </cell>
          <cell r="C270" t="str">
            <v>4,0/7</v>
          </cell>
          <cell r="D270" t="str">
            <v>Nh©n c«ng 4,0/7</v>
          </cell>
          <cell r="E270" t="str">
            <v xml:space="preserve">C«ng </v>
          </cell>
          <cell r="F270">
            <v>0.38279999999999997</v>
          </cell>
          <cell r="G270">
            <v>15344</v>
          </cell>
          <cell r="I270">
            <v>5874</v>
          </cell>
        </row>
        <row r="271">
          <cell r="A271" t="str">
            <v/>
          </cell>
          <cell r="D271" t="str">
            <v xml:space="preserve">c/ M¸y thi c«ng </v>
          </cell>
        </row>
        <row r="272">
          <cell r="C272" t="str">
            <v>h23</v>
          </cell>
          <cell r="D272" t="str">
            <v>M¸y hµn 23KW</v>
          </cell>
          <cell r="E272" t="str">
            <v>Ca</v>
          </cell>
          <cell r="F272">
            <v>1.4999999999999999E-2</v>
          </cell>
          <cell r="G272">
            <v>77338</v>
          </cell>
          <cell r="J272">
            <v>1160</v>
          </cell>
        </row>
        <row r="273">
          <cell r="A273" t="str">
            <v/>
          </cell>
          <cell r="D273" t="str">
            <v>M¸y kh¸c</v>
          </cell>
          <cell r="E273" t="str">
            <v>%</v>
          </cell>
          <cell r="F273">
            <v>15</v>
          </cell>
          <cell r="G273">
            <v>1160</v>
          </cell>
          <cell r="J273">
            <v>174</v>
          </cell>
        </row>
        <row r="274">
          <cell r="A274">
            <v>34</v>
          </cell>
          <cell r="B274" t="str">
            <v>TT</v>
          </cell>
          <cell r="D274" t="str">
            <v xml:space="preserve">L¾p dùng èng tho¸t n­íc </v>
          </cell>
          <cell r="E274" t="str">
            <v>TÊn</v>
          </cell>
          <cell r="H274">
            <v>10810240</v>
          </cell>
          <cell r="I274">
            <v>170364</v>
          </cell>
          <cell r="J274">
            <v>280350</v>
          </cell>
        </row>
        <row r="275">
          <cell r="A275" t="str">
            <v/>
          </cell>
          <cell r="D275" t="str">
            <v>a/VËt liÖu</v>
          </cell>
        </row>
        <row r="276">
          <cell r="A276" t="str">
            <v/>
          </cell>
          <cell r="D276" t="str">
            <v>ThÐp èng d=150</v>
          </cell>
          <cell r="E276" t="str">
            <v>kg</v>
          </cell>
          <cell r="F276">
            <v>1015</v>
          </cell>
          <cell r="G276">
            <v>10000</v>
          </cell>
          <cell r="H276">
            <v>10150000</v>
          </cell>
        </row>
        <row r="277">
          <cell r="C277" t="str">
            <v>qh</v>
          </cell>
          <cell r="D277" t="str">
            <v>Que hµn</v>
          </cell>
          <cell r="E277" t="str">
            <v>kg</v>
          </cell>
          <cell r="F277">
            <v>20</v>
          </cell>
          <cell r="G277">
            <v>7637</v>
          </cell>
          <cell r="H277">
            <v>152740</v>
          </cell>
        </row>
        <row r="278">
          <cell r="A278" t="str">
            <v/>
          </cell>
          <cell r="D278" t="str">
            <v>VËt liÖu kh¸c</v>
          </cell>
          <cell r="E278" t="str">
            <v>%</v>
          </cell>
          <cell r="F278">
            <v>5</v>
          </cell>
          <cell r="G278">
            <v>10150000</v>
          </cell>
          <cell r="H278">
            <v>507500</v>
          </cell>
        </row>
        <row r="279">
          <cell r="A279" t="str">
            <v/>
          </cell>
          <cell r="D279" t="str">
            <v>b/ Nh©n c«ng</v>
          </cell>
        </row>
        <row r="280">
          <cell r="A280" t="str">
            <v/>
          </cell>
          <cell r="C280" t="str">
            <v>3,5/7</v>
          </cell>
          <cell r="D280" t="str">
            <v>Nh©n c«ng 3,5/7</v>
          </cell>
          <cell r="E280" t="str">
            <v>c«ng</v>
          </cell>
          <cell r="F280">
            <v>11.66</v>
          </cell>
          <cell r="G280">
            <v>14611</v>
          </cell>
          <cell r="I280">
            <v>170364</v>
          </cell>
        </row>
        <row r="281">
          <cell r="A281" t="str">
            <v/>
          </cell>
          <cell r="D281" t="str">
            <v xml:space="preserve">c/ M¸y thi c«ng </v>
          </cell>
        </row>
        <row r="282">
          <cell r="C282" t="str">
            <v>h23</v>
          </cell>
          <cell r="D282" t="str">
            <v>M¸y hµn 23KW</v>
          </cell>
          <cell r="E282" t="str">
            <v>Ca</v>
          </cell>
          <cell r="F282">
            <v>3.625</v>
          </cell>
          <cell r="G282">
            <v>77338</v>
          </cell>
          <cell r="J282">
            <v>280350</v>
          </cell>
        </row>
        <row r="283">
          <cell r="A283">
            <v>35</v>
          </cell>
          <cell r="B283" t="str">
            <v>IA.2521</v>
          </cell>
          <cell r="D283" t="str">
            <v>SX, LD cèt thÐp mÆt cÇu CT5</v>
          </cell>
          <cell r="E283" t="str">
            <v>TÊn</v>
          </cell>
          <cell r="H283">
            <v>4469078</v>
          </cell>
          <cell r="I283">
            <v>159406</v>
          </cell>
          <cell r="J283">
            <v>101763</v>
          </cell>
        </row>
        <row r="284">
          <cell r="A284" t="str">
            <v/>
          </cell>
          <cell r="D284" t="str">
            <v>a/ VËt liÖu</v>
          </cell>
        </row>
        <row r="285">
          <cell r="A285" t="str">
            <v/>
          </cell>
          <cell r="C285" t="str">
            <v>ct5</v>
          </cell>
          <cell r="D285" t="str">
            <v>ThÐp CT5</v>
          </cell>
          <cell r="E285" t="str">
            <v>kg</v>
          </cell>
          <cell r="F285">
            <v>1020</v>
          </cell>
          <cell r="G285">
            <v>4232</v>
          </cell>
          <cell r="H285">
            <v>4338223</v>
          </cell>
        </row>
        <row r="286">
          <cell r="C286" t="str">
            <v>qh</v>
          </cell>
          <cell r="D286" t="str">
            <v>Que hµn</v>
          </cell>
          <cell r="E286" t="str">
            <v>kg</v>
          </cell>
          <cell r="F286">
            <v>4.617</v>
          </cell>
          <cell r="G286">
            <v>7637</v>
          </cell>
          <cell r="H286">
            <v>35436</v>
          </cell>
        </row>
        <row r="287">
          <cell r="A287" t="str">
            <v/>
          </cell>
          <cell r="C287" t="str">
            <v>dtb</v>
          </cell>
          <cell r="D287" t="str">
            <v>D©y thÐp buéc</v>
          </cell>
          <cell r="E287" t="str">
            <v>kg</v>
          </cell>
          <cell r="F287">
            <v>14.28</v>
          </cell>
          <cell r="G287">
            <v>6682</v>
          </cell>
          <cell r="H287">
            <v>95419</v>
          </cell>
        </row>
        <row r="288">
          <cell r="A288" t="str">
            <v/>
          </cell>
          <cell r="D288" t="str">
            <v>b/ Nh©n c«ng</v>
          </cell>
        </row>
        <row r="289">
          <cell r="A289" t="str">
            <v/>
          </cell>
          <cell r="C289" t="str">
            <v>3,5/7</v>
          </cell>
          <cell r="D289" t="str">
            <v>Nh©n c«ng 3,5/7</v>
          </cell>
          <cell r="E289" t="str">
            <v>c«ng</v>
          </cell>
          <cell r="F289">
            <v>10.91</v>
          </cell>
          <cell r="G289">
            <v>14611</v>
          </cell>
          <cell r="I289">
            <v>159406</v>
          </cell>
        </row>
        <row r="290">
          <cell r="A290" t="str">
            <v/>
          </cell>
          <cell r="D290" t="str">
            <v>c/ M¸y thi c«ng</v>
          </cell>
        </row>
        <row r="291">
          <cell r="A291" t="str">
            <v/>
          </cell>
          <cell r="C291" t="str">
            <v>cuct</v>
          </cell>
          <cell r="D291" t="str">
            <v>M¸y c¾t uèn cèt thÐp</v>
          </cell>
          <cell r="E291" t="str">
            <v>ca</v>
          </cell>
          <cell r="F291">
            <v>0.32</v>
          </cell>
          <cell r="G291">
            <v>39789</v>
          </cell>
          <cell r="J291">
            <v>12732</v>
          </cell>
        </row>
        <row r="292">
          <cell r="C292" t="str">
            <v>h23</v>
          </cell>
          <cell r="D292" t="str">
            <v>M¸y hµn 23KW</v>
          </cell>
          <cell r="E292" t="str">
            <v>ca</v>
          </cell>
          <cell r="F292">
            <v>1.123</v>
          </cell>
          <cell r="G292">
            <v>77338</v>
          </cell>
          <cell r="J292">
            <v>86851</v>
          </cell>
        </row>
        <row r="293">
          <cell r="A293" t="str">
            <v/>
          </cell>
          <cell r="C293" t="str">
            <v>vt0,8</v>
          </cell>
          <cell r="D293" t="str">
            <v>M¸y vËn th¨ng 0,8T</v>
          </cell>
          <cell r="E293" t="str">
            <v>ca</v>
          </cell>
          <cell r="F293">
            <v>0.04</v>
          </cell>
          <cell r="G293">
            <v>54495</v>
          </cell>
          <cell r="J293">
            <v>2180</v>
          </cell>
        </row>
        <row r="294">
          <cell r="A294">
            <v>36</v>
          </cell>
          <cell r="B294" t="str">
            <v>IA.2521</v>
          </cell>
          <cell r="D294" t="str">
            <v>SX, LD cèt thÐp mÆt cÇu CT3</v>
          </cell>
          <cell r="E294" t="str">
            <v>TÊn</v>
          </cell>
          <cell r="H294">
            <v>4539810</v>
          </cell>
          <cell r="I294">
            <v>159406</v>
          </cell>
          <cell r="J294">
            <v>101763</v>
          </cell>
        </row>
        <row r="295">
          <cell r="A295" t="str">
            <v/>
          </cell>
          <cell r="D295" t="str">
            <v>a/ VËt liÖu</v>
          </cell>
        </row>
        <row r="296">
          <cell r="A296" t="str">
            <v/>
          </cell>
          <cell r="C296" t="str">
            <v>ct3</v>
          </cell>
          <cell r="D296" t="str">
            <v>ThÐp CT3</v>
          </cell>
          <cell r="E296" t="str">
            <v>kg</v>
          </cell>
          <cell r="F296">
            <v>1020</v>
          </cell>
          <cell r="G296">
            <v>4301</v>
          </cell>
          <cell r="H296">
            <v>4408955</v>
          </cell>
        </row>
        <row r="297">
          <cell r="C297" t="str">
            <v>qh</v>
          </cell>
          <cell r="D297" t="str">
            <v>Que hµn</v>
          </cell>
          <cell r="E297" t="str">
            <v>kg</v>
          </cell>
          <cell r="F297">
            <v>4.617</v>
          </cell>
          <cell r="G297">
            <v>7637</v>
          </cell>
          <cell r="H297">
            <v>35436</v>
          </cell>
        </row>
        <row r="298">
          <cell r="A298" t="str">
            <v/>
          </cell>
          <cell r="C298" t="str">
            <v>dtb</v>
          </cell>
          <cell r="D298" t="str">
            <v>D©y thÐp buéc</v>
          </cell>
          <cell r="E298" t="str">
            <v>kg</v>
          </cell>
          <cell r="F298">
            <v>14.28</v>
          </cell>
          <cell r="G298">
            <v>6682</v>
          </cell>
          <cell r="H298">
            <v>95419</v>
          </cell>
        </row>
        <row r="299">
          <cell r="A299" t="str">
            <v/>
          </cell>
          <cell r="D299" t="str">
            <v>b/ Nh©n c«ng</v>
          </cell>
        </row>
        <row r="300">
          <cell r="A300" t="str">
            <v/>
          </cell>
          <cell r="C300" t="str">
            <v>3,5/7</v>
          </cell>
          <cell r="D300" t="str">
            <v>Nh©n c«ng 3,5/7</v>
          </cell>
          <cell r="E300" t="str">
            <v>c«ng</v>
          </cell>
          <cell r="F300">
            <v>10.91</v>
          </cell>
          <cell r="G300">
            <v>14611</v>
          </cell>
          <cell r="I300">
            <v>159406</v>
          </cell>
        </row>
        <row r="301">
          <cell r="A301" t="str">
            <v/>
          </cell>
          <cell r="D301" t="str">
            <v>c/ M¸y thi c«ng</v>
          </cell>
        </row>
        <row r="302">
          <cell r="A302" t="str">
            <v/>
          </cell>
          <cell r="C302" t="str">
            <v>cuct</v>
          </cell>
          <cell r="D302" t="str">
            <v>M¸y c¾t uèn cèt thÐp</v>
          </cell>
          <cell r="E302" t="str">
            <v>ca</v>
          </cell>
          <cell r="F302">
            <v>0.32</v>
          </cell>
          <cell r="G302">
            <v>39789</v>
          </cell>
          <cell r="J302">
            <v>12732</v>
          </cell>
        </row>
        <row r="303">
          <cell r="C303" t="str">
            <v>h23</v>
          </cell>
          <cell r="D303" t="str">
            <v>M¸y hµn 23KW</v>
          </cell>
          <cell r="E303" t="str">
            <v>ca</v>
          </cell>
          <cell r="F303">
            <v>1.123</v>
          </cell>
          <cell r="G303">
            <v>77338</v>
          </cell>
          <cell r="J303">
            <v>86851</v>
          </cell>
        </row>
        <row r="304">
          <cell r="A304" t="str">
            <v/>
          </cell>
          <cell r="C304" t="str">
            <v>vt0,8</v>
          </cell>
          <cell r="D304" t="str">
            <v>M¸y vËn th¨ng 0,8T</v>
          </cell>
          <cell r="E304" t="str">
            <v>ca</v>
          </cell>
          <cell r="F304">
            <v>0.04</v>
          </cell>
          <cell r="G304">
            <v>54495</v>
          </cell>
          <cell r="J304">
            <v>2180</v>
          </cell>
        </row>
        <row r="305">
          <cell r="A305">
            <v>37</v>
          </cell>
          <cell r="B305" t="str">
            <v>HA.6210</v>
          </cell>
          <cell r="D305" t="str">
            <v>BT b¶n mÆt cÇu M300</v>
          </cell>
          <cell r="E305" t="str">
            <v>m3</v>
          </cell>
          <cell r="H305">
            <v>528418</v>
          </cell>
          <cell r="I305">
            <v>40911</v>
          </cell>
          <cell r="J305">
            <v>12643</v>
          </cell>
        </row>
        <row r="306">
          <cell r="A306" t="str">
            <v/>
          </cell>
          <cell r="D306" t="str">
            <v>a/ VËt liÖu</v>
          </cell>
        </row>
        <row r="307">
          <cell r="A307" t="str">
            <v/>
          </cell>
          <cell r="D307" t="str">
            <v>V­a BT M300 ®¸ 1x2 (®é sôt 6x8)</v>
          </cell>
          <cell r="E307" t="str">
            <v xml:space="preserve">C«ng </v>
          </cell>
          <cell r="F307">
            <v>1.0249999999999999</v>
          </cell>
          <cell r="G307">
            <v>495701</v>
          </cell>
          <cell r="H307">
            <v>508094</v>
          </cell>
        </row>
        <row r="308">
          <cell r="A308" t="str">
            <v/>
          </cell>
          <cell r="D308" t="str">
            <v>VËt liÖu kh¸c</v>
          </cell>
          <cell r="E308" t="str">
            <v>%</v>
          </cell>
          <cell r="F308">
            <v>4</v>
          </cell>
          <cell r="G308">
            <v>508094</v>
          </cell>
          <cell r="H308">
            <v>20324</v>
          </cell>
        </row>
        <row r="309">
          <cell r="A309" t="str">
            <v/>
          </cell>
          <cell r="D309" t="str">
            <v>b/ Nh©n c«ng</v>
          </cell>
        </row>
        <row r="310">
          <cell r="A310" t="str">
            <v/>
          </cell>
          <cell r="C310" t="str">
            <v>3,5/7</v>
          </cell>
          <cell r="D310" t="str">
            <v>Nh©n c«ng 3,5/7</v>
          </cell>
          <cell r="E310" t="str">
            <v xml:space="preserve">C«ng </v>
          </cell>
          <cell r="F310">
            <v>2.8</v>
          </cell>
          <cell r="G310">
            <v>14611</v>
          </cell>
          <cell r="I310">
            <v>40911</v>
          </cell>
        </row>
        <row r="311">
          <cell r="A311" t="str">
            <v/>
          </cell>
          <cell r="D311" t="str">
            <v xml:space="preserve">c/ M¸y thi c«ng </v>
          </cell>
        </row>
        <row r="312">
          <cell r="A312" t="str">
            <v/>
          </cell>
          <cell r="C312" t="str">
            <v>t250</v>
          </cell>
          <cell r="D312" t="str">
            <v>M¸y trén 250l</v>
          </cell>
          <cell r="E312" t="str">
            <v>Ca</v>
          </cell>
          <cell r="F312">
            <v>9.5000000000000001E-2</v>
          </cell>
          <cell r="G312">
            <v>96272</v>
          </cell>
          <cell r="J312">
            <v>9146</v>
          </cell>
        </row>
        <row r="313">
          <cell r="A313" t="str">
            <v/>
          </cell>
          <cell r="C313" t="str">
            <v>®b1</v>
          </cell>
          <cell r="D313" t="str">
            <v>M¸y ®Çm bµn 1KW</v>
          </cell>
          <cell r="E313" t="str">
            <v>Ca</v>
          </cell>
          <cell r="F313">
            <v>8.8999999999999996E-2</v>
          </cell>
          <cell r="G313">
            <v>32525</v>
          </cell>
          <cell r="J313">
            <v>2895</v>
          </cell>
        </row>
        <row r="314">
          <cell r="A314" t="str">
            <v/>
          </cell>
          <cell r="D314" t="str">
            <v>M¸y kh¸c</v>
          </cell>
          <cell r="E314" t="str">
            <v>%</v>
          </cell>
          <cell r="F314">
            <v>5</v>
          </cell>
          <cell r="G314">
            <v>12041</v>
          </cell>
          <cell r="J314">
            <v>602</v>
          </cell>
        </row>
        <row r="315">
          <cell r="A315">
            <v>38</v>
          </cell>
          <cell r="B315" t="str">
            <v>IA.2511</v>
          </cell>
          <cell r="D315" t="str">
            <v>SX, LD l­íi thÐp mÆt cÇu d=6</v>
          </cell>
          <cell r="E315" t="str">
            <v>TÊn</v>
          </cell>
          <cell r="H315">
            <v>4539767</v>
          </cell>
          <cell r="I315">
            <v>213759</v>
          </cell>
          <cell r="J315">
            <v>18096</v>
          </cell>
        </row>
        <row r="316">
          <cell r="A316" t="str">
            <v/>
          </cell>
          <cell r="D316" t="str">
            <v>a/ VËt liÖu</v>
          </cell>
        </row>
        <row r="317">
          <cell r="A317" t="str">
            <v/>
          </cell>
          <cell r="C317" t="str">
            <v>tt&lt;10</v>
          </cell>
          <cell r="D317" t="str">
            <v>ThÐp trßn d&lt;=10</v>
          </cell>
          <cell r="E317" t="str">
            <v>kg</v>
          </cell>
          <cell r="F317">
            <v>1005</v>
          </cell>
          <cell r="G317">
            <v>4353</v>
          </cell>
          <cell r="H317">
            <v>4396639</v>
          </cell>
        </row>
        <row r="318">
          <cell r="A318" t="str">
            <v/>
          </cell>
          <cell r="C318" t="str">
            <v>dtb</v>
          </cell>
          <cell r="D318" t="str">
            <v>D©y thÐp buéc</v>
          </cell>
          <cell r="E318" t="str">
            <v>kg</v>
          </cell>
          <cell r="F318">
            <v>21.42</v>
          </cell>
          <cell r="G318">
            <v>6682</v>
          </cell>
          <cell r="H318">
            <v>143128</v>
          </cell>
        </row>
        <row r="319">
          <cell r="A319" t="str">
            <v/>
          </cell>
          <cell r="D319" t="str">
            <v>b/ Nh©n c«ng</v>
          </cell>
        </row>
        <row r="320">
          <cell r="A320" t="str">
            <v/>
          </cell>
          <cell r="C320" t="str">
            <v>3,5/7</v>
          </cell>
          <cell r="D320" t="str">
            <v>Nh©n c«ng 3,5/7</v>
          </cell>
          <cell r="E320" t="str">
            <v>c«ng</v>
          </cell>
          <cell r="F320">
            <v>14.63</v>
          </cell>
          <cell r="G320">
            <v>14611</v>
          </cell>
          <cell r="I320">
            <v>213759</v>
          </cell>
        </row>
        <row r="321">
          <cell r="A321" t="str">
            <v/>
          </cell>
          <cell r="D321" t="str">
            <v>c/ M¸y thi c«ng</v>
          </cell>
        </row>
        <row r="322">
          <cell r="A322" t="str">
            <v/>
          </cell>
          <cell r="C322" t="str">
            <v>cuct</v>
          </cell>
          <cell r="D322" t="str">
            <v>M¸y c¾t uèn cèt thÐp</v>
          </cell>
          <cell r="E322" t="str">
            <v>ca</v>
          </cell>
          <cell r="F322">
            <v>0.4</v>
          </cell>
          <cell r="G322">
            <v>39789</v>
          </cell>
          <cell r="J322">
            <v>15916</v>
          </cell>
        </row>
        <row r="323">
          <cell r="A323" t="str">
            <v/>
          </cell>
          <cell r="C323" t="str">
            <v>vt0,8</v>
          </cell>
          <cell r="D323" t="str">
            <v>M¸y vËn th¨ng 0,8T</v>
          </cell>
          <cell r="E323" t="str">
            <v>ca</v>
          </cell>
          <cell r="F323">
            <v>0.04</v>
          </cell>
          <cell r="G323">
            <v>54495</v>
          </cell>
          <cell r="J323">
            <v>2180</v>
          </cell>
        </row>
        <row r="324">
          <cell r="A324">
            <v>39</v>
          </cell>
          <cell r="B324" t="str">
            <v>KB.2330</v>
          </cell>
          <cell r="D324" t="str">
            <v>XS, LD, TD v¸n khu«n b¶n mÆt cÇu</v>
          </cell>
          <cell r="E324" t="str">
            <v>m2</v>
          </cell>
          <cell r="H324">
            <v>10070</v>
          </cell>
          <cell r="I324">
            <v>5242</v>
          </cell>
          <cell r="J324">
            <v>1334</v>
          </cell>
        </row>
        <row r="325">
          <cell r="A325" t="str">
            <v/>
          </cell>
          <cell r="D325" t="str">
            <v>a/ VËt liÖu</v>
          </cell>
        </row>
        <row r="326">
          <cell r="A326" t="str">
            <v/>
          </cell>
          <cell r="C326" t="str">
            <v>tb</v>
          </cell>
          <cell r="D326" t="str">
            <v xml:space="preserve">ThÐp b¶n                            </v>
          </cell>
          <cell r="E326" t="str">
            <v>kg</v>
          </cell>
          <cell r="F326">
            <v>0.5181</v>
          </cell>
          <cell r="G326">
            <v>3454</v>
          </cell>
          <cell r="H326">
            <v>1790</v>
          </cell>
        </row>
        <row r="327">
          <cell r="A327" t="str">
            <v/>
          </cell>
          <cell r="C327" t="str">
            <v>th</v>
          </cell>
          <cell r="D327" t="str">
            <v xml:space="preserve">ThÐp h×nh                            </v>
          </cell>
          <cell r="E327" t="str">
            <v>kg</v>
          </cell>
          <cell r="F327">
            <v>0.40699999999999997</v>
          </cell>
          <cell r="G327">
            <v>4496</v>
          </cell>
          <cell r="H327">
            <v>1830</v>
          </cell>
        </row>
        <row r="328">
          <cell r="A328" t="str">
            <v/>
          </cell>
          <cell r="C328" t="str">
            <v>gc</v>
          </cell>
          <cell r="D328" t="str">
            <v>Gç chèng/kª</v>
          </cell>
          <cell r="E328" t="str">
            <v>m3</v>
          </cell>
          <cell r="F328">
            <v>6.6800000000000002E-3</v>
          </cell>
          <cell r="G328">
            <v>830880</v>
          </cell>
          <cell r="H328">
            <v>5550</v>
          </cell>
        </row>
        <row r="329">
          <cell r="A329" t="str">
            <v/>
          </cell>
          <cell r="C329" t="str">
            <v>qh</v>
          </cell>
          <cell r="D329" t="str">
            <v>Que hµn</v>
          </cell>
          <cell r="E329" t="str">
            <v>kg</v>
          </cell>
          <cell r="F329">
            <v>5.5E-2</v>
          </cell>
          <cell r="G329">
            <v>7637</v>
          </cell>
          <cell r="H329">
            <v>420</v>
          </cell>
        </row>
        <row r="330">
          <cell r="A330" t="str">
            <v/>
          </cell>
          <cell r="D330" t="str">
            <v>VËt liÖu kh¸c</v>
          </cell>
          <cell r="E330" t="str">
            <v>%</v>
          </cell>
          <cell r="F330">
            <v>5</v>
          </cell>
          <cell r="G330">
            <v>9590</v>
          </cell>
          <cell r="H330">
            <v>480</v>
          </cell>
        </row>
        <row r="331">
          <cell r="A331" t="str">
            <v/>
          </cell>
          <cell r="D331" t="str">
            <v>b/ Nh©n c«ng</v>
          </cell>
        </row>
        <row r="332">
          <cell r="A332" t="str">
            <v/>
          </cell>
          <cell r="C332" t="str">
            <v>4,0/7</v>
          </cell>
          <cell r="D332" t="str">
            <v>Nh©n c«ng 4,0/7</v>
          </cell>
          <cell r="E332" t="str">
            <v xml:space="preserve">C«ng </v>
          </cell>
          <cell r="F332">
            <v>0.34160000000000001</v>
          </cell>
          <cell r="G332">
            <v>15344</v>
          </cell>
          <cell r="I332">
            <v>5242</v>
          </cell>
        </row>
        <row r="333">
          <cell r="A333" t="str">
            <v/>
          </cell>
          <cell r="D333" t="str">
            <v xml:space="preserve">c/ M¸y thi c«ng </v>
          </cell>
        </row>
        <row r="334">
          <cell r="A334" t="str">
            <v/>
          </cell>
          <cell r="C334" t="str">
            <v>h23</v>
          </cell>
          <cell r="D334" t="str">
            <v>M¸y hµn 23KW</v>
          </cell>
          <cell r="E334" t="str">
            <v>Ca</v>
          </cell>
          <cell r="F334">
            <v>1.4999999999999999E-2</v>
          </cell>
          <cell r="G334">
            <v>77338</v>
          </cell>
          <cell r="J334">
            <v>1160</v>
          </cell>
        </row>
        <row r="335">
          <cell r="A335" t="str">
            <v/>
          </cell>
          <cell r="D335" t="str">
            <v>M¸y kh¸c</v>
          </cell>
          <cell r="E335" t="str">
            <v>%</v>
          </cell>
          <cell r="F335">
            <v>15</v>
          </cell>
          <cell r="G335">
            <v>1160</v>
          </cell>
          <cell r="J335">
            <v>174</v>
          </cell>
        </row>
        <row r="336">
          <cell r="A336">
            <v>40</v>
          </cell>
          <cell r="B336" t="str">
            <v>HA.6220</v>
          </cell>
          <cell r="D336" t="str">
            <v>BT lan can, gê ch¾n b¸nh M250 ®æ t¹i chç</v>
          </cell>
          <cell r="E336" t="str">
            <v>m3</v>
          </cell>
          <cell r="H336">
            <v>450702</v>
          </cell>
          <cell r="I336">
            <v>65750</v>
          </cell>
          <cell r="J336">
            <v>11120</v>
          </cell>
        </row>
        <row r="337">
          <cell r="A337" t="str">
            <v/>
          </cell>
          <cell r="D337" t="str">
            <v>a/ VËt liÖu</v>
          </cell>
        </row>
        <row r="338">
          <cell r="A338" t="str">
            <v/>
          </cell>
          <cell r="D338" t="str">
            <v>V­a BT M250 ®¸ 1x2 (®é sôt 6x8)</v>
          </cell>
          <cell r="E338" t="str">
            <v>m3</v>
          </cell>
          <cell r="F338">
            <v>1.0249999999999999</v>
          </cell>
          <cell r="G338">
            <v>422797</v>
          </cell>
          <cell r="H338">
            <v>433367</v>
          </cell>
        </row>
        <row r="339">
          <cell r="A339" t="str">
            <v/>
          </cell>
          <cell r="D339" t="str">
            <v>VËt liÖu kh¸c</v>
          </cell>
          <cell r="E339" t="str">
            <v>%</v>
          </cell>
          <cell r="F339">
            <v>4</v>
          </cell>
          <cell r="G339">
            <v>433367</v>
          </cell>
          <cell r="H339">
            <v>17335</v>
          </cell>
        </row>
        <row r="340">
          <cell r="A340" t="str">
            <v/>
          </cell>
          <cell r="D340" t="str">
            <v>b/ Nh©n c«ng</v>
          </cell>
        </row>
        <row r="341">
          <cell r="A341" t="str">
            <v/>
          </cell>
          <cell r="C341" t="str">
            <v>3,5/7</v>
          </cell>
          <cell r="D341" t="str">
            <v>Nh©n c«ng 3,5/7</v>
          </cell>
          <cell r="E341" t="str">
            <v xml:space="preserve">C«ng </v>
          </cell>
          <cell r="F341">
            <v>4.5</v>
          </cell>
          <cell r="G341">
            <v>14611</v>
          </cell>
          <cell r="I341">
            <v>65750</v>
          </cell>
        </row>
        <row r="342">
          <cell r="A342" t="str">
            <v/>
          </cell>
          <cell r="D342" t="str">
            <v>c/ M¸y thi c«ng</v>
          </cell>
        </row>
        <row r="343">
          <cell r="A343" t="str">
            <v/>
          </cell>
          <cell r="C343" t="str">
            <v>t250</v>
          </cell>
          <cell r="D343" t="str">
            <v>M¸y trén 250l</v>
          </cell>
          <cell r="E343" t="str">
            <v>ca</v>
          </cell>
          <cell r="F343">
            <v>0.11</v>
          </cell>
          <cell r="G343">
            <v>96272</v>
          </cell>
          <cell r="J343">
            <v>10590</v>
          </cell>
        </row>
        <row r="344">
          <cell r="A344" t="str">
            <v/>
          </cell>
          <cell r="D344" t="str">
            <v>M¸y kh¸c</v>
          </cell>
          <cell r="E344" t="str">
            <v>%</v>
          </cell>
          <cell r="F344">
            <v>5</v>
          </cell>
          <cell r="G344">
            <v>10590</v>
          </cell>
          <cell r="J344">
            <v>530</v>
          </cell>
        </row>
        <row r="345">
          <cell r="A345">
            <v>41</v>
          </cell>
          <cell r="B345" t="str">
            <v>IA.2621</v>
          </cell>
          <cell r="D345" t="str">
            <v>Cèt thÐp gê lan can c¸c</v>
          </cell>
          <cell r="E345" t="str">
            <v>TÊn</v>
          </cell>
          <cell r="H345">
            <v>4517699</v>
          </cell>
          <cell r="I345">
            <v>213759</v>
          </cell>
          <cell r="J345">
            <v>99583</v>
          </cell>
        </row>
        <row r="346">
          <cell r="A346" t="str">
            <v/>
          </cell>
          <cell r="D346" t="str">
            <v>a/ VËt liÖu</v>
          </cell>
        </row>
        <row r="347">
          <cell r="A347" t="str">
            <v/>
          </cell>
          <cell r="C347" t="str">
            <v>ct3</v>
          </cell>
          <cell r="D347" t="str">
            <v>ThÐp CT3</v>
          </cell>
          <cell r="E347" t="str">
            <v>kg</v>
          </cell>
          <cell r="F347">
            <v>1020</v>
          </cell>
          <cell r="G347">
            <v>4301</v>
          </cell>
          <cell r="H347">
            <v>4387020</v>
          </cell>
        </row>
        <row r="348">
          <cell r="A348" t="str">
            <v/>
          </cell>
          <cell r="C348" t="str">
            <v>dtb</v>
          </cell>
          <cell r="D348" t="str">
            <v>D©y thÐp buéc</v>
          </cell>
          <cell r="E348" t="str">
            <v>kg</v>
          </cell>
          <cell r="F348">
            <v>14.28</v>
          </cell>
          <cell r="G348">
            <v>6682</v>
          </cell>
          <cell r="H348">
            <v>95419</v>
          </cell>
        </row>
        <row r="349">
          <cell r="A349" t="str">
            <v/>
          </cell>
          <cell r="C349" t="str">
            <v>qh</v>
          </cell>
          <cell r="D349" t="str">
            <v>Que hµn</v>
          </cell>
          <cell r="E349" t="str">
            <v>kg</v>
          </cell>
          <cell r="F349">
            <v>4.617</v>
          </cell>
          <cell r="G349">
            <v>7637</v>
          </cell>
          <cell r="H349">
            <v>35260</v>
          </cell>
        </row>
        <row r="350">
          <cell r="A350" t="str">
            <v/>
          </cell>
          <cell r="D350" t="str">
            <v>b/ Nh©n c«ng</v>
          </cell>
        </row>
        <row r="351">
          <cell r="A351" t="str">
            <v/>
          </cell>
          <cell r="C351" t="str">
            <v>3,5/7</v>
          </cell>
          <cell r="D351" t="str">
            <v>Nh©n c«ng 3,5/7</v>
          </cell>
          <cell r="E351" t="str">
            <v xml:space="preserve">C«ng </v>
          </cell>
          <cell r="F351">
            <v>14.63</v>
          </cell>
          <cell r="G351">
            <v>14611</v>
          </cell>
          <cell r="I351">
            <v>213759</v>
          </cell>
        </row>
        <row r="352">
          <cell r="A352" t="str">
            <v/>
          </cell>
          <cell r="D352" t="str">
            <v xml:space="preserve">c/ M¸y thi c«ng </v>
          </cell>
        </row>
        <row r="353">
          <cell r="A353" t="str">
            <v/>
          </cell>
          <cell r="C353" t="str">
            <v>h23</v>
          </cell>
          <cell r="D353" t="str">
            <v>M¸y hµn 23KW</v>
          </cell>
          <cell r="E353" t="str">
            <v>Ca</v>
          </cell>
          <cell r="F353">
            <v>1.123</v>
          </cell>
          <cell r="G353">
            <v>77338</v>
          </cell>
          <cell r="J353">
            <v>86851</v>
          </cell>
        </row>
        <row r="354">
          <cell r="A354" t="str">
            <v/>
          </cell>
          <cell r="C354" t="str">
            <v>cuct</v>
          </cell>
          <cell r="D354" t="str">
            <v>M¸y c¾t uèn cèt thÐp</v>
          </cell>
          <cell r="E354" t="str">
            <v>Ca</v>
          </cell>
          <cell r="F354">
            <v>0.32</v>
          </cell>
          <cell r="G354">
            <v>39789</v>
          </cell>
          <cell r="J354">
            <v>12732</v>
          </cell>
        </row>
        <row r="355">
          <cell r="A355">
            <v>42</v>
          </cell>
          <cell r="B355" t="str">
            <v>NA.1520</v>
          </cell>
          <cell r="D355" t="str">
            <v>SX kÕt cÊu thÐp cét lan can</v>
          </cell>
          <cell r="E355" t="str">
            <v>TÊn</v>
          </cell>
          <cell r="H355">
            <v>4386962</v>
          </cell>
          <cell r="I355">
            <v>537451</v>
          </cell>
          <cell r="J355">
            <v>281510</v>
          </cell>
        </row>
        <row r="356">
          <cell r="A356" t="str">
            <v/>
          </cell>
          <cell r="D356" t="str">
            <v>a/ VËt liÖu</v>
          </cell>
        </row>
        <row r="357">
          <cell r="A357" t="str">
            <v/>
          </cell>
          <cell r="C357" t="str">
            <v>th</v>
          </cell>
          <cell r="D357" t="str">
            <v xml:space="preserve">ThÐp h×nh                            </v>
          </cell>
          <cell r="E357" t="str">
            <v>kg</v>
          </cell>
          <cell r="F357">
            <v>625.39</v>
          </cell>
          <cell r="G357">
            <v>4496</v>
          </cell>
          <cell r="H357">
            <v>2811753</v>
          </cell>
        </row>
        <row r="358">
          <cell r="A358" t="str">
            <v/>
          </cell>
          <cell r="C358" t="str">
            <v>tb</v>
          </cell>
          <cell r="D358" t="str">
            <v xml:space="preserve">ThÐp b¶n                            </v>
          </cell>
          <cell r="E358" t="str">
            <v>kg</v>
          </cell>
          <cell r="F358">
            <v>316</v>
          </cell>
          <cell r="G358">
            <v>3454</v>
          </cell>
          <cell r="H358">
            <v>1091464</v>
          </cell>
        </row>
        <row r="359">
          <cell r="A359" t="str">
            <v/>
          </cell>
          <cell r="C359" t="str">
            <v>tt&lt;18</v>
          </cell>
          <cell r="D359" t="str">
            <v>ThÐp trßn d&lt;=18</v>
          </cell>
          <cell r="E359" t="str">
            <v>c¸i</v>
          </cell>
          <cell r="F359">
            <v>61.4</v>
          </cell>
          <cell r="G359">
            <v>4232</v>
          </cell>
          <cell r="H359">
            <v>259845</v>
          </cell>
        </row>
        <row r="360">
          <cell r="A360" t="str">
            <v/>
          </cell>
          <cell r="C360" t="str">
            <v>qh</v>
          </cell>
          <cell r="D360" t="str">
            <v>Que hµn</v>
          </cell>
          <cell r="E360" t="str">
            <v>kg</v>
          </cell>
          <cell r="F360">
            <v>22.66</v>
          </cell>
          <cell r="G360">
            <v>7637</v>
          </cell>
          <cell r="H360">
            <v>173054</v>
          </cell>
        </row>
        <row r="361">
          <cell r="A361" t="str">
            <v/>
          </cell>
          <cell r="C361" t="str">
            <v>¤ xy</v>
          </cell>
          <cell r="D361" t="str">
            <v>¤ xy</v>
          </cell>
          <cell r="E361" t="str">
            <v>chai</v>
          </cell>
          <cell r="F361">
            <v>0.78</v>
          </cell>
          <cell r="G361">
            <v>27300</v>
          </cell>
          <cell r="H361">
            <v>21294</v>
          </cell>
        </row>
        <row r="362">
          <cell r="A362" t="str">
            <v/>
          </cell>
          <cell r="C362" t="str">
            <v>® ®</v>
          </cell>
          <cell r="D362" t="str">
            <v>§Êt ®Ìn</v>
          </cell>
          <cell r="E362" t="str">
            <v>kg</v>
          </cell>
          <cell r="F362">
            <v>3.78</v>
          </cell>
          <cell r="G362">
            <v>7818</v>
          </cell>
          <cell r="H362">
            <v>29552</v>
          </cell>
        </row>
        <row r="363">
          <cell r="A363" t="str">
            <v/>
          </cell>
          <cell r="D363" t="str">
            <v>b/ Nh©n c«ng</v>
          </cell>
        </row>
        <row r="364">
          <cell r="A364" t="str">
            <v/>
          </cell>
          <cell r="C364" t="str">
            <v>3,5/7</v>
          </cell>
          <cell r="D364" t="str">
            <v>Nh©n c«ng 3,5/7</v>
          </cell>
          <cell r="E364" t="str">
            <v xml:space="preserve">C«ng </v>
          </cell>
          <cell r="F364">
            <v>36.783999999999999</v>
          </cell>
          <cell r="G364">
            <v>14611</v>
          </cell>
          <cell r="I364">
            <v>537451</v>
          </cell>
        </row>
        <row r="365">
          <cell r="A365" t="str">
            <v/>
          </cell>
          <cell r="D365" t="str">
            <v>c/ M¸y thi c«ng</v>
          </cell>
        </row>
        <row r="366">
          <cell r="A366" t="str">
            <v/>
          </cell>
          <cell r="C366" t="str">
            <v>h23</v>
          </cell>
          <cell r="D366" t="str">
            <v>M¸y hµn 23KW</v>
          </cell>
          <cell r="F366">
            <v>3.64</v>
          </cell>
          <cell r="G366">
            <v>77338</v>
          </cell>
          <cell r="J366">
            <v>281510</v>
          </cell>
        </row>
        <row r="367">
          <cell r="A367">
            <v>43</v>
          </cell>
          <cell r="B367" t="str">
            <v>NB.3110</v>
          </cell>
          <cell r="D367" t="str">
            <v>LD cÊu kiÖn thÐp cét lan can</v>
          </cell>
          <cell r="E367" t="str">
            <v>TÊn</v>
          </cell>
          <cell r="H367">
            <v>389445</v>
          </cell>
          <cell r="I367">
            <v>170364</v>
          </cell>
          <cell r="J367">
            <v>280350</v>
          </cell>
        </row>
        <row r="368">
          <cell r="A368" t="str">
            <v/>
          </cell>
          <cell r="D368" t="str">
            <v>a/ VËt liÖu</v>
          </cell>
        </row>
        <row r="369">
          <cell r="A369" t="str">
            <v/>
          </cell>
          <cell r="C369" t="str">
            <v>b l</v>
          </cell>
          <cell r="D369" t="str">
            <v>Bul«ng</v>
          </cell>
          <cell r="E369" t="str">
            <v>c¸i</v>
          </cell>
          <cell r="F369">
            <v>80</v>
          </cell>
          <cell r="G369">
            <v>2727</v>
          </cell>
          <cell r="H369">
            <v>218160</v>
          </cell>
        </row>
        <row r="370">
          <cell r="A370" t="str">
            <v/>
          </cell>
          <cell r="C370" t="str">
            <v>qh</v>
          </cell>
          <cell r="D370" t="str">
            <v>Que hµn</v>
          </cell>
          <cell r="E370" t="str">
            <v>kg</v>
          </cell>
          <cell r="F370">
            <v>20</v>
          </cell>
          <cell r="G370">
            <v>7637</v>
          </cell>
          <cell r="H370">
            <v>152740</v>
          </cell>
        </row>
        <row r="371">
          <cell r="A371" t="str">
            <v/>
          </cell>
          <cell r="D371" t="str">
            <v>VËt liÖu kh¸c</v>
          </cell>
          <cell r="E371" t="str">
            <v>%</v>
          </cell>
          <cell r="F371">
            <v>5</v>
          </cell>
          <cell r="G371">
            <v>370900</v>
          </cell>
          <cell r="H371">
            <v>18545</v>
          </cell>
        </row>
        <row r="372">
          <cell r="A372" t="str">
            <v/>
          </cell>
          <cell r="D372" t="str">
            <v>b/ Nh©n c«ng</v>
          </cell>
        </row>
        <row r="373">
          <cell r="A373" t="str">
            <v/>
          </cell>
          <cell r="C373" t="str">
            <v>3,5/7</v>
          </cell>
          <cell r="D373" t="str">
            <v>Nh©n c«ng 3,5/7</v>
          </cell>
          <cell r="E373" t="str">
            <v xml:space="preserve">C«ng </v>
          </cell>
          <cell r="F373">
            <v>11.66</v>
          </cell>
          <cell r="G373">
            <v>14611</v>
          </cell>
          <cell r="I373">
            <v>170364</v>
          </cell>
        </row>
        <row r="374">
          <cell r="A374" t="str">
            <v/>
          </cell>
          <cell r="D374" t="str">
            <v>c/ M¸y thi c«ng</v>
          </cell>
        </row>
        <row r="375">
          <cell r="A375" t="str">
            <v/>
          </cell>
          <cell r="C375" t="str">
            <v>h23</v>
          </cell>
          <cell r="D375" t="str">
            <v>M¸y hµn 23KW</v>
          </cell>
          <cell r="F375">
            <v>3.625</v>
          </cell>
          <cell r="G375">
            <v>77338</v>
          </cell>
          <cell r="J375">
            <v>280350</v>
          </cell>
        </row>
        <row r="376">
          <cell r="A376">
            <v>44</v>
          </cell>
          <cell r="B376" t="str">
            <v>TT</v>
          </cell>
          <cell r="D376" t="str">
            <v>L¾p ®Æt èng thÐp d=110 lan can tay vÞn</v>
          </cell>
          <cell r="E376" t="str">
            <v>100m</v>
          </cell>
          <cell r="H376">
            <v>9409453</v>
          </cell>
          <cell r="I376">
            <v>992817</v>
          </cell>
        </row>
        <row r="377">
          <cell r="A377" t="str">
            <v/>
          </cell>
          <cell r="D377" t="str">
            <v>a/VËt liÖu</v>
          </cell>
        </row>
        <row r="378">
          <cell r="A378" t="str">
            <v/>
          </cell>
          <cell r="C378" t="str">
            <v>« t</v>
          </cell>
          <cell r="D378" t="str">
            <v>èng thÐp d=110</v>
          </cell>
          <cell r="E378" t="str">
            <v>m</v>
          </cell>
          <cell r="F378">
            <v>100.5</v>
          </cell>
          <cell r="G378">
            <v>89168</v>
          </cell>
          <cell r="H378">
            <v>8961384</v>
          </cell>
        </row>
        <row r="379">
          <cell r="A379" t="str">
            <v/>
          </cell>
          <cell r="D379" t="str">
            <v>VËt liÖu kh¸c</v>
          </cell>
          <cell r="E379" t="str">
            <v>%</v>
          </cell>
          <cell r="F379">
            <v>5</v>
          </cell>
          <cell r="G379">
            <v>8961384</v>
          </cell>
          <cell r="H379">
            <v>448069</v>
          </cell>
        </row>
        <row r="380">
          <cell r="A380" t="str">
            <v/>
          </cell>
          <cell r="D380" t="str">
            <v>b/ Nh©n c«ng</v>
          </cell>
        </row>
        <row r="381">
          <cell r="A381" t="str">
            <v/>
          </cell>
          <cell r="C381" t="str">
            <v>3,5/7</v>
          </cell>
          <cell r="D381" t="str">
            <v>Nh©n c«ng 3,5/7</v>
          </cell>
          <cell r="E381" t="str">
            <v xml:space="preserve">C«ng </v>
          </cell>
          <cell r="F381">
            <v>67.95</v>
          </cell>
          <cell r="G381">
            <v>14611</v>
          </cell>
          <cell r="I381">
            <v>992817</v>
          </cell>
        </row>
        <row r="382">
          <cell r="A382">
            <v>45</v>
          </cell>
          <cell r="B382" t="str">
            <v>UC.2230</v>
          </cell>
          <cell r="D382" t="str">
            <v>S¬n bãng 1líp lan can thÐp</v>
          </cell>
          <cell r="E382" t="str">
            <v>m2</v>
          </cell>
          <cell r="H382">
            <v>8913</v>
          </cell>
          <cell r="I382">
            <v>1257</v>
          </cell>
        </row>
        <row r="383">
          <cell r="A383" t="str">
            <v/>
          </cell>
          <cell r="D383" t="str">
            <v>a/ VËt liÖu</v>
          </cell>
        </row>
        <row r="384">
          <cell r="A384" t="str">
            <v/>
          </cell>
          <cell r="C384" t="str">
            <v>S¬n</v>
          </cell>
          <cell r="D384" t="str">
            <v>S¬n bãng</v>
          </cell>
          <cell r="E384" t="str">
            <v>c¸i</v>
          </cell>
          <cell r="F384">
            <v>0.16400000000000001</v>
          </cell>
          <cell r="G384">
            <v>50000</v>
          </cell>
          <cell r="H384">
            <v>8200</v>
          </cell>
        </row>
        <row r="385">
          <cell r="A385" t="str">
            <v/>
          </cell>
          <cell r="C385" t="str">
            <v>x¨ng</v>
          </cell>
          <cell r="D385" t="str">
            <v>X¨ng</v>
          </cell>
          <cell r="E385" t="str">
            <v>kg</v>
          </cell>
          <cell r="F385">
            <v>0.11799999999999999</v>
          </cell>
          <cell r="G385">
            <v>5300</v>
          </cell>
          <cell r="H385">
            <v>625</v>
          </cell>
        </row>
        <row r="386">
          <cell r="A386" t="str">
            <v/>
          </cell>
          <cell r="D386" t="str">
            <v>VËt liÖu kh¸c</v>
          </cell>
          <cell r="E386" t="str">
            <v>%</v>
          </cell>
          <cell r="F386">
            <v>1</v>
          </cell>
          <cell r="G386">
            <v>8825</v>
          </cell>
          <cell r="H386">
            <v>88</v>
          </cell>
        </row>
        <row r="387">
          <cell r="A387" t="str">
            <v/>
          </cell>
          <cell r="D387" t="str">
            <v>b/ Nh©n c«ng</v>
          </cell>
        </row>
        <row r="388">
          <cell r="A388" t="str">
            <v/>
          </cell>
          <cell r="C388" t="str">
            <v>3,5/7</v>
          </cell>
          <cell r="D388" t="str">
            <v>Nh©n c«ng 3,5/7</v>
          </cell>
          <cell r="E388" t="str">
            <v xml:space="preserve">C«ng </v>
          </cell>
          <cell r="F388">
            <v>8.5999999999999993E-2</v>
          </cell>
          <cell r="G388">
            <v>14611</v>
          </cell>
          <cell r="I388">
            <v>1257</v>
          </cell>
        </row>
        <row r="389">
          <cell r="A389">
            <v>46</v>
          </cell>
          <cell r="B389" t="str">
            <v>UC.2230</v>
          </cell>
          <cell r="D389" t="str">
            <v>S¬n chèng gØ lan can thÐp 2líp</v>
          </cell>
          <cell r="E389" t="str">
            <v>m2</v>
          </cell>
          <cell r="H389">
            <v>2742</v>
          </cell>
          <cell r="I389">
            <v>1257</v>
          </cell>
        </row>
        <row r="390">
          <cell r="A390" t="str">
            <v/>
          </cell>
          <cell r="D390" t="str">
            <v>a/ VËt liÖu</v>
          </cell>
        </row>
        <row r="391">
          <cell r="A391" t="str">
            <v/>
          </cell>
          <cell r="C391" t="str">
            <v>S cg</v>
          </cell>
          <cell r="D391" t="str">
            <v>S¬n chèng gØ</v>
          </cell>
          <cell r="E391" t="str">
            <v>c¸i</v>
          </cell>
          <cell r="F391">
            <v>0.16400000000000001</v>
          </cell>
          <cell r="G391">
            <v>12744</v>
          </cell>
          <cell r="H391">
            <v>2090</v>
          </cell>
        </row>
        <row r="392">
          <cell r="A392" t="str">
            <v/>
          </cell>
          <cell r="C392" t="str">
            <v>x¨ng</v>
          </cell>
          <cell r="D392" t="str">
            <v>X¨ng</v>
          </cell>
          <cell r="E392" t="str">
            <v>kg</v>
          </cell>
          <cell r="F392">
            <v>0.11799999999999999</v>
          </cell>
          <cell r="G392">
            <v>5300</v>
          </cell>
          <cell r="H392">
            <v>625</v>
          </cell>
        </row>
        <row r="393">
          <cell r="A393" t="str">
            <v/>
          </cell>
          <cell r="D393" t="str">
            <v>VËt liÖu kh¸c</v>
          </cell>
          <cell r="E393" t="str">
            <v>%</v>
          </cell>
          <cell r="F393">
            <v>1</v>
          </cell>
          <cell r="G393">
            <v>2715</v>
          </cell>
          <cell r="H393">
            <v>27</v>
          </cell>
        </row>
        <row r="394">
          <cell r="A394" t="str">
            <v/>
          </cell>
          <cell r="D394" t="str">
            <v>b/ Nh©n c«ng</v>
          </cell>
        </row>
        <row r="395">
          <cell r="A395" t="str">
            <v/>
          </cell>
          <cell r="C395" t="str">
            <v>3,5/7</v>
          </cell>
          <cell r="D395" t="str">
            <v>Nh©n c«ng 3,5/7</v>
          </cell>
          <cell r="E395" t="str">
            <v xml:space="preserve">C«ng </v>
          </cell>
          <cell r="F395">
            <v>8.5999999999999993E-2</v>
          </cell>
          <cell r="G395">
            <v>14611</v>
          </cell>
          <cell r="I395">
            <v>1257</v>
          </cell>
        </row>
        <row r="396">
          <cell r="A396">
            <v>47</v>
          </cell>
          <cell r="B396" t="str">
            <v>IA.4111</v>
          </cell>
          <cell r="D396" t="str">
            <v>ThÐp CT5 khe co gi·n</v>
          </cell>
          <cell r="E396" t="str">
            <v>TÊn</v>
          </cell>
          <cell r="H396">
            <v>4396288</v>
          </cell>
          <cell r="I396">
            <v>418021</v>
          </cell>
          <cell r="J396">
            <v>15916</v>
          </cell>
        </row>
        <row r="397">
          <cell r="A397" t="str">
            <v/>
          </cell>
          <cell r="D397" t="str">
            <v>a/ VËt liÖu</v>
          </cell>
        </row>
        <row r="398">
          <cell r="A398" t="str">
            <v/>
          </cell>
          <cell r="C398" t="str">
            <v>ct5</v>
          </cell>
          <cell r="D398" t="str">
            <v>ThÐp CT5</v>
          </cell>
          <cell r="E398" t="str">
            <v>kg</v>
          </cell>
          <cell r="F398">
            <v>1005</v>
          </cell>
          <cell r="G398">
            <v>4232</v>
          </cell>
          <cell r="H398">
            <v>4253160</v>
          </cell>
        </row>
        <row r="399">
          <cell r="A399" t="str">
            <v/>
          </cell>
          <cell r="C399" t="str">
            <v>dtb</v>
          </cell>
          <cell r="D399" t="str">
            <v>D©y thÐp buéc</v>
          </cell>
          <cell r="E399" t="str">
            <v>kg</v>
          </cell>
          <cell r="F399">
            <v>21.42</v>
          </cell>
          <cell r="G399">
            <v>6682</v>
          </cell>
          <cell r="H399">
            <v>143128</v>
          </cell>
        </row>
        <row r="400">
          <cell r="A400" t="str">
            <v/>
          </cell>
          <cell r="D400" t="str">
            <v>b/ Nh©n c«ng</v>
          </cell>
        </row>
        <row r="401">
          <cell r="A401" t="str">
            <v/>
          </cell>
          <cell r="C401" t="str">
            <v>3,5/7</v>
          </cell>
          <cell r="D401" t="str">
            <v>Nh©n c«ng 3,5/7</v>
          </cell>
          <cell r="E401" t="str">
            <v xml:space="preserve">C«ng </v>
          </cell>
          <cell r="F401">
            <v>28.61</v>
          </cell>
          <cell r="G401">
            <v>14611</v>
          </cell>
          <cell r="I401">
            <v>418021</v>
          </cell>
        </row>
        <row r="402">
          <cell r="A402" t="str">
            <v/>
          </cell>
          <cell r="D402" t="str">
            <v>c/ M¸y thi c«ng</v>
          </cell>
        </row>
        <row r="403">
          <cell r="A403" t="str">
            <v/>
          </cell>
          <cell r="C403" t="str">
            <v>cuct</v>
          </cell>
          <cell r="D403" t="str">
            <v>M¸y c¾t uèn cèt thÐp</v>
          </cell>
          <cell r="E403" t="str">
            <v>ca</v>
          </cell>
          <cell r="F403">
            <v>0.4</v>
          </cell>
          <cell r="G403">
            <v>39789</v>
          </cell>
          <cell r="J403">
            <v>15916</v>
          </cell>
        </row>
        <row r="404">
          <cell r="A404">
            <v>48</v>
          </cell>
          <cell r="B404" t="str">
            <v>033468</v>
          </cell>
          <cell r="D404" t="str">
            <v>L¾p ®Æt khe co gi·n cao su</v>
          </cell>
          <cell r="E404" t="str">
            <v>m</v>
          </cell>
          <cell r="H404">
            <v>1666540</v>
          </cell>
          <cell r="I404">
            <v>51419</v>
          </cell>
          <cell r="J404">
            <v>122381</v>
          </cell>
        </row>
        <row r="405">
          <cell r="A405" t="str">
            <v/>
          </cell>
          <cell r="D405" t="str">
            <v>a/ VËt liÖu</v>
          </cell>
        </row>
        <row r="406">
          <cell r="A406" t="str">
            <v/>
          </cell>
          <cell r="D406" t="str">
            <v>Khe co gi·n cao su</v>
          </cell>
          <cell r="E406" t="str">
            <v>m</v>
          </cell>
          <cell r="F406">
            <v>1</v>
          </cell>
          <cell r="G406">
            <v>1650000</v>
          </cell>
          <cell r="H406">
            <v>1650000</v>
          </cell>
        </row>
        <row r="407">
          <cell r="A407" t="str">
            <v/>
          </cell>
          <cell r="C407" t="str">
            <v>qh</v>
          </cell>
          <cell r="D407" t="str">
            <v>Que hµn</v>
          </cell>
          <cell r="E407" t="str">
            <v>kg</v>
          </cell>
          <cell r="F407">
            <v>5</v>
          </cell>
          <cell r="G407">
            <v>8</v>
          </cell>
          <cell r="H407">
            <v>40</v>
          </cell>
        </row>
        <row r="408">
          <cell r="A408" t="str">
            <v/>
          </cell>
          <cell r="D408" t="str">
            <v>VËt liÖu kh¸c</v>
          </cell>
          <cell r="E408" t="str">
            <v>%</v>
          </cell>
          <cell r="F408">
            <v>1</v>
          </cell>
          <cell r="G408">
            <v>1650040</v>
          </cell>
          <cell r="H408">
            <v>16500</v>
          </cell>
        </row>
        <row r="409">
          <cell r="A409" t="str">
            <v/>
          </cell>
          <cell r="D409" t="str">
            <v>b/ Nh©n c«ng</v>
          </cell>
        </row>
        <row r="410">
          <cell r="A410" t="str">
            <v/>
          </cell>
          <cell r="C410" t="str">
            <v>4,5/7</v>
          </cell>
          <cell r="D410" t="str">
            <v>Nh©n c«ng 4,5/7</v>
          </cell>
          <cell r="E410" t="str">
            <v>c«ng</v>
          </cell>
          <cell r="F410">
            <v>3.04</v>
          </cell>
          <cell r="G410">
            <v>16914</v>
          </cell>
          <cell r="I410">
            <v>51419</v>
          </cell>
        </row>
        <row r="411">
          <cell r="A411" t="str">
            <v/>
          </cell>
          <cell r="D411" t="str">
            <v>c/ M¸y thi c«ng</v>
          </cell>
        </row>
        <row r="412">
          <cell r="A412" t="str">
            <v/>
          </cell>
          <cell r="C412" t="str">
            <v>c25</v>
          </cell>
          <cell r="D412" t="str">
            <v>CÈu 25T</v>
          </cell>
          <cell r="E412" t="str">
            <v>ca</v>
          </cell>
          <cell r="F412">
            <v>0.09</v>
          </cell>
          <cell r="G412">
            <v>1148366</v>
          </cell>
          <cell r="J412">
            <v>103353</v>
          </cell>
        </row>
        <row r="413">
          <cell r="A413" t="str">
            <v/>
          </cell>
          <cell r="C413" t="str">
            <v>h23</v>
          </cell>
          <cell r="D413" t="str">
            <v>M¸y hµn 23KW</v>
          </cell>
          <cell r="E413" t="str">
            <v>ca</v>
          </cell>
          <cell r="F413">
            <v>0.215</v>
          </cell>
          <cell r="G413">
            <v>77338</v>
          </cell>
          <cell r="J413">
            <v>16628</v>
          </cell>
        </row>
        <row r="414">
          <cell r="A414" t="str">
            <v/>
          </cell>
          <cell r="D414" t="str">
            <v>M¸y kh¸c</v>
          </cell>
          <cell r="E414" t="str">
            <v>%</v>
          </cell>
          <cell r="F414">
            <v>2</v>
          </cell>
          <cell r="G414">
            <v>119981</v>
          </cell>
          <cell r="J414">
            <v>2400</v>
          </cell>
        </row>
        <row r="415">
          <cell r="A415">
            <v>49</v>
          </cell>
          <cell r="B415" t="str">
            <v>032852</v>
          </cell>
          <cell r="D415" t="str">
            <v>L¾p ®Æt gèi cÇu</v>
          </cell>
          <cell r="E415" t="str">
            <v>bé</v>
          </cell>
          <cell r="H415">
            <v>1515000</v>
          </cell>
          <cell r="I415">
            <v>33828</v>
          </cell>
        </row>
        <row r="416">
          <cell r="A416" t="str">
            <v/>
          </cell>
          <cell r="D416" t="str">
            <v>a/ VËt liÖu</v>
          </cell>
        </row>
        <row r="417">
          <cell r="A417" t="str">
            <v/>
          </cell>
          <cell r="D417" t="str">
            <v>Gèi cao su nhËp ngo¹i</v>
          </cell>
          <cell r="E417" t="str">
            <v>Bé</v>
          </cell>
          <cell r="F417">
            <v>1</v>
          </cell>
          <cell r="G417">
            <v>1500000</v>
          </cell>
          <cell r="H417">
            <v>1500000</v>
          </cell>
        </row>
        <row r="418">
          <cell r="A418" t="str">
            <v/>
          </cell>
          <cell r="D418" t="str">
            <v>VËt liÖu kh¸c</v>
          </cell>
          <cell r="E418" t="str">
            <v>%</v>
          </cell>
          <cell r="F418">
            <v>1</v>
          </cell>
          <cell r="G418">
            <v>1500000</v>
          </cell>
          <cell r="H418">
            <v>15000</v>
          </cell>
        </row>
        <row r="419">
          <cell r="A419" t="str">
            <v/>
          </cell>
          <cell r="D419" t="str">
            <v>b/ Nh©n c«ng</v>
          </cell>
        </row>
        <row r="420">
          <cell r="A420" t="str">
            <v/>
          </cell>
          <cell r="C420" t="str">
            <v>4,5/7</v>
          </cell>
          <cell r="D420" t="str">
            <v>Nh©n c«ng 4,5/7</v>
          </cell>
          <cell r="E420" t="str">
            <v xml:space="preserve">C«ng </v>
          </cell>
          <cell r="F420">
            <v>2</v>
          </cell>
          <cell r="G420">
            <v>16914</v>
          </cell>
          <cell r="I420">
            <v>33828</v>
          </cell>
        </row>
        <row r="421">
          <cell r="A421">
            <v>50</v>
          </cell>
          <cell r="B421" t="str">
            <v>HA.6130</v>
          </cell>
          <cell r="D421" t="str">
            <v xml:space="preserve">Bª t«ng xµ mò, bÖ kª gèi mè M250 </v>
          </cell>
          <cell r="E421" t="str">
            <v>m3</v>
          </cell>
          <cell r="H421">
            <v>442034</v>
          </cell>
          <cell r="I421">
            <v>83932</v>
          </cell>
          <cell r="J421">
            <v>50525</v>
          </cell>
        </row>
        <row r="422">
          <cell r="A422" t="str">
            <v/>
          </cell>
          <cell r="D422" t="str">
            <v>a/ VËt liÖu</v>
          </cell>
        </row>
        <row r="423">
          <cell r="A423" t="str">
            <v/>
          </cell>
          <cell r="D423" t="str">
            <v>V­a BT M250 ®¸ 1x2 (®é sôt 6x8)</v>
          </cell>
          <cell r="E423" t="str">
            <v>kg</v>
          </cell>
          <cell r="F423">
            <v>1.0249999999999999</v>
          </cell>
          <cell r="G423">
            <v>422797</v>
          </cell>
          <cell r="H423">
            <v>433367</v>
          </cell>
        </row>
        <row r="424">
          <cell r="A424" t="str">
            <v/>
          </cell>
          <cell r="D424" t="str">
            <v>VËt liÖu kh¸c</v>
          </cell>
          <cell r="E424" t="str">
            <v>%</v>
          </cell>
          <cell r="F424">
            <v>2</v>
          </cell>
          <cell r="G424">
            <v>433367</v>
          </cell>
          <cell r="H424">
            <v>8667</v>
          </cell>
        </row>
        <row r="425">
          <cell r="A425" t="str">
            <v/>
          </cell>
          <cell r="D425" t="str">
            <v>b/ Nh©n c«ng</v>
          </cell>
        </row>
        <row r="426">
          <cell r="A426" t="str">
            <v/>
          </cell>
          <cell r="C426" t="str">
            <v>4,0/7</v>
          </cell>
          <cell r="D426" t="str">
            <v>Nh©n c«ng 4,0/7</v>
          </cell>
          <cell r="E426" t="str">
            <v>c«ng</v>
          </cell>
          <cell r="F426">
            <v>5.47</v>
          </cell>
          <cell r="G426">
            <v>15344</v>
          </cell>
          <cell r="I426">
            <v>83932</v>
          </cell>
        </row>
        <row r="427">
          <cell r="A427" t="str">
            <v/>
          </cell>
          <cell r="D427" t="str">
            <v>c/ M¸y thi c«ng</v>
          </cell>
        </row>
        <row r="428">
          <cell r="A428" t="str">
            <v/>
          </cell>
          <cell r="C428" t="str">
            <v>t250</v>
          </cell>
          <cell r="D428" t="str">
            <v>M¸y trén 250l</v>
          </cell>
          <cell r="E428" t="str">
            <v>ca</v>
          </cell>
          <cell r="F428">
            <v>9.5000000000000001E-2</v>
          </cell>
          <cell r="G428">
            <v>96272</v>
          </cell>
          <cell r="J428">
            <v>9146</v>
          </cell>
        </row>
        <row r="429">
          <cell r="A429" t="str">
            <v/>
          </cell>
          <cell r="C429" t="str">
            <v>® d1,5</v>
          </cell>
          <cell r="D429" t="str">
            <v>M¸y ®Çm dïi 1,5KW</v>
          </cell>
          <cell r="E429" t="str">
            <v>ca</v>
          </cell>
          <cell r="F429">
            <v>8.8999999999999996E-2</v>
          </cell>
          <cell r="G429">
            <v>37456</v>
          </cell>
          <cell r="J429">
            <v>3334</v>
          </cell>
        </row>
        <row r="430">
          <cell r="A430" t="str">
            <v/>
          </cell>
          <cell r="C430" t="str">
            <v>c16</v>
          </cell>
          <cell r="D430" t="str">
            <v>CÈu 16T</v>
          </cell>
          <cell r="E430" t="str">
            <v>ca</v>
          </cell>
          <cell r="F430">
            <v>4.4999999999999998E-2</v>
          </cell>
          <cell r="G430">
            <v>823425</v>
          </cell>
          <cell r="J430">
            <v>37054</v>
          </cell>
        </row>
        <row r="431">
          <cell r="A431" t="str">
            <v/>
          </cell>
          <cell r="D431" t="str">
            <v>M¸y kh¸c</v>
          </cell>
          <cell r="E431" t="str">
            <v>%</v>
          </cell>
          <cell r="F431">
            <v>2</v>
          </cell>
          <cell r="G431">
            <v>49534</v>
          </cell>
          <cell r="J431">
            <v>991</v>
          </cell>
        </row>
        <row r="432">
          <cell r="A432">
            <v>51</v>
          </cell>
          <cell r="B432" t="str">
            <v>HA.6130</v>
          </cell>
          <cell r="D432" t="str">
            <v>Bª t«ng t¹o dèc M200 mò mè</v>
          </cell>
          <cell r="E432" t="str">
            <v>m3</v>
          </cell>
          <cell r="H432">
            <v>392552</v>
          </cell>
          <cell r="I432">
            <v>83932</v>
          </cell>
          <cell r="J432">
            <v>50525</v>
          </cell>
        </row>
        <row r="433">
          <cell r="A433" t="str">
            <v/>
          </cell>
          <cell r="D433" t="str">
            <v>a/ VËt liÖu</v>
          </cell>
        </row>
        <row r="434">
          <cell r="A434" t="str">
            <v/>
          </cell>
          <cell r="D434" t="str">
            <v>V­a BT M200 ®¸ 1x2 (®é sôt 6-8)</v>
          </cell>
          <cell r="E434" t="str">
            <v>kg</v>
          </cell>
          <cell r="F434">
            <v>1.0249999999999999</v>
          </cell>
          <cell r="G434">
            <v>375468</v>
          </cell>
          <cell r="H434">
            <v>384855</v>
          </cell>
        </row>
        <row r="435">
          <cell r="A435" t="str">
            <v/>
          </cell>
          <cell r="D435" t="str">
            <v>VËt liÖu kh¸c</v>
          </cell>
          <cell r="E435" t="str">
            <v>%</v>
          </cell>
          <cell r="F435">
            <v>2</v>
          </cell>
          <cell r="G435">
            <v>384855</v>
          </cell>
          <cell r="H435">
            <v>7697</v>
          </cell>
        </row>
        <row r="436">
          <cell r="A436" t="str">
            <v/>
          </cell>
          <cell r="D436" t="str">
            <v>b/ Nh©n c«ng</v>
          </cell>
        </row>
        <row r="437">
          <cell r="A437" t="str">
            <v/>
          </cell>
          <cell r="C437" t="str">
            <v>4,0/7</v>
          </cell>
          <cell r="D437" t="str">
            <v>Nh©n c«ng 4,0/7</v>
          </cell>
          <cell r="E437" t="str">
            <v>c«ng</v>
          </cell>
          <cell r="F437">
            <v>5.47</v>
          </cell>
          <cell r="G437">
            <v>15344</v>
          </cell>
          <cell r="I437">
            <v>83932</v>
          </cell>
        </row>
        <row r="438">
          <cell r="A438" t="str">
            <v/>
          </cell>
          <cell r="D438" t="str">
            <v>c/ M¸y thi c«ng</v>
          </cell>
        </row>
        <row r="439">
          <cell r="A439" t="str">
            <v/>
          </cell>
          <cell r="C439" t="str">
            <v>t250</v>
          </cell>
          <cell r="D439" t="str">
            <v>M¸y trén 250l</v>
          </cell>
          <cell r="E439" t="str">
            <v>ca</v>
          </cell>
          <cell r="F439">
            <v>9.5000000000000001E-2</v>
          </cell>
          <cell r="G439">
            <v>96272</v>
          </cell>
          <cell r="J439">
            <v>9146</v>
          </cell>
        </row>
        <row r="440">
          <cell r="A440" t="str">
            <v/>
          </cell>
          <cell r="C440" t="str">
            <v>® d1,5</v>
          </cell>
          <cell r="D440" t="str">
            <v>M¸y ®Çm dïi 1,5KW</v>
          </cell>
          <cell r="E440" t="str">
            <v>ca</v>
          </cell>
          <cell r="F440">
            <v>8.8999999999999996E-2</v>
          </cell>
          <cell r="G440">
            <v>37456</v>
          </cell>
          <cell r="J440">
            <v>3334</v>
          </cell>
        </row>
        <row r="441">
          <cell r="A441" t="str">
            <v/>
          </cell>
          <cell r="C441" t="str">
            <v>c16</v>
          </cell>
          <cell r="D441" t="str">
            <v>CÈu 16T</v>
          </cell>
          <cell r="E441" t="str">
            <v>ca</v>
          </cell>
          <cell r="F441">
            <v>4.4999999999999998E-2</v>
          </cell>
          <cell r="G441">
            <v>823425</v>
          </cell>
          <cell r="J441">
            <v>37054</v>
          </cell>
        </row>
        <row r="442">
          <cell r="A442" t="str">
            <v/>
          </cell>
          <cell r="D442" t="str">
            <v>M¸y kh¸c</v>
          </cell>
          <cell r="E442" t="str">
            <v>%</v>
          </cell>
          <cell r="F442">
            <v>2</v>
          </cell>
          <cell r="G442">
            <v>49534</v>
          </cell>
          <cell r="J442">
            <v>991</v>
          </cell>
        </row>
        <row r="443">
          <cell r="A443">
            <v>52</v>
          </cell>
          <cell r="B443" t="str">
            <v>HA.6130</v>
          </cell>
          <cell r="D443" t="str">
            <v xml:space="preserve">Bª t«ng xµ mò, bÖ kª gèi mè M300 </v>
          </cell>
          <cell r="E443" t="str">
            <v>m3</v>
          </cell>
          <cell r="H443">
            <v>518256</v>
          </cell>
          <cell r="I443">
            <v>83932</v>
          </cell>
          <cell r="J443">
            <v>50525</v>
          </cell>
        </row>
        <row r="444">
          <cell r="A444" t="str">
            <v/>
          </cell>
          <cell r="D444" t="str">
            <v>a/ VËt liÖu</v>
          </cell>
        </row>
        <row r="445">
          <cell r="A445" t="str">
            <v/>
          </cell>
          <cell r="D445" t="str">
            <v>V­a BT M300 ®¸ 1x2 (®é sôt 6x8)</v>
          </cell>
          <cell r="E445" t="str">
            <v>kg</v>
          </cell>
          <cell r="F445">
            <v>1.0249999999999999</v>
          </cell>
          <cell r="G445">
            <v>495701</v>
          </cell>
          <cell r="H445">
            <v>508094</v>
          </cell>
        </row>
        <row r="446">
          <cell r="A446" t="str">
            <v/>
          </cell>
          <cell r="D446" t="str">
            <v>VËt liÖu kh¸c</v>
          </cell>
          <cell r="E446" t="str">
            <v>%</v>
          </cell>
          <cell r="F446">
            <v>2</v>
          </cell>
          <cell r="G446">
            <v>508094</v>
          </cell>
          <cell r="H446">
            <v>10162</v>
          </cell>
        </row>
        <row r="447">
          <cell r="A447" t="str">
            <v/>
          </cell>
          <cell r="D447" t="str">
            <v>b/ Nh©n c«ng</v>
          </cell>
        </row>
        <row r="448">
          <cell r="A448" t="str">
            <v/>
          </cell>
          <cell r="C448" t="str">
            <v>4,0/7</v>
          </cell>
          <cell r="D448" t="str">
            <v>Nh©n c«ng 4,0/7</v>
          </cell>
          <cell r="E448" t="str">
            <v>c«ng</v>
          </cell>
          <cell r="F448">
            <v>5.47</v>
          </cell>
          <cell r="G448">
            <v>15344</v>
          </cell>
          <cell r="I448">
            <v>83932</v>
          </cell>
        </row>
        <row r="449">
          <cell r="A449" t="str">
            <v/>
          </cell>
          <cell r="D449" t="str">
            <v>c/ M¸y thi c«ng</v>
          </cell>
        </row>
        <row r="450">
          <cell r="A450" t="str">
            <v/>
          </cell>
          <cell r="C450" t="str">
            <v>t250</v>
          </cell>
          <cell r="D450" t="str">
            <v>M¸y trén 250l</v>
          </cell>
          <cell r="E450" t="str">
            <v>ca</v>
          </cell>
          <cell r="F450">
            <v>9.5000000000000001E-2</v>
          </cell>
          <cell r="G450">
            <v>96272</v>
          </cell>
          <cell r="J450">
            <v>9146</v>
          </cell>
        </row>
        <row r="451">
          <cell r="A451" t="str">
            <v/>
          </cell>
          <cell r="C451" t="str">
            <v>® d1,5</v>
          </cell>
          <cell r="D451" t="str">
            <v>M¸y ®Çm dïi 1,5KW</v>
          </cell>
          <cell r="E451" t="str">
            <v>ca</v>
          </cell>
          <cell r="F451">
            <v>8.8999999999999996E-2</v>
          </cell>
          <cell r="G451">
            <v>37456</v>
          </cell>
          <cell r="J451">
            <v>3334</v>
          </cell>
        </row>
        <row r="452">
          <cell r="A452" t="str">
            <v/>
          </cell>
          <cell r="C452" t="str">
            <v>c16</v>
          </cell>
          <cell r="D452" t="str">
            <v>CÈu 16T</v>
          </cell>
          <cell r="E452" t="str">
            <v>ca</v>
          </cell>
          <cell r="F452">
            <v>4.4999999999999998E-2</v>
          </cell>
          <cell r="G452">
            <v>823425</v>
          </cell>
          <cell r="J452">
            <v>37054</v>
          </cell>
        </row>
        <row r="453">
          <cell r="A453" t="str">
            <v/>
          </cell>
          <cell r="D453" t="str">
            <v>M¸y kh¸c</v>
          </cell>
          <cell r="E453" t="str">
            <v>%</v>
          </cell>
          <cell r="F453">
            <v>2</v>
          </cell>
          <cell r="G453">
            <v>49534</v>
          </cell>
          <cell r="J453">
            <v>991</v>
          </cell>
        </row>
        <row r="454">
          <cell r="A454">
            <v>53</v>
          </cell>
          <cell r="B454" t="str">
            <v>KA.6110</v>
          </cell>
          <cell r="D454" t="str">
            <v>V¸n khu«n gç mò mè, bÖ kª gèi</v>
          </cell>
          <cell r="E454" t="str">
            <v>100m2</v>
          </cell>
          <cell r="H454">
            <v>1248608</v>
          </cell>
          <cell r="I454">
            <v>798655</v>
          </cell>
        </row>
        <row r="455">
          <cell r="A455" t="str">
            <v/>
          </cell>
          <cell r="D455" t="str">
            <v>a/ VËt liÖu</v>
          </cell>
        </row>
        <row r="456">
          <cell r="A456" t="str">
            <v/>
          </cell>
          <cell r="C456" t="str">
            <v>gvk</v>
          </cell>
          <cell r="D456" t="str">
            <v>Gç v¸n khu«n</v>
          </cell>
          <cell r="E456" t="str">
            <v>m3</v>
          </cell>
          <cell r="F456">
            <v>0.82499999999999996</v>
          </cell>
          <cell r="G456">
            <v>830880</v>
          </cell>
          <cell r="H456">
            <v>685476</v>
          </cell>
        </row>
        <row r="457">
          <cell r="A457" t="str">
            <v/>
          </cell>
          <cell r="C457" t="str">
            <v>gc</v>
          </cell>
          <cell r="D457" t="str">
            <v>Gç chèng/kª</v>
          </cell>
          <cell r="E457" t="str">
            <v>m3</v>
          </cell>
          <cell r="F457">
            <v>0.52500000000000002</v>
          </cell>
          <cell r="G457">
            <v>830880</v>
          </cell>
          <cell r="H457">
            <v>436212</v>
          </cell>
        </row>
        <row r="458">
          <cell r="A458" t="str">
            <v/>
          </cell>
          <cell r="C458" t="str">
            <v>® ®Øa</v>
          </cell>
          <cell r="D458" t="str">
            <v>§inh ®Øa</v>
          </cell>
          <cell r="E458" t="str">
            <v>C¸i</v>
          </cell>
          <cell r="F458">
            <v>30.3</v>
          </cell>
          <cell r="G458">
            <v>1400</v>
          </cell>
          <cell r="H458">
            <v>42420</v>
          </cell>
        </row>
        <row r="459">
          <cell r="A459" t="str">
            <v/>
          </cell>
          <cell r="C459" t="str">
            <v>b l</v>
          </cell>
          <cell r="D459" t="str">
            <v>Bul«ng</v>
          </cell>
          <cell r="E459" t="str">
            <v>C¸i</v>
          </cell>
          <cell r="F459">
            <v>24.2</v>
          </cell>
          <cell r="G459">
            <v>2727</v>
          </cell>
          <cell r="H459">
            <v>65993</v>
          </cell>
        </row>
        <row r="460">
          <cell r="A460" t="str">
            <v/>
          </cell>
          <cell r="C460" t="str">
            <v>®i</v>
          </cell>
          <cell r="D460" t="str">
            <v>§inh</v>
          </cell>
          <cell r="E460" t="str">
            <v>kg</v>
          </cell>
          <cell r="F460">
            <v>9.1</v>
          </cell>
          <cell r="G460">
            <v>6</v>
          </cell>
          <cell r="H460">
            <v>55</v>
          </cell>
        </row>
        <row r="461">
          <cell r="A461" t="str">
            <v/>
          </cell>
          <cell r="D461" t="str">
            <v>VËt liÖu kh¸c</v>
          </cell>
          <cell r="E461" t="str">
            <v>%</v>
          </cell>
          <cell r="F461">
            <v>1.5</v>
          </cell>
          <cell r="G461">
            <v>1230156</v>
          </cell>
          <cell r="H461">
            <v>18452</v>
          </cell>
        </row>
        <row r="462">
          <cell r="A462" t="str">
            <v/>
          </cell>
          <cell r="D462" t="str">
            <v>b/ Nh©n c«ng</v>
          </cell>
        </row>
        <row r="463">
          <cell r="A463" t="str">
            <v/>
          </cell>
          <cell r="C463" t="str">
            <v>4,0/7</v>
          </cell>
          <cell r="D463" t="str">
            <v>Nh©n c«ng 4,0/7</v>
          </cell>
          <cell r="E463" t="str">
            <v>c«ng</v>
          </cell>
          <cell r="F463">
            <v>52.05</v>
          </cell>
          <cell r="G463">
            <v>15344</v>
          </cell>
          <cell r="I463">
            <v>798655</v>
          </cell>
        </row>
        <row r="464">
          <cell r="A464">
            <v>54</v>
          </cell>
          <cell r="B464" t="str">
            <v>IA.5121</v>
          </cell>
          <cell r="D464" t="str">
            <v>SX, LD cèt thÐp CT5 mè trªn c¹n</v>
          </cell>
          <cell r="E464" t="str">
            <v>TÊn</v>
          </cell>
          <cell r="H464">
            <v>4461700</v>
          </cell>
          <cell r="I464">
            <v>179832</v>
          </cell>
          <cell r="J464">
            <v>210581</v>
          </cell>
        </row>
        <row r="465">
          <cell r="A465" t="str">
            <v/>
          </cell>
          <cell r="D465" t="str">
            <v>a/ VËt liÖu</v>
          </cell>
        </row>
        <row r="466">
          <cell r="A466" t="str">
            <v/>
          </cell>
          <cell r="C466" t="str">
            <v>Ct5</v>
          </cell>
          <cell r="D466" t="str">
            <v>ThÐp CT5</v>
          </cell>
          <cell r="E466" t="str">
            <v>kg</v>
          </cell>
          <cell r="F466">
            <v>1020</v>
          </cell>
          <cell r="G466">
            <v>4232</v>
          </cell>
          <cell r="H466">
            <v>4316640</v>
          </cell>
        </row>
        <row r="467">
          <cell r="A467" t="str">
            <v/>
          </cell>
          <cell r="C467" t="str">
            <v>dtb</v>
          </cell>
          <cell r="D467" t="str">
            <v>D©y thÐp buéc</v>
          </cell>
          <cell r="E467" t="str">
            <v>kg</v>
          </cell>
          <cell r="F467">
            <v>14.28</v>
          </cell>
          <cell r="G467">
            <v>6682</v>
          </cell>
          <cell r="H467">
            <v>95419</v>
          </cell>
        </row>
        <row r="468">
          <cell r="A468" t="str">
            <v/>
          </cell>
          <cell r="C468" t="str">
            <v>qh</v>
          </cell>
          <cell r="D468" t="str">
            <v>Que hµn</v>
          </cell>
          <cell r="E468" t="str">
            <v>kg</v>
          </cell>
          <cell r="F468">
            <v>6.5</v>
          </cell>
          <cell r="G468">
            <v>7637</v>
          </cell>
          <cell r="H468">
            <v>49641</v>
          </cell>
        </row>
        <row r="469">
          <cell r="A469" t="str">
            <v/>
          </cell>
          <cell r="D469" t="str">
            <v>b/ Nh©n c«ng</v>
          </cell>
        </row>
        <row r="470">
          <cell r="A470" t="str">
            <v/>
          </cell>
          <cell r="C470" t="str">
            <v>4,0/7</v>
          </cell>
          <cell r="D470" t="str">
            <v>Nh©n c«ng 4,0/7</v>
          </cell>
          <cell r="E470" t="str">
            <v xml:space="preserve">C«ng </v>
          </cell>
          <cell r="F470">
            <v>11.72</v>
          </cell>
          <cell r="G470">
            <v>15344</v>
          </cell>
          <cell r="I470">
            <v>179832</v>
          </cell>
        </row>
        <row r="471">
          <cell r="A471" t="str">
            <v/>
          </cell>
          <cell r="D471" t="str">
            <v xml:space="preserve">c/ M¸y thi c«ng </v>
          </cell>
        </row>
        <row r="472">
          <cell r="A472" t="str">
            <v/>
          </cell>
          <cell r="C472" t="str">
            <v>h23</v>
          </cell>
          <cell r="D472" t="str">
            <v>M¸y hµn 23KW</v>
          </cell>
          <cell r="E472" t="str">
            <v>Ca</v>
          </cell>
          <cell r="F472">
            <v>1.6</v>
          </cell>
          <cell r="G472">
            <v>77338</v>
          </cell>
          <cell r="J472">
            <v>123741</v>
          </cell>
        </row>
        <row r="473">
          <cell r="A473" t="str">
            <v/>
          </cell>
          <cell r="C473" t="str">
            <v>cuct</v>
          </cell>
          <cell r="D473" t="str">
            <v>M¸y c¾t uèn cèt thÐp</v>
          </cell>
          <cell r="E473" t="str">
            <v>Ca</v>
          </cell>
          <cell r="F473">
            <v>0.32</v>
          </cell>
          <cell r="G473">
            <v>39789</v>
          </cell>
          <cell r="J473">
            <v>12732</v>
          </cell>
        </row>
        <row r="474">
          <cell r="A474" t="str">
            <v/>
          </cell>
          <cell r="C474" t="str">
            <v>c16</v>
          </cell>
          <cell r="D474" t="str">
            <v>CÈu 16T</v>
          </cell>
          <cell r="E474" t="str">
            <v>Ca</v>
          </cell>
          <cell r="F474">
            <v>0.09</v>
          </cell>
          <cell r="G474">
            <v>823425</v>
          </cell>
          <cell r="J474">
            <v>74108</v>
          </cell>
        </row>
        <row r="475">
          <cell r="A475">
            <v>55</v>
          </cell>
          <cell r="B475" t="str">
            <v>IA.5121</v>
          </cell>
          <cell r="D475" t="str">
            <v>SX, LD cèt thÐp mè trªn c¹n</v>
          </cell>
          <cell r="E475" t="str">
            <v>TÊn</v>
          </cell>
          <cell r="H475">
            <v>4532080</v>
          </cell>
          <cell r="I475">
            <v>179832</v>
          </cell>
          <cell r="J475">
            <v>210581</v>
          </cell>
        </row>
        <row r="476">
          <cell r="A476" t="str">
            <v/>
          </cell>
          <cell r="D476" t="str">
            <v>a/ VËt liÖu</v>
          </cell>
        </row>
        <row r="477">
          <cell r="A477" t="str">
            <v/>
          </cell>
          <cell r="C477" t="str">
            <v>CT3</v>
          </cell>
          <cell r="D477" t="str">
            <v>ThÐp CT3</v>
          </cell>
          <cell r="E477" t="str">
            <v>kg</v>
          </cell>
          <cell r="F477">
            <v>1020</v>
          </cell>
          <cell r="G477">
            <v>4301</v>
          </cell>
          <cell r="H477">
            <v>4387020</v>
          </cell>
        </row>
        <row r="478">
          <cell r="A478" t="str">
            <v/>
          </cell>
          <cell r="C478" t="str">
            <v>dtb</v>
          </cell>
          <cell r="D478" t="str">
            <v>D©y thÐp buéc</v>
          </cell>
          <cell r="E478" t="str">
            <v>kg</v>
          </cell>
          <cell r="F478">
            <v>14.28</v>
          </cell>
          <cell r="G478">
            <v>6682</v>
          </cell>
          <cell r="H478">
            <v>95419</v>
          </cell>
        </row>
        <row r="479">
          <cell r="A479" t="str">
            <v/>
          </cell>
          <cell r="C479" t="str">
            <v>qh</v>
          </cell>
          <cell r="D479" t="str">
            <v>Que hµn</v>
          </cell>
          <cell r="E479" t="str">
            <v>kg</v>
          </cell>
          <cell r="F479">
            <v>6.5</v>
          </cell>
          <cell r="G479">
            <v>7637</v>
          </cell>
          <cell r="H479">
            <v>49641</v>
          </cell>
        </row>
        <row r="480">
          <cell r="A480" t="str">
            <v/>
          </cell>
          <cell r="D480" t="str">
            <v>b/ Nh©n c«ng</v>
          </cell>
        </row>
        <row r="481">
          <cell r="A481" t="str">
            <v/>
          </cell>
          <cell r="C481" t="str">
            <v>4,0/7</v>
          </cell>
          <cell r="D481" t="str">
            <v>Nh©n c«ng 4,0/7</v>
          </cell>
          <cell r="E481" t="str">
            <v xml:space="preserve">C«ng </v>
          </cell>
          <cell r="F481">
            <v>11.72</v>
          </cell>
          <cell r="G481">
            <v>15344</v>
          </cell>
          <cell r="I481">
            <v>179832</v>
          </cell>
        </row>
        <row r="482">
          <cell r="A482" t="str">
            <v/>
          </cell>
          <cell r="D482" t="str">
            <v xml:space="preserve">c/ M¸y thi c«ng </v>
          </cell>
        </row>
        <row r="483">
          <cell r="A483" t="str">
            <v/>
          </cell>
          <cell r="C483" t="str">
            <v>h23</v>
          </cell>
          <cell r="D483" t="str">
            <v>M¸y hµn 23KW</v>
          </cell>
          <cell r="E483" t="str">
            <v>Ca</v>
          </cell>
          <cell r="F483">
            <v>1.6</v>
          </cell>
          <cell r="G483">
            <v>77338</v>
          </cell>
          <cell r="J483">
            <v>123741</v>
          </cell>
        </row>
        <row r="484">
          <cell r="A484" t="str">
            <v/>
          </cell>
          <cell r="C484" t="str">
            <v>cuct</v>
          </cell>
          <cell r="D484" t="str">
            <v>M¸y c¾t uèn cèt thÐp</v>
          </cell>
          <cell r="E484" t="str">
            <v>Ca</v>
          </cell>
          <cell r="F484">
            <v>0.32</v>
          </cell>
          <cell r="G484">
            <v>39789</v>
          </cell>
          <cell r="J484">
            <v>12732</v>
          </cell>
        </row>
        <row r="485">
          <cell r="A485" t="str">
            <v/>
          </cell>
          <cell r="C485" t="str">
            <v>c16</v>
          </cell>
          <cell r="D485" t="str">
            <v>CÈu 16T</v>
          </cell>
          <cell r="E485" t="str">
            <v>Ca</v>
          </cell>
          <cell r="F485">
            <v>0.09</v>
          </cell>
          <cell r="G485">
            <v>823425</v>
          </cell>
          <cell r="J485">
            <v>74108</v>
          </cell>
        </row>
        <row r="486">
          <cell r="A486">
            <v>56</v>
          </cell>
          <cell r="B486" t="str">
            <v>KB.2220</v>
          </cell>
          <cell r="D486" t="str">
            <v>SX, l¾p dùng, th¸o dì v¸n khu«n mè</v>
          </cell>
          <cell r="E486" t="str">
            <v>m2</v>
          </cell>
          <cell r="H486">
            <v>11578</v>
          </cell>
          <cell r="I486">
            <v>6529</v>
          </cell>
          <cell r="J486">
            <v>1512</v>
          </cell>
        </row>
        <row r="487">
          <cell r="A487" t="str">
            <v/>
          </cell>
          <cell r="D487" t="str">
            <v>a/ VËt liÖu</v>
          </cell>
        </row>
        <row r="488">
          <cell r="A488" t="str">
            <v/>
          </cell>
          <cell r="C488" t="str">
            <v>tb</v>
          </cell>
          <cell r="D488" t="str">
            <v xml:space="preserve">ThÐp b¶n                            </v>
          </cell>
          <cell r="E488" t="str">
            <v>kg</v>
          </cell>
          <cell r="F488">
            <v>0.5181</v>
          </cell>
          <cell r="G488">
            <v>3454</v>
          </cell>
          <cell r="H488">
            <v>1790</v>
          </cell>
        </row>
        <row r="489">
          <cell r="A489" t="str">
            <v/>
          </cell>
          <cell r="C489" t="str">
            <v>th</v>
          </cell>
          <cell r="D489" t="str">
            <v xml:space="preserve">ThÐp h×nh                            </v>
          </cell>
          <cell r="E489" t="str">
            <v>kg</v>
          </cell>
          <cell r="F489">
            <v>0.58599999999999997</v>
          </cell>
          <cell r="G489">
            <v>4496</v>
          </cell>
          <cell r="H489">
            <v>2635</v>
          </cell>
        </row>
        <row r="490">
          <cell r="A490" t="str">
            <v/>
          </cell>
          <cell r="C490" t="str">
            <v>gc</v>
          </cell>
          <cell r="D490" t="str">
            <v>Gç chèng/kª</v>
          </cell>
          <cell r="E490" t="str">
            <v>m3</v>
          </cell>
          <cell r="F490">
            <v>7.3299999999999997E-3</v>
          </cell>
          <cell r="G490">
            <v>830880</v>
          </cell>
          <cell r="H490">
            <v>6090</v>
          </cell>
        </row>
        <row r="491">
          <cell r="A491" t="str">
            <v/>
          </cell>
          <cell r="C491" t="str">
            <v>qh</v>
          </cell>
          <cell r="D491" t="str">
            <v>Que hµn</v>
          </cell>
          <cell r="E491" t="str">
            <v>kg</v>
          </cell>
          <cell r="F491">
            <v>6.7000000000000004E-2</v>
          </cell>
          <cell r="G491">
            <v>7637</v>
          </cell>
          <cell r="H491">
            <v>512</v>
          </cell>
        </row>
        <row r="492">
          <cell r="A492" t="str">
            <v/>
          </cell>
          <cell r="D492" t="str">
            <v>VËt liÖu kh¸c</v>
          </cell>
          <cell r="E492" t="str">
            <v>%</v>
          </cell>
          <cell r="F492">
            <v>5</v>
          </cell>
          <cell r="G492">
            <v>11027</v>
          </cell>
          <cell r="H492">
            <v>551</v>
          </cell>
        </row>
        <row r="493">
          <cell r="A493" t="str">
            <v/>
          </cell>
          <cell r="D493" t="str">
            <v>b/ Nh©n c«ng</v>
          </cell>
        </row>
        <row r="494">
          <cell r="A494" t="str">
            <v/>
          </cell>
          <cell r="C494" t="str">
            <v>4,0/7</v>
          </cell>
          <cell r="D494" t="str">
            <v>Nh©n c«ng 4,0/7</v>
          </cell>
          <cell r="E494" t="str">
            <v xml:space="preserve">C«ng </v>
          </cell>
          <cell r="F494">
            <v>0.42549999999999999</v>
          </cell>
          <cell r="G494">
            <v>15344</v>
          </cell>
          <cell r="I494">
            <v>6529</v>
          </cell>
        </row>
        <row r="495">
          <cell r="A495" t="str">
            <v/>
          </cell>
          <cell r="D495" t="str">
            <v xml:space="preserve">c/ M¸y thi c«ng </v>
          </cell>
        </row>
        <row r="496">
          <cell r="A496" t="str">
            <v/>
          </cell>
          <cell r="C496" t="str">
            <v>h23</v>
          </cell>
          <cell r="D496" t="str">
            <v>M¸y hµn 23KW</v>
          </cell>
          <cell r="E496" t="str">
            <v>Ca</v>
          </cell>
          <cell r="F496">
            <v>1.7000000000000001E-2</v>
          </cell>
          <cell r="G496">
            <v>77338</v>
          </cell>
          <cell r="J496">
            <v>1315</v>
          </cell>
        </row>
        <row r="497">
          <cell r="A497" t="str">
            <v/>
          </cell>
          <cell r="D497" t="str">
            <v>M¸y kh¸c</v>
          </cell>
          <cell r="E497" t="str">
            <v>%</v>
          </cell>
          <cell r="F497">
            <v>15</v>
          </cell>
          <cell r="G497">
            <v>1315</v>
          </cell>
          <cell r="J497">
            <v>197</v>
          </cell>
        </row>
        <row r="498">
          <cell r="A498">
            <v>57</v>
          </cell>
          <cell r="B498" t="str">
            <v>HA.6130</v>
          </cell>
          <cell r="D498" t="str">
            <v>BT mè trªn c¹n M300</v>
          </cell>
          <cell r="E498" t="str">
            <v>m3</v>
          </cell>
        </row>
        <row r="499">
          <cell r="A499" t="str">
            <v/>
          </cell>
          <cell r="D499" t="str">
            <v>a/ VËt liÖu</v>
          </cell>
          <cell r="H499">
            <v>518256</v>
          </cell>
        </row>
        <row r="500">
          <cell r="A500" t="str">
            <v/>
          </cell>
          <cell r="D500" t="str">
            <v>V­a BT M300 ®¸ 1x2 (®é sôt 6x8)</v>
          </cell>
          <cell r="E500" t="str">
            <v>m3</v>
          </cell>
          <cell r="F500">
            <v>1.0249999999999999</v>
          </cell>
          <cell r="G500">
            <v>495701</v>
          </cell>
          <cell r="H500">
            <v>508094</v>
          </cell>
        </row>
        <row r="501">
          <cell r="A501" t="str">
            <v/>
          </cell>
          <cell r="D501" t="str">
            <v>VËt liÖu kh¸c</v>
          </cell>
          <cell r="E501" t="str">
            <v>%</v>
          </cell>
          <cell r="F501">
            <v>2</v>
          </cell>
          <cell r="G501">
            <v>508094</v>
          </cell>
          <cell r="H501">
            <v>10162</v>
          </cell>
        </row>
        <row r="502">
          <cell r="A502" t="str">
            <v/>
          </cell>
          <cell r="D502" t="str">
            <v>b/ Nh©n c«ng</v>
          </cell>
          <cell r="H502">
            <v>83932</v>
          </cell>
        </row>
        <row r="503">
          <cell r="A503" t="str">
            <v/>
          </cell>
          <cell r="C503" t="str">
            <v>4,0/7</v>
          </cell>
          <cell r="D503" t="str">
            <v>Nh©n c«ng 4,0/7</v>
          </cell>
          <cell r="E503" t="str">
            <v xml:space="preserve">C«ng </v>
          </cell>
          <cell r="F503">
            <v>5.47</v>
          </cell>
          <cell r="G503">
            <v>15344</v>
          </cell>
          <cell r="H503">
            <v>83932</v>
          </cell>
        </row>
        <row r="504">
          <cell r="A504" t="str">
            <v/>
          </cell>
          <cell r="D504" t="str">
            <v xml:space="preserve">c/ M¸y thi c«ng </v>
          </cell>
          <cell r="H504">
            <v>50525</v>
          </cell>
        </row>
        <row r="505">
          <cell r="A505" t="str">
            <v/>
          </cell>
          <cell r="C505" t="str">
            <v>t250</v>
          </cell>
          <cell r="D505" t="str">
            <v>M¸y trén 250l</v>
          </cell>
          <cell r="E505" t="str">
            <v>Ca</v>
          </cell>
          <cell r="F505">
            <v>9.5000000000000001E-2</v>
          </cell>
          <cell r="G505">
            <v>96272</v>
          </cell>
          <cell r="H505">
            <v>9146</v>
          </cell>
        </row>
        <row r="506">
          <cell r="A506" t="str">
            <v/>
          </cell>
          <cell r="C506" t="str">
            <v>® d1,5</v>
          </cell>
          <cell r="D506" t="str">
            <v>M¸y ®Çm dïi 1,5KW</v>
          </cell>
          <cell r="E506" t="str">
            <v>Ca</v>
          </cell>
          <cell r="F506">
            <v>8.8999999999999996E-2</v>
          </cell>
          <cell r="G506">
            <v>37456</v>
          </cell>
          <cell r="H506">
            <v>3334</v>
          </cell>
        </row>
        <row r="507">
          <cell r="A507" t="str">
            <v/>
          </cell>
          <cell r="C507" t="str">
            <v>c16</v>
          </cell>
          <cell r="D507" t="str">
            <v>CÈu 16T</v>
          </cell>
          <cell r="E507" t="str">
            <v>Ca</v>
          </cell>
          <cell r="F507">
            <v>4.4999999999999998E-2</v>
          </cell>
          <cell r="G507">
            <v>823425</v>
          </cell>
          <cell r="H507">
            <v>37054</v>
          </cell>
        </row>
        <row r="508">
          <cell r="A508" t="str">
            <v/>
          </cell>
          <cell r="D508" t="str">
            <v>M¸y kh¸c</v>
          </cell>
          <cell r="E508" t="str">
            <v>%</v>
          </cell>
          <cell r="F508">
            <v>2</v>
          </cell>
          <cell r="G508">
            <v>49534</v>
          </cell>
          <cell r="H508">
            <v>991</v>
          </cell>
        </row>
        <row r="509">
          <cell r="A509">
            <v>58</v>
          </cell>
          <cell r="B509" t="str">
            <v xml:space="preserve">HA.6110 </v>
          </cell>
          <cell r="D509" t="str">
            <v>BT th©n t­êng c¸nh mè M150</v>
          </cell>
          <cell r="E509" t="str">
            <v>m3</v>
          </cell>
          <cell r="H509">
            <v>317507</v>
          </cell>
          <cell r="I509">
            <v>44651</v>
          </cell>
          <cell r="J509">
            <v>50525</v>
          </cell>
        </row>
        <row r="510">
          <cell r="A510" t="str">
            <v/>
          </cell>
          <cell r="D510" t="str">
            <v>a/ VËt liÖu</v>
          </cell>
        </row>
        <row r="511">
          <cell r="A511" t="str">
            <v/>
          </cell>
          <cell r="D511" t="str">
            <v>V­a BT M150 ®¸ 4x6 &amp; 2x4 (®é sôt 2-4)</v>
          </cell>
          <cell r="E511" t="str">
            <v>kg</v>
          </cell>
          <cell r="F511">
            <v>1.0249999999999999</v>
          </cell>
          <cell r="G511">
            <v>303689</v>
          </cell>
          <cell r="H511">
            <v>311281</v>
          </cell>
        </row>
        <row r="512">
          <cell r="A512" t="str">
            <v/>
          </cell>
          <cell r="D512" t="str">
            <v>VËt liÖu kh¸c</v>
          </cell>
          <cell r="E512" t="str">
            <v>%</v>
          </cell>
          <cell r="F512">
            <v>2</v>
          </cell>
          <cell r="G512">
            <v>311281</v>
          </cell>
          <cell r="H512">
            <v>6226</v>
          </cell>
        </row>
        <row r="513">
          <cell r="A513" t="str">
            <v/>
          </cell>
          <cell r="D513" t="str">
            <v>b/ Nh©n c«ng</v>
          </cell>
        </row>
        <row r="514">
          <cell r="A514" t="str">
            <v/>
          </cell>
          <cell r="C514" t="str">
            <v>4,0/7</v>
          </cell>
          <cell r="D514" t="str">
            <v>Nh©n c«ng 4,0/7</v>
          </cell>
          <cell r="E514" t="str">
            <v>c«ng</v>
          </cell>
          <cell r="F514">
            <v>2.91</v>
          </cell>
          <cell r="G514">
            <v>15344</v>
          </cell>
          <cell r="I514">
            <v>44651</v>
          </cell>
        </row>
        <row r="515">
          <cell r="A515" t="str">
            <v/>
          </cell>
          <cell r="D515" t="str">
            <v>c/ M¸y thi c«ng</v>
          </cell>
        </row>
        <row r="516">
          <cell r="A516" t="str">
            <v/>
          </cell>
          <cell r="C516" t="str">
            <v>t250</v>
          </cell>
          <cell r="D516" t="str">
            <v>M¸y trén 250l</v>
          </cell>
          <cell r="E516" t="str">
            <v>ca</v>
          </cell>
          <cell r="F516">
            <v>9.5000000000000001E-2</v>
          </cell>
          <cell r="G516">
            <v>96272</v>
          </cell>
          <cell r="J516">
            <v>9146</v>
          </cell>
        </row>
        <row r="517">
          <cell r="A517" t="str">
            <v/>
          </cell>
          <cell r="C517" t="str">
            <v>® d1,5</v>
          </cell>
          <cell r="D517" t="str">
            <v>M¸y ®Çm dïi 1,5KW</v>
          </cell>
          <cell r="E517" t="str">
            <v>ca</v>
          </cell>
          <cell r="F517">
            <v>8.8999999999999996E-2</v>
          </cell>
          <cell r="G517">
            <v>37456</v>
          </cell>
          <cell r="J517">
            <v>3334</v>
          </cell>
        </row>
        <row r="518">
          <cell r="A518" t="str">
            <v/>
          </cell>
          <cell r="C518" t="str">
            <v>c16</v>
          </cell>
          <cell r="D518" t="str">
            <v>CÈu 16T</v>
          </cell>
          <cell r="E518" t="str">
            <v>ca</v>
          </cell>
          <cell r="F518">
            <v>4.4999999999999998E-2</v>
          </cell>
          <cell r="G518">
            <v>823425</v>
          </cell>
          <cell r="J518">
            <v>37054</v>
          </cell>
        </row>
        <row r="519">
          <cell r="A519" t="str">
            <v/>
          </cell>
          <cell r="D519" t="str">
            <v>M¸y kh¸c</v>
          </cell>
          <cell r="E519" t="str">
            <v>%</v>
          </cell>
          <cell r="F519">
            <v>2</v>
          </cell>
          <cell r="G519">
            <v>49534</v>
          </cell>
          <cell r="J519">
            <v>991</v>
          </cell>
        </row>
        <row r="520">
          <cell r="A520">
            <v>59</v>
          </cell>
          <cell r="B520" t="str">
            <v xml:space="preserve">HA.6110 </v>
          </cell>
          <cell r="D520" t="str">
            <v>BT mãng mè M150</v>
          </cell>
          <cell r="E520" t="str">
            <v>m3</v>
          </cell>
          <cell r="H520">
            <v>317507</v>
          </cell>
          <cell r="I520">
            <v>44651</v>
          </cell>
          <cell r="J520">
            <v>50525</v>
          </cell>
        </row>
        <row r="521">
          <cell r="A521" t="str">
            <v/>
          </cell>
          <cell r="D521" t="str">
            <v>a/ VËt liÖu</v>
          </cell>
        </row>
        <row r="522">
          <cell r="A522" t="str">
            <v/>
          </cell>
          <cell r="D522" t="str">
            <v>V­a BT M150 ®¸ 4x6 &amp; 2x4 (®é sôt 2-4)</v>
          </cell>
          <cell r="E522" t="str">
            <v>kg</v>
          </cell>
          <cell r="F522">
            <v>1.0249999999999999</v>
          </cell>
          <cell r="G522">
            <v>303689</v>
          </cell>
          <cell r="H522">
            <v>311281</v>
          </cell>
        </row>
        <row r="523">
          <cell r="A523" t="str">
            <v/>
          </cell>
          <cell r="D523" t="str">
            <v>VËt liÖu kh¸c</v>
          </cell>
          <cell r="E523" t="str">
            <v>%</v>
          </cell>
          <cell r="F523">
            <v>2</v>
          </cell>
          <cell r="G523">
            <v>311281</v>
          </cell>
          <cell r="H523">
            <v>6226</v>
          </cell>
        </row>
        <row r="524">
          <cell r="A524" t="str">
            <v/>
          </cell>
          <cell r="D524" t="str">
            <v>b/ Nh©n c«ng</v>
          </cell>
        </row>
        <row r="525">
          <cell r="A525" t="str">
            <v/>
          </cell>
          <cell r="C525" t="str">
            <v>4,0/7</v>
          </cell>
          <cell r="D525" t="str">
            <v>Nh©n c«ng 4,0/7</v>
          </cell>
          <cell r="E525" t="str">
            <v>c«ng</v>
          </cell>
          <cell r="F525">
            <v>2.91</v>
          </cell>
          <cell r="G525">
            <v>15344</v>
          </cell>
          <cell r="I525">
            <v>44651</v>
          </cell>
        </row>
        <row r="526">
          <cell r="A526" t="str">
            <v/>
          </cell>
          <cell r="D526" t="str">
            <v>c/ M¸y thi c«ng</v>
          </cell>
        </row>
        <row r="527">
          <cell r="A527" t="str">
            <v/>
          </cell>
          <cell r="C527" t="str">
            <v>t250</v>
          </cell>
          <cell r="D527" t="str">
            <v>M¸y trén 250l</v>
          </cell>
          <cell r="E527" t="str">
            <v>ca</v>
          </cell>
          <cell r="F527">
            <v>9.5000000000000001E-2</v>
          </cell>
          <cell r="G527">
            <v>96272</v>
          </cell>
          <cell r="J527">
            <v>9146</v>
          </cell>
        </row>
        <row r="528">
          <cell r="A528" t="str">
            <v/>
          </cell>
          <cell r="C528" t="str">
            <v>® d1,5</v>
          </cell>
          <cell r="D528" t="str">
            <v>M¸y ®Çm dïi 1,5KW</v>
          </cell>
          <cell r="E528" t="str">
            <v>ca</v>
          </cell>
          <cell r="F528">
            <v>8.8999999999999996E-2</v>
          </cell>
          <cell r="G528">
            <v>37456</v>
          </cell>
          <cell r="J528">
            <v>3334</v>
          </cell>
        </row>
        <row r="529">
          <cell r="A529" t="str">
            <v/>
          </cell>
          <cell r="C529" t="str">
            <v>c16</v>
          </cell>
          <cell r="D529" t="str">
            <v>CÈu 16T</v>
          </cell>
          <cell r="E529" t="str">
            <v>ca</v>
          </cell>
          <cell r="F529">
            <v>4.4999999999999998E-2</v>
          </cell>
          <cell r="G529">
            <v>823425</v>
          </cell>
          <cell r="J529">
            <v>37054</v>
          </cell>
        </row>
        <row r="530">
          <cell r="A530" t="str">
            <v/>
          </cell>
          <cell r="D530" t="str">
            <v>M¸y kh¸c</v>
          </cell>
          <cell r="E530" t="str">
            <v>%</v>
          </cell>
          <cell r="F530">
            <v>2</v>
          </cell>
          <cell r="G530">
            <v>49534</v>
          </cell>
          <cell r="J530">
            <v>991</v>
          </cell>
        </row>
        <row r="531">
          <cell r="A531">
            <v>60</v>
          </cell>
          <cell r="B531" t="str">
            <v>BB.1363</v>
          </cell>
          <cell r="D531" t="str">
            <v>§¾p ®Êt nãn mè b»ng thñ c«ng</v>
          </cell>
          <cell r="E531" t="str">
            <v>m3</v>
          </cell>
          <cell r="I531">
            <v>23457</v>
          </cell>
        </row>
        <row r="532">
          <cell r="A532" t="str">
            <v/>
          </cell>
          <cell r="D532" t="str">
            <v>b/ Nh©n c«ng</v>
          </cell>
        </row>
        <row r="533">
          <cell r="A533" t="str">
            <v/>
          </cell>
          <cell r="C533" t="str">
            <v>2,7/7</v>
          </cell>
          <cell r="D533" t="str">
            <v>Nh©n c«ng 2,7/7</v>
          </cell>
          <cell r="E533" t="str">
            <v>c«ng</v>
          </cell>
          <cell r="F533">
            <v>1.74</v>
          </cell>
          <cell r="G533">
            <v>13481</v>
          </cell>
          <cell r="I533">
            <v>23457</v>
          </cell>
        </row>
        <row r="534">
          <cell r="A534">
            <v>61</v>
          </cell>
          <cell r="B534" t="str">
            <v>BB.1353</v>
          </cell>
          <cell r="D534" t="str">
            <v>§¾p ®Êt 1/4 nãn mè K=0.9</v>
          </cell>
          <cell r="E534" t="str">
            <v>m3</v>
          </cell>
          <cell r="H534">
            <v>2080</v>
          </cell>
          <cell r="I534">
            <v>14549</v>
          </cell>
          <cell r="J534">
            <v>20920</v>
          </cell>
        </row>
        <row r="535">
          <cell r="A535" t="str">
            <v/>
          </cell>
          <cell r="D535" t="str">
            <v>b/ Nh©n c«ng</v>
          </cell>
        </row>
        <row r="536">
          <cell r="A536" t="str">
            <v/>
          </cell>
          <cell r="C536" t="str">
            <v>3,0/7</v>
          </cell>
          <cell r="D536" t="str">
            <v>Nh©n c«ng 3,0/7</v>
          </cell>
          <cell r="E536" t="str">
            <v xml:space="preserve">C«ng </v>
          </cell>
          <cell r="F536">
            <v>1.04</v>
          </cell>
          <cell r="G536">
            <v>13878</v>
          </cell>
          <cell r="I536">
            <v>14433</v>
          </cell>
        </row>
        <row r="537">
          <cell r="D537" t="str">
            <v>§µo ®Êt v/c vÒ ®¾p</v>
          </cell>
          <cell r="E537" t="str">
            <v>1,04m3</v>
          </cell>
          <cell r="H537">
            <v>2080</v>
          </cell>
          <cell r="I537">
            <v>116</v>
          </cell>
          <cell r="J537">
            <v>20920</v>
          </cell>
        </row>
        <row r="538">
          <cell r="A538">
            <v>62</v>
          </cell>
          <cell r="B538" t="str">
            <v>BA.1383</v>
          </cell>
          <cell r="D538" t="str">
            <v>§µo ®Êt m­¬ng</v>
          </cell>
          <cell r="E538" t="str">
            <v>m3</v>
          </cell>
          <cell r="I538">
            <v>16110</v>
          </cell>
        </row>
        <row r="539">
          <cell r="A539" t="str">
            <v/>
          </cell>
          <cell r="D539" t="str">
            <v>b/ Nh©n c«ng</v>
          </cell>
        </row>
        <row r="540">
          <cell r="A540" t="str">
            <v/>
          </cell>
          <cell r="C540" t="str">
            <v>2,7/7</v>
          </cell>
          <cell r="D540" t="str">
            <v>Nh©n c«ng 2,7/7</v>
          </cell>
          <cell r="E540" t="str">
            <v>c«ng</v>
          </cell>
          <cell r="F540">
            <v>1.1599999999999999</v>
          </cell>
          <cell r="G540">
            <v>13481</v>
          </cell>
          <cell r="I540">
            <v>15638</v>
          </cell>
        </row>
        <row r="541">
          <cell r="A541" t="str">
            <v/>
          </cell>
          <cell r="C541" t="str">
            <v>2,7/7</v>
          </cell>
          <cell r="D541" t="str">
            <v>VËn chuyÓn tiÕp 10m</v>
          </cell>
          <cell r="E541" t="str">
            <v>c«ng</v>
          </cell>
          <cell r="F541">
            <v>3.5000000000000003E-2</v>
          </cell>
          <cell r="G541">
            <v>13481</v>
          </cell>
          <cell r="I541">
            <v>472</v>
          </cell>
        </row>
        <row r="542">
          <cell r="A542">
            <v>63</v>
          </cell>
          <cell r="B542" t="str">
            <v>IB.2221</v>
          </cell>
          <cell r="D542" t="str">
            <v>SX, l¾p dùng cèt CT5 thÐp b¶n qu¸ ®é, b¶n kª</v>
          </cell>
          <cell r="E542" t="str">
            <v>TÊn</v>
          </cell>
          <cell r="H542">
            <v>4447953</v>
          </cell>
          <cell r="I542">
            <v>114258</v>
          </cell>
          <cell r="J542">
            <v>100356</v>
          </cell>
        </row>
        <row r="543">
          <cell r="A543" t="str">
            <v/>
          </cell>
          <cell r="D543" t="str">
            <v>a/VËt liÖu</v>
          </cell>
        </row>
        <row r="544">
          <cell r="A544" t="str">
            <v/>
          </cell>
          <cell r="C544" t="str">
            <v>CT5</v>
          </cell>
          <cell r="D544" t="str">
            <v>ThÐp CT5</v>
          </cell>
          <cell r="E544" t="str">
            <v>kg</v>
          </cell>
          <cell r="F544">
            <v>1020</v>
          </cell>
          <cell r="G544">
            <v>4232</v>
          </cell>
          <cell r="H544">
            <v>4316640</v>
          </cell>
        </row>
        <row r="545">
          <cell r="A545" t="str">
            <v/>
          </cell>
          <cell r="C545" t="str">
            <v>dtb</v>
          </cell>
          <cell r="D545" t="str">
            <v>D©y thÐp buéc</v>
          </cell>
          <cell r="E545" t="str">
            <v>kg</v>
          </cell>
          <cell r="F545">
            <v>14.28</v>
          </cell>
          <cell r="G545">
            <v>6682</v>
          </cell>
          <cell r="H545">
            <v>95419</v>
          </cell>
        </row>
        <row r="546">
          <cell r="A546" t="str">
            <v/>
          </cell>
          <cell r="C546" t="str">
            <v>qh</v>
          </cell>
          <cell r="D546" t="str">
            <v>Que hµn</v>
          </cell>
          <cell r="E546" t="str">
            <v>kg</v>
          </cell>
          <cell r="F546">
            <v>4.7</v>
          </cell>
          <cell r="G546">
            <v>7637</v>
          </cell>
          <cell r="H546">
            <v>35894</v>
          </cell>
        </row>
        <row r="547">
          <cell r="A547" t="str">
            <v/>
          </cell>
          <cell r="D547" t="str">
            <v>b/ Nh©n c«ng</v>
          </cell>
        </row>
        <row r="548">
          <cell r="A548" t="str">
            <v/>
          </cell>
          <cell r="C548" t="str">
            <v>3,5/7</v>
          </cell>
          <cell r="D548" t="str">
            <v>Nh©n c«ng 3,5/7</v>
          </cell>
          <cell r="E548" t="str">
            <v>c«ng</v>
          </cell>
          <cell r="F548">
            <v>7.82</v>
          </cell>
          <cell r="G548">
            <v>14611</v>
          </cell>
          <cell r="I548">
            <v>114258</v>
          </cell>
        </row>
        <row r="549">
          <cell r="A549" t="str">
            <v/>
          </cell>
          <cell r="D549" t="str">
            <v>c/ M¸y thi c«ng</v>
          </cell>
        </row>
        <row r="550">
          <cell r="A550" t="str">
            <v/>
          </cell>
          <cell r="C550" t="str">
            <v>h23</v>
          </cell>
          <cell r="D550" t="str">
            <v>M¸y hµn 23KW</v>
          </cell>
          <cell r="E550" t="str">
            <v>ca</v>
          </cell>
          <cell r="F550">
            <v>1.133</v>
          </cell>
          <cell r="G550">
            <v>77338</v>
          </cell>
          <cell r="J550">
            <v>87624</v>
          </cell>
        </row>
        <row r="551">
          <cell r="A551" t="str">
            <v/>
          </cell>
          <cell r="C551" t="str">
            <v>cuct</v>
          </cell>
          <cell r="D551" t="str">
            <v>M¸y c¾t uèn cèt thÐp</v>
          </cell>
          <cell r="E551" t="str">
            <v>ca</v>
          </cell>
          <cell r="F551">
            <v>0.32</v>
          </cell>
          <cell r="G551">
            <v>39789</v>
          </cell>
          <cell r="J551">
            <v>12732</v>
          </cell>
        </row>
        <row r="552">
          <cell r="A552">
            <v>64</v>
          </cell>
          <cell r="B552" t="str">
            <v>IB.2221</v>
          </cell>
          <cell r="D552" t="str">
            <v>SX, l¾p dùng cèt thÐp CT3 b¶n qu¸ ®é, b¶n kª</v>
          </cell>
          <cell r="E552" t="str">
            <v>TÊn</v>
          </cell>
          <cell r="H552">
            <v>4518333</v>
          </cell>
          <cell r="I552">
            <v>114258</v>
          </cell>
          <cell r="J552">
            <v>100356</v>
          </cell>
        </row>
        <row r="553">
          <cell r="A553" t="str">
            <v/>
          </cell>
          <cell r="D553" t="str">
            <v>a/VËt liÖu</v>
          </cell>
        </row>
        <row r="554">
          <cell r="A554" t="str">
            <v/>
          </cell>
          <cell r="C554" t="str">
            <v>ct3</v>
          </cell>
          <cell r="D554" t="str">
            <v>ThÐp CT3</v>
          </cell>
          <cell r="E554" t="str">
            <v>kg</v>
          </cell>
          <cell r="F554">
            <v>1020</v>
          </cell>
          <cell r="G554">
            <v>4301</v>
          </cell>
          <cell r="H554">
            <v>4387020</v>
          </cell>
        </row>
        <row r="555">
          <cell r="A555" t="str">
            <v/>
          </cell>
          <cell r="C555" t="str">
            <v>dtb</v>
          </cell>
          <cell r="D555" t="str">
            <v>D©y thÐp buéc</v>
          </cell>
          <cell r="E555" t="str">
            <v>kg</v>
          </cell>
          <cell r="F555">
            <v>14.28</v>
          </cell>
          <cell r="G555">
            <v>6682</v>
          </cell>
          <cell r="H555">
            <v>95419</v>
          </cell>
        </row>
        <row r="556">
          <cell r="A556" t="str">
            <v/>
          </cell>
          <cell r="C556" t="str">
            <v>qh</v>
          </cell>
          <cell r="D556" t="str">
            <v>Que hµn</v>
          </cell>
          <cell r="E556" t="str">
            <v>kg</v>
          </cell>
          <cell r="F556">
            <v>4.7</v>
          </cell>
          <cell r="G556">
            <v>7637</v>
          </cell>
          <cell r="H556">
            <v>35894</v>
          </cell>
        </row>
        <row r="557">
          <cell r="A557" t="str">
            <v/>
          </cell>
          <cell r="D557" t="str">
            <v>b/ Nh©n c«ng</v>
          </cell>
        </row>
        <row r="558">
          <cell r="A558" t="str">
            <v/>
          </cell>
          <cell r="C558" t="str">
            <v>3,5/7</v>
          </cell>
          <cell r="D558" t="str">
            <v>Nh©n c«ng 3,5/7</v>
          </cell>
          <cell r="E558" t="str">
            <v>c«ng</v>
          </cell>
          <cell r="F558">
            <v>7.82</v>
          </cell>
          <cell r="G558">
            <v>14611</v>
          </cell>
          <cell r="I558">
            <v>114258</v>
          </cell>
        </row>
        <row r="559">
          <cell r="A559" t="str">
            <v/>
          </cell>
          <cell r="D559" t="str">
            <v>c/ M¸y thi c«ng</v>
          </cell>
        </row>
        <row r="560">
          <cell r="A560" t="str">
            <v/>
          </cell>
          <cell r="C560" t="str">
            <v>h23</v>
          </cell>
          <cell r="D560" t="str">
            <v>M¸y hµn 23KW</v>
          </cell>
          <cell r="E560" t="str">
            <v>ca</v>
          </cell>
          <cell r="F560">
            <v>1.133</v>
          </cell>
          <cell r="G560">
            <v>77338</v>
          </cell>
          <cell r="J560">
            <v>87624</v>
          </cell>
        </row>
        <row r="561">
          <cell r="A561" t="str">
            <v/>
          </cell>
          <cell r="C561" t="str">
            <v>cuct</v>
          </cell>
          <cell r="D561" t="str">
            <v>M¸y c¾t uèn cèt thÐp</v>
          </cell>
          <cell r="E561" t="str">
            <v>ca</v>
          </cell>
          <cell r="F561">
            <v>0.32</v>
          </cell>
          <cell r="G561">
            <v>39789</v>
          </cell>
          <cell r="J561">
            <v>12732</v>
          </cell>
        </row>
        <row r="562">
          <cell r="A562">
            <v>65</v>
          </cell>
          <cell r="B562" t="str">
            <v>HG.4110</v>
          </cell>
          <cell r="D562" t="str">
            <v>Bª t«ng b¶n qu¸ ®é M250</v>
          </cell>
          <cell r="E562" t="str">
            <v>m3</v>
          </cell>
          <cell r="H562">
            <v>435534</v>
          </cell>
          <cell r="I562">
            <v>35666</v>
          </cell>
          <cell r="J562">
            <v>9146</v>
          </cell>
        </row>
        <row r="563">
          <cell r="A563" t="str">
            <v/>
          </cell>
          <cell r="D563" t="str">
            <v>a/ VËt liÖu</v>
          </cell>
        </row>
        <row r="564">
          <cell r="A564" t="str">
            <v/>
          </cell>
          <cell r="D564" t="str">
            <v>V­a BT M250 ®¸ 1x2 (®é sôt 6x8)</v>
          </cell>
          <cell r="E564" t="str">
            <v>m3</v>
          </cell>
          <cell r="F564">
            <v>1.0249999999999999</v>
          </cell>
          <cell r="G564">
            <v>422797</v>
          </cell>
          <cell r="H564">
            <v>433367</v>
          </cell>
        </row>
        <row r="565">
          <cell r="A565" t="str">
            <v/>
          </cell>
          <cell r="D565" t="str">
            <v>VËt liÖu kh¸c</v>
          </cell>
          <cell r="E565" t="str">
            <v>%</v>
          </cell>
          <cell r="F565">
            <v>0.5</v>
          </cell>
          <cell r="G565">
            <v>433367</v>
          </cell>
          <cell r="H565">
            <v>2167</v>
          </cell>
        </row>
        <row r="566">
          <cell r="A566" t="str">
            <v/>
          </cell>
          <cell r="D566" t="str">
            <v>b/ Nh©n c«ng</v>
          </cell>
        </row>
        <row r="567">
          <cell r="A567" t="str">
            <v/>
          </cell>
          <cell r="C567" t="str">
            <v>3,0/7</v>
          </cell>
          <cell r="D567" t="str">
            <v>Nh©n c«ng 3,0/7</v>
          </cell>
          <cell r="E567" t="str">
            <v>c«ng</v>
          </cell>
          <cell r="F567">
            <v>2.57</v>
          </cell>
          <cell r="G567">
            <v>13878</v>
          </cell>
          <cell r="I567">
            <v>35666</v>
          </cell>
        </row>
        <row r="568">
          <cell r="A568" t="str">
            <v/>
          </cell>
          <cell r="D568" t="str">
            <v>c/ M¸y thi c«ng</v>
          </cell>
        </row>
        <row r="569">
          <cell r="A569" t="str">
            <v/>
          </cell>
          <cell r="C569" t="str">
            <v>t250</v>
          </cell>
          <cell r="D569" t="str">
            <v>M¸y trén 250l</v>
          </cell>
          <cell r="E569" t="str">
            <v>ca</v>
          </cell>
          <cell r="F569">
            <v>9.5000000000000001E-2</v>
          </cell>
          <cell r="G569">
            <v>96272</v>
          </cell>
          <cell r="J569">
            <v>9146</v>
          </cell>
        </row>
        <row r="570">
          <cell r="A570">
            <v>66</v>
          </cell>
          <cell r="B570" t="str">
            <v>LA.4320</v>
          </cell>
          <cell r="D570" t="str">
            <v xml:space="preserve">L¾p ®Æt b¶n qu¸ ®é </v>
          </cell>
          <cell r="E570" t="str">
            <v>tÊm</v>
          </cell>
          <cell r="H570">
            <v>12518</v>
          </cell>
          <cell r="I570">
            <v>1534</v>
          </cell>
          <cell r="J570">
            <v>19429</v>
          </cell>
        </row>
        <row r="571">
          <cell r="A571" t="str">
            <v/>
          </cell>
          <cell r="D571" t="str">
            <v>a/ VËt liÖu</v>
          </cell>
        </row>
        <row r="572">
          <cell r="A572" t="str">
            <v/>
          </cell>
          <cell r="C572" t="str">
            <v>tb</v>
          </cell>
          <cell r="D572" t="str">
            <v xml:space="preserve">S¾t ®Öm </v>
          </cell>
          <cell r="E572" t="str">
            <v>kg</v>
          </cell>
          <cell r="F572">
            <v>0.5</v>
          </cell>
          <cell r="G572">
            <v>3454</v>
          </cell>
          <cell r="H572">
            <v>1727</v>
          </cell>
        </row>
        <row r="573">
          <cell r="A573" t="str">
            <v/>
          </cell>
          <cell r="C573" t="str">
            <v>qh</v>
          </cell>
          <cell r="D573" t="str">
            <v>Que hµn</v>
          </cell>
          <cell r="E573" t="str">
            <v>kg</v>
          </cell>
          <cell r="F573">
            <v>0.72</v>
          </cell>
          <cell r="G573">
            <v>7637</v>
          </cell>
          <cell r="H573">
            <v>5499</v>
          </cell>
        </row>
        <row r="574">
          <cell r="A574" t="str">
            <v/>
          </cell>
          <cell r="C574" t="str">
            <v>gc</v>
          </cell>
          <cell r="D574" t="str">
            <v>Gç chèng/kª</v>
          </cell>
          <cell r="E574" t="str">
            <v>m3</v>
          </cell>
          <cell r="F574">
            <v>5.0000000000000001E-3</v>
          </cell>
          <cell r="G574">
            <v>830880</v>
          </cell>
          <cell r="H574">
            <v>4154</v>
          </cell>
        </row>
        <row r="575">
          <cell r="A575" t="str">
            <v/>
          </cell>
          <cell r="D575" t="str">
            <v>VËt liÖu kh¸c</v>
          </cell>
          <cell r="E575" t="str">
            <v>%</v>
          </cell>
          <cell r="F575">
            <v>10</v>
          </cell>
          <cell r="G575">
            <v>11380</v>
          </cell>
          <cell r="H575">
            <v>1138</v>
          </cell>
        </row>
        <row r="576">
          <cell r="A576" t="str">
            <v/>
          </cell>
          <cell r="D576" t="str">
            <v>b/ Nh©n c«ng</v>
          </cell>
        </row>
        <row r="577">
          <cell r="A577" t="str">
            <v/>
          </cell>
          <cell r="C577" t="str">
            <v>4,0/7</v>
          </cell>
          <cell r="D577" t="str">
            <v>Nh©n c«ng 4,0/7</v>
          </cell>
          <cell r="E577" t="str">
            <v>c«ng</v>
          </cell>
          <cell r="F577">
            <v>0.1</v>
          </cell>
          <cell r="G577">
            <v>15344</v>
          </cell>
          <cell r="I577">
            <v>1534</v>
          </cell>
        </row>
        <row r="578">
          <cell r="A578" t="str">
            <v/>
          </cell>
          <cell r="D578" t="str">
            <v>c/ M¸y thi c«ng</v>
          </cell>
        </row>
        <row r="579">
          <cell r="A579" t="str">
            <v/>
          </cell>
          <cell r="C579" t="str">
            <v>c10</v>
          </cell>
          <cell r="D579" t="str">
            <v>CÈu 10T</v>
          </cell>
          <cell r="E579" t="str">
            <v>ca</v>
          </cell>
          <cell r="F579">
            <v>1.9E-2</v>
          </cell>
          <cell r="G579">
            <v>615511</v>
          </cell>
          <cell r="J579">
            <v>11695</v>
          </cell>
        </row>
        <row r="580">
          <cell r="A580" t="str">
            <v/>
          </cell>
          <cell r="C580" t="str">
            <v>h23</v>
          </cell>
          <cell r="D580" t="str">
            <v>M¸y hµn 23KW</v>
          </cell>
          <cell r="E580" t="str">
            <v>ca</v>
          </cell>
          <cell r="F580">
            <v>0.1</v>
          </cell>
          <cell r="G580">
            <v>77338</v>
          </cell>
          <cell r="J580">
            <v>7734</v>
          </cell>
        </row>
        <row r="581">
          <cell r="A581">
            <v>67</v>
          </cell>
          <cell r="B581" t="str">
            <v>KP.2310</v>
          </cell>
          <cell r="D581" t="str">
            <v xml:space="preserve">SX, LD, TD v¸n khu«n b¶n qu¸ ®é </v>
          </cell>
          <cell r="E581" t="str">
            <v>100m2</v>
          </cell>
          <cell r="H581">
            <v>104143</v>
          </cell>
          <cell r="I581">
            <v>355554</v>
          </cell>
        </row>
        <row r="582">
          <cell r="A582" t="str">
            <v/>
          </cell>
          <cell r="D582" t="str">
            <v>a/VËt liÖu</v>
          </cell>
        </row>
        <row r="583">
          <cell r="A583" t="str">
            <v/>
          </cell>
          <cell r="C583" t="str">
            <v>gvk</v>
          </cell>
          <cell r="D583" t="str">
            <v>Gç v¸n khu«n (c¶ nÑp)</v>
          </cell>
          <cell r="E583" t="str">
            <v>m3</v>
          </cell>
          <cell r="F583">
            <v>0.123</v>
          </cell>
          <cell r="G583">
            <v>830880</v>
          </cell>
          <cell r="H583">
            <v>102198</v>
          </cell>
        </row>
        <row r="584">
          <cell r="A584" t="str">
            <v/>
          </cell>
          <cell r="C584" t="str">
            <v>®i</v>
          </cell>
          <cell r="D584" t="str">
            <v>§inh</v>
          </cell>
          <cell r="E584" t="str">
            <v>kg</v>
          </cell>
          <cell r="F584">
            <v>0.16</v>
          </cell>
          <cell r="G584">
            <v>5714</v>
          </cell>
          <cell r="H584">
            <v>914</v>
          </cell>
        </row>
        <row r="585">
          <cell r="A585" t="str">
            <v/>
          </cell>
          <cell r="D585" t="str">
            <v>VËt liÖu kh¸c</v>
          </cell>
          <cell r="E585" t="str">
            <v>%</v>
          </cell>
          <cell r="F585">
            <v>1</v>
          </cell>
          <cell r="G585">
            <v>103112</v>
          </cell>
          <cell r="H585">
            <v>1031</v>
          </cell>
        </row>
        <row r="586">
          <cell r="A586" t="str">
            <v/>
          </cell>
          <cell r="D586" t="str">
            <v>b/ Nh©n c«ng</v>
          </cell>
        </row>
        <row r="587">
          <cell r="A587" t="str">
            <v/>
          </cell>
          <cell r="C587" t="str">
            <v>3,0/7</v>
          </cell>
          <cell r="D587" t="str">
            <v>Nh©n c«ng 3,0/7</v>
          </cell>
          <cell r="E587" t="str">
            <v>c«ng</v>
          </cell>
          <cell r="F587">
            <v>25.62</v>
          </cell>
          <cell r="G587">
            <v>13878</v>
          </cell>
          <cell r="I587">
            <v>355554</v>
          </cell>
        </row>
        <row r="588">
          <cell r="A588">
            <v>68</v>
          </cell>
          <cell r="B588" t="str">
            <v>UD.5122</v>
          </cell>
          <cell r="D588" t="str">
            <v>§¸ d¨m ®Öm</v>
          </cell>
          <cell r="E588" t="str">
            <v>m3</v>
          </cell>
          <cell r="H588">
            <v>113195</v>
          </cell>
          <cell r="I588">
            <v>33296</v>
          </cell>
        </row>
        <row r="589">
          <cell r="A589" t="str">
            <v/>
          </cell>
          <cell r="D589" t="str">
            <v>a/ VËt liÖu</v>
          </cell>
        </row>
        <row r="590">
          <cell r="A590" t="str">
            <v/>
          </cell>
          <cell r="C590" t="str">
            <v>®2x4</v>
          </cell>
          <cell r="D590" t="str">
            <v xml:space="preserve">§¸ d¨m 2 x 4      </v>
          </cell>
          <cell r="E590" t="str">
            <v>m3</v>
          </cell>
          <cell r="F590">
            <v>1.22</v>
          </cell>
          <cell r="G590">
            <v>92783</v>
          </cell>
          <cell r="H590">
            <v>113195</v>
          </cell>
        </row>
        <row r="591">
          <cell r="A591" t="str">
            <v/>
          </cell>
          <cell r="D591" t="str">
            <v>b/ Nh©n c«ng</v>
          </cell>
        </row>
        <row r="592">
          <cell r="A592" t="str">
            <v/>
          </cell>
          <cell r="C592" t="str">
            <v>4,0/7</v>
          </cell>
          <cell r="D592" t="str">
            <v>Nh©n c«ng 4,0/7</v>
          </cell>
          <cell r="E592" t="str">
            <v>c«ng</v>
          </cell>
          <cell r="F592">
            <v>2.17</v>
          </cell>
          <cell r="G592">
            <v>15344</v>
          </cell>
          <cell r="I592">
            <v>33296</v>
          </cell>
        </row>
        <row r="593">
          <cell r="A593">
            <v>69</v>
          </cell>
          <cell r="B593" t="str">
            <v>HA.5210</v>
          </cell>
          <cell r="D593" t="str">
            <v>BT khèi ch©n khay nãn mè M250</v>
          </cell>
          <cell r="E593" t="str">
            <v>m3</v>
          </cell>
          <cell r="H593">
            <v>314394</v>
          </cell>
          <cell r="I593">
            <v>27176</v>
          </cell>
          <cell r="J593">
            <v>9146</v>
          </cell>
        </row>
        <row r="594">
          <cell r="A594" t="str">
            <v/>
          </cell>
          <cell r="D594" t="str">
            <v>a/ VËt liÖu</v>
          </cell>
        </row>
        <row r="595">
          <cell r="A595" t="str">
            <v/>
          </cell>
          <cell r="D595" t="str">
            <v>V­a BT M150 ®¸ 4x6 &amp; 2x4 (®é sôt 2-4)</v>
          </cell>
          <cell r="F595">
            <v>1.0249999999999999</v>
          </cell>
          <cell r="G595">
            <v>303689</v>
          </cell>
          <cell r="H595">
            <v>311281</v>
          </cell>
        </row>
        <row r="596">
          <cell r="A596" t="str">
            <v/>
          </cell>
          <cell r="D596" t="str">
            <v>VËt liÖu kh¸c</v>
          </cell>
          <cell r="E596" t="str">
            <v>%</v>
          </cell>
          <cell r="F596">
            <v>1</v>
          </cell>
          <cell r="G596">
            <v>311281</v>
          </cell>
          <cell r="H596">
            <v>3113</v>
          </cell>
        </row>
        <row r="597">
          <cell r="A597" t="str">
            <v/>
          </cell>
          <cell r="D597" t="str">
            <v>b/ Nh©n c«ng</v>
          </cell>
        </row>
        <row r="598">
          <cell r="A598" t="str">
            <v/>
          </cell>
          <cell r="C598" t="str">
            <v>3,5/7</v>
          </cell>
          <cell r="D598" t="str">
            <v>Nh©n c«ng 3,5/7</v>
          </cell>
          <cell r="E598" t="str">
            <v xml:space="preserve">C«ng </v>
          </cell>
          <cell r="F598">
            <v>1.86</v>
          </cell>
          <cell r="G598">
            <v>14611</v>
          </cell>
          <cell r="I598">
            <v>27176</v>
          </cell>
        </row>
        <row r="599">
          <cell r="A599" t="str">
            <v/>
          </cell>
          <cell r="D599" t="str">
            <v>c/ M¸y thi c«ng</v>
          </cell>
        </row>
        <row r="600">
          <cell r="A600" t="str">
            <v/>
          </cell>
          <cell r="C600" t="str">
            <v>t250</v>
          </cell>
          <cell r="D600" t="str">
            <v>M¸y trén 250l</v>
          </cell>
          <cell r="E600" t="str">
            <v>Ca</v>
          </cell>
          <cell r="F600">
            <v>9.5000000000000001E-2</v>
          </cell>
          <cell r="G600">
            <v>96272</v>
          </cell>
          <cell r="J600">
            <v>9146</v>
          </cell>
        </row>
        <row r="601">
          <cell r="A601">
            <v>70</v>
          </cell>
          <cell r="B601" t="str">
            <v>GA.4310</v>
          </cell>
          <cell r="D601" t="str">
            <v>§¸ héc x©y v÷a M100 nãn mè (30cm)</v>
          </cell>
          <cell r="E601" t="str">
            <v>m3</v>
          </cell>
          <cell r="H601">
            <v>238247</v>
          </cell>
          <cell r="I601">
            <v>35359</v>
          </cell>
        </row>
        <row r="602">
          <cell r="A602" t="str">
            <v/>
          </cell>
          <cell r="D602" t="str">
            <v>a/ VËt liÖu</v>
          </cell>
        </row>
        <row r="603">
          <cell r="A603" t="str">
            <v/>
          </cell>
          <cell r="D603" t="str">
            <v xml:space="preserve">V­a XM M100 </v>
          </cell>
          <cell r="E603" t="str">
            <v>kg</v>
          </cell>
          <cell r="F603">
            <v>0.42</v>
          </cell>
          <cell r="G603">
            <v>368917</v>
          </cell>
          <cell r="H603">
            <v>154945</v>
          </cell>
        </row>
        <row r="604">
          <cell r="A604" t="str">
            <v/>
          </cell>
          <cell r="C604" t="str">
            <v>®h</v>
          </cell>
          <cell r="D604" t="str">
            <v>§¸ héc</v>
          </cell>
          <cell r="E604" t="str">
            <v>m3</v>
          </cell>
          <cell r="F604">
            <v>1.22</v>
          </cell>
          <cell r="G604">
            <v>61886</v>
          </cell>
          <cell r="H604">
            <v>75501</v>
          </cell>
        </row>
        <row r="605">
          <cell r="A605" t="str">
            <v/>
          </cell>
          <cell r="C605" t="str">
            <v>®cp</v>
          </cell>
          <cell r="D605" t="str">
            <v>§¸ d¨m cÊp phèi</v>
          </cell>
          <cell r="E605" t="str">
            <v>m3</v>
          </cell>
          <cell r="F605">
            <v>5.7000000000000002E-2</v>
          </cell>
          <cell r="G605">
            <v>77069</v>
          </cell>
          <cell r="H605">
            <v>4393</v>
          </cell>
        </row>
        <row r="606">
          <cell r="A606" t="str">
            <v/>
          </cell>
          <cell r="C606" t="str">
            <v>dtb</v>
          </cell>
          <cell r="D606" t="str">
            <v>D©y thÐp buéc</v>
          </cell>
          <cell r="E606" t="str">
            <v>kg</v>
          </cell>
          <cell r="F606">
            <v>0.51</v>
          </cell>
          <cell r="G606">
            <v>6682</v>
          </cell>
          <cell r="H606">
            <v>3408</v>
          </cell>
        </row>
        <row r="607">
          <cell r="A607" t="str">
            <v/>
          </cell>
          <cell r="D607" t="str">
            <v>b/ Nh©n c«ng</v>
          </cell>
        </row>
        <row r="608">
          <cell r="A608" t="str">
            <v/>
          </cell>
          <cell r="C608" t="str">
            <v>3,5/7</v>
          </cell>
          <cell r="D608" t="str">
            <v>Nh©n c«ng 3,5/7</v>
          </cell>
          <cell r="E608" t="str">
            <v xml:space="preserve">C«ng </v>
          </cell>
          <cell r="F608">
            <v>2.42</v>
          </cell>
          <cell r="G608">
            <v>14611</v>
          </cell>
          <cell r="I608">
            <v>35359</v>
          </cell>
        </row>
        <row r="609">
          <cell r="A609">
            <v>71</v>
          </cell>
          <cell r="B609" t="str">
            <v>GA.7110</v>
          </cell>
          <cell r="D609" t="str">
            <v>§¸ héc x©y v÷a M100 lµm bËc thang</v>
          </cell>
          <cell r="E609" t="str">
            <v>m3</v>
          </cell>
          <cell r="H609">
            <v>251281</v>
          </cell>
          <cell r="I609">
            <v>60343</v>
          </cell>
        </row>
        <row r="610">
          <cell r="A610" t="str">
            <v/>
          </cell>
          <cell r="D610" t="str">
            <v>a/ VËt liÖu</v>
          </cell>
        </row>
        <row r="611">
          <cell r="A611" t="str">
            <v/>
          </cell>
          <cell r="D611" t="str">
            <v xml:space="preserve">V­a XM M100 </v>
          </cell>
          <cell r="E611" t="str">
            <v>kg</v>
          </cell>
          <cell r="F611">
            <v>0.42</v>
          </cell>
          <cell r="G611">
            <v>368917</v>
          </cell>
          <cell r="H611">
            <v>154945</v>
          </cell>
        </row>
        <row r="612">
          <cell r="A612" t="str">
            <v/>
          </cell>
          <cell r="C612" t="str">
            <v>®h</v>
          </cell>
          <cell r="D612" t="str">
            <v>§¸ héc</v>
          </cell>
          <cell r="E612" t="str">
            <v>m3</v>
          </cell>
          <cell r="F612">
            <v>1.22</v>
          </cell>
          <cell r="G612">
            <v>61886</v>
          </cell>
          <cell r="H612">
            <v>75501</v>
          </cell>
        </row>
        <row r="613">
          <cell r="A613" t="str">
            <v/>
          </cell>
          <cell r="C613" t="str">
            <v>®cp</v>
          </cell>
          <cell r="D613" t="str">
            <v>§¸ d¨m cÊp phèi</v>
          </cell>
          <cell r="E613" t="str">
            <v>m3</v>
          </cell>
          <cell r="F613">
            <v>5.7000000000000002E-2</v>
          </cell>
          <cell r="G613">
            <v>77069</v>
          </cell>
          <cell r="H613">
            <v>4393</v>
          </cell>
        </row>
        <row r="614">
          <cell r="C614" t="str">
            <v>gvk</v>
          </cell>
          <cell r="D614" t="str">
            <v>Gç v¸n khu«n</v>
          </cell>
          <cell r="E614" t="str">
            <v>m3</v>
          </cell>
          <cell r="F614">
            <v>1.4999999999999999E-2</v>
          </cell>
          <cell r="G614">
            <v>830880</v>
          </cell>
          <cell r="H614">
            <v>12463</v>
          </cell>
        </row>
        <row r="615">
          <cell r="C615" t="str">
            <v>®i</v>
          </cell>
          <cell r="D615" t="str">
            <v>§inh</v>
          </cell>
          <cell r="E615" t="str">
            <v>kg</v>
          </cell>
          <cell r="F615">
            <v>0.1</v>
          </cell>
          <cell r="G615">
            <v>5714</v>
          </cell>
          <cell r="H615">
            <v>571</v>
          </cell>
        </row>
        <row r="616">
          <cell r="A616" t="str">
            <v/>
          </cell>
          <cell r="C616" t="str">
            <v>dtb</v>
          </cell>
          <cell r="D616" t="str">
            <v>D©y thÐp buéc</v>
          </cell>
          <cell r="E616" t="str">
            <v>kg</v>
          </cell>
          <cell r="F616">
            <v>0.51</v>
          </cell>
          <cell r="G616">
            <v>6682</v>
          </cell>
          <cell r="H616">
            <v>3408</v>
          </cell>
        </row>
        <row r="617">
          <cell r="A617" t="str">
            <v/>
          </cell>
          <cell r="D617" t="str">
            <v>b/ Nh©n c«ng</v>
          </cell>
        </row>
        <row r="618">
          <cell r="A618" t="str">
            <v/>
          </cell>
          <cell r="C618" t="str">
            <v>3,5/7</v>
          </cell>
          <cell r="D618" t="str">
            <v>Nh©n c«ng 3,5/7</v>
          </cell>
          <cell r="E618" t="str">
            <v xml:space="preserve">C«ng </v>
          </cell>
          <cell r="F618">
            <v>4.13</v>
          </cell>
          <cell r="G618">
            <v>14611</v>
          </cell>
          <cell r="I618">
            <v>60343</v>
          </cell>
        </row>
        <row r="619">
          <cell r="A619">
            <v>72</v>
          </cell>
          <cell r="B619" t="str">
            <v>BL.1111</v>
          </cell>
          <cell r="D619" t="str">
            <v>§µo ®¸ b»ng thñ c«ng</v>
          </cell>
          <cell r="E619" t="str">
            <v>m3</v>
          </cell>
          <cell r="I619">
            <v>54445</v>
          </cell>
        </row>
        <row r="620">
          <cell r="A620" t="str">
            <v/>
          </cell>
          <cell r="D620" t="str">
            <v>b/ Nh©n c«ng</v>
          </cell>
        </row>
        <row r="621">
          <cell r="A621" t="str">
            <v/>
          </cell>
          <cell r="C621" t="str">
            <v>3,0/7</v>
          </cell>
          <cell r="D621" t="str">
            <v>Nh©n c«ng 3,0/7</v>
          </cell>
          <cell r="E621" t="str">
            <v xml:space="preserve">C«ng </v>
          </cell>
          <cell r="F621">
            <v>3.9230999999999998</v>
          </cell>
          <cell r="G621">
            <v>13878</v>
          </cell>
          <cell r="I621">
            <v>54445</v>
          </cell>
        </row>
        <row r="622">
          <cell r="A622">
            <v>73</v>
          </cell>
          <cell r="B622" t="str">
            <v>BL.1113</v>
          </cell>
          <cell r="D622" t="str">
            <v>§µo ®Êt lÉn cuéi sái b»ng thñ c«ng</v>
          </cell>
          <cell r="E622" t="str">
            <v>m3</v>
          </cell>
          <cell r="I622">
            <v>36510</v>
          </cell>
        </row>
        <row r="623">
          <cell r="A623" t="str">
            <v/>
          </cell>
          <cell r="D623" t="str">
            <v>b/ Nh©n c«ng</v>
          </cell>
        </row>
        <row r="624">
          <cell r="A624" t="str">
            <v/>
          </cell>
          <cell r="C624" t="str">
            <v>3,0/7</v>
          </cell>
          <cell r="D624" t="str">
            <v>Nh©n c«ng 3,0/7</v>
          </cell>
          <cell r="E624" t="str">
            <v xml:space="preserve">C«ng </v>
          </cell>
          <cell r="F624">
            <v>2.6307999999999998</v>
          </cell>
          <cell r="G624">
            <v>13878</v>
          </cell>
          <cell r="I624">
            <v>36510</v>
          </cell>
        </row>
        <row r="625">
          <cell r="A625">
            <v>74</v>
          </cell>
          <cell r="B625" t="str">
            <v>BE.1123</v>
          </cell>
          <cell r="D625" t="str">
            <v>§µo ®Êt mãng b»ng m¸y</v>
          </cell>
          <cell r="E625" t="str">
            <v>m3</v>
          </cell>
          <cell r="I625">
            <v>441</v>
          </cell>
          <cell r="J625">
            <v>4080</v>
          </cell>
        </row>
        <row r="626">
          <cell r="A626" t="str">
            <v/>
          </cell>
          <cell r="D626" t="str">
            <v>b/ Nh©n c«ng</v>
          </cell>
        </row>
        <row r="627">
          <cell r="A627" t="str">
            <v/>
          </cell>
          <cell r="C627" t="str">
            <v>3,0/7</v>
          </cell>
          <cell r="D627" t="str">
            <v>Nh©n c«ng 3,0/7</v>
          </cell>
          <cell r="E627" t="str">
            <v xml:space="preserve">C«ng </v>
          </cell>
          <cell r="F627">
            <v>3.1800000000000002E-2</v>
          </cell>
          <cell r="G627">
            <v>13878</v>
          </cell>
          <cell r="I627">
            <v>441</v>
          </cell>
        </row>
        <row r="628">
          <cell r="A628" t="str">
            <v/>
          </cell>
          <cell r="D628" t="str">
            <v>c/ M¸y thi c«ng</v>
          </cell>
        </row>
        <row r="629">
          <cell r="A629" t="str">
            <v/>
          </cell>
          <cell r="C629" t="str">
            <v>x1,25</v>
          </cell>
          <cell r="D629" t="str">
            <v>M¸y xóc 1,25m3</v>
          </cell>
          <cell r="E629" t="str">
            <v>Ca</v>
          </cell>
          <cell r="F629">
            <v>3.0500000000000002E-3</v>
          </cell>
          <cell r="G629">
            <v>1238930</v>
          </cell>
          <cell r="J629">
            <v>3779</v>
          </cell>
        </row>
        <row r="630">
          <cell r="C630" t="str">
            <v>u110</v>
          </cell>
          <cell r="D630" t="str">
            <v>M¸y ñi 110cv</v>
          </cell>
          <cell r="E630" t="str">
            <v>Ca</v>
          </cell>
          <cell r="F630">
            <v>4.4999999999999999E-4</v>
          </cell>
          <cell r="G630">
            <v>669348</v>
          </cell>
          <cell r="J630">
            <v>301</v>
          </cell>
        </row>
        <row r="631">
          <cell r="A631">
            <v>75</v>
          </cell>
          <cell r="B631" t="str">
            <v>BA.1373/93</v>
          </cell>
          <cell r="D631" t="str">
            <v>§µo ®Êt mãng b»ng thñ c«ng</v>
          </cell>
          <cell r="E631" t="str">
            <v>m3</v>
          </cell>
          <cell r="I631">
            <v>15613</v>
          </cell>
        </row>
        <row r="632">
          <cell r="A632" t="str">
            <v/>
          </cell>
          <cell r="D632" t="str">
            <v>b/ Nh©n c«ng</v>
          </cell>
        </row>
        <row r="633">
          <cell r="A633" t="str">
            <v/>
          </cell>
          <cell r="C633" t="str">
            <v>3,0/7</v>
          </cell>
          <cell r="D633" t="str">
            <v>Nh©n c«ng 3,0/7</v>
          </cell>
          <cell r="E633" t="str">
            <v xml:space="preserve">C«ng </v>
          </cell>
          <cell r="F633">
            <v>1.0900000000000001</v>
          </cell>
          <cell r="G633">
            <v>13878</v>
          </cell>
          <cell r="I633">
            <v>15127</v>
          </cell>
        </row>
        <row r="634">
          <cell r="A634" t="str">
            <v/>
          </cell>
          <cell r="C634" t="str">
            <v>3,0/7</v>
          </cell>
          <cell r="D634" t="str">
            <v>VËn chuyÓn tiÕp 10m</v>
          </cell>
          <cell r="E634" t="str">
            <v xml:space="preserve">C«ng </v>
          </cell>
          <cell r="F634">
            <v>3.5000000000000003E-2</v>
          </cell>
          <cell r="G634">
            <v>13878</v>
          </cell>
          <cell r="I634">
            <v>486</v>
          </cell>
        </row>
        <row r="635">
          <cell r="A635">
            <v>76</v>
          </cell>
          <cell r="B635" t="str">
            <v>HA.5210</v>
          </cell>
          <cell r="D635" t="str">
            <v>BT m­¬ng thñy lîi M150</v>
          </cell>
          <cell r="E635" t="str">
            <v>m3</v>
          </cell>
          <cell r="H635">
            <v>314394</v>
          </cell>
          <cell r="I635">
            <v>27176</v>
          </cell>
          <cell r="J635">
            <v>9146</v>
          </cell>
        </row>
        <row r="636">
          <cell r="A636" t="str">
            <v/>
          </cell>
          <cell r="D636" t="str">
            <v>a/ VËt liÖu</v>
          </cell>
        </row>
        <row r="637">
          <cell r="A637" t="str">
            <v/>
          </cell>
          <cell r="D637" t="str">
            <v>V­a BT M150 ®¸ 4x6 &amp; 2x4 (®é sôt 2-4)</v>
          </cell>
          <cell r="F637">
            <v>1.0249999999999999</v>
          </cell>
          <cell r="G637">
            <v>303689</v>
          </cell>
          <cell r="H637">
            <v>311281</v>
          </cell>
        </row>
        <row r="638">
          <cell r="A638" t="str">
            <v/>
          </cell>
          <cell r="D638" t="str">
            <v>VËt liÖu kh¸c</v>
          </cell>
          <cell r="E638" t="str">
            <v>%</v>
          </cell>
          <cell r="F638">
            <v>1</v>
          </cell>
          <cell r="G638">
            <v>311281</v>
          </cell>
          <cell r="H638">
            <v>3113</v>
          </cell>
        </row>
        <row r="639">
          <cell r="A639" t="str">
            <v/>
          </cell>
          <cell r="D639" t="str">
            <v>b/ Nh©n c«ng</v>
          </cell>
        </row>
        <row r="640">
          <cell r="A640" t="str">
            <v/>
          </cell>
          <cell r="C640" t="str">
            <v>3,5/7</v>
          </cell>
          <cell r="D640" t="str">
            <v>Nh©n c«ng 3,5/7</v>
          </cell>
          <cell r="E640" t="str">
            <v xml:space="preserve">C«ng </v>
          </cell>
          <cell r="F640">
            <v>1.86</v>
          </cell>
          <cell r="G640">
            <v>14611</v>
          </cell>
          <cell r="I640">
            <v>27176</v>
          </cell>
        </row>
        <row r="641">
          <cell r="A641" t="str">
            <v/>
          </cell>
          <cell r="D641" t="str">
            <v>c/ M¸y thi c«ng</v>
          </cell>
        </row>
        <row r="642">
          <cell r="A642" t="str">
            <v/>
          </cell>
          <cell r="C642" t="str">
            <v>t250</v>
          </cell>
          <cell r="D642" t="str">
            <v>M¸y trén 250l</v>
          </cell>
          <cell r="E642" t="str">
            <v>Ca</v>
          </cell>
          <cell r="F642">
            <v>9.5000000000000001E-2</v>
          </cell>
          <cell r="G642">
            <v>96272</v>
          </cell>
          <cell r="J642">
            <v>9146</v>
          </cell>
        </row>
        <row r="643">
          <cell r="A643">
            <v>77</v>
          </cell>
          <cell r="B643" t="str">
            <v>HA.5210</v>
          </cell>
          <cell r="D643" t="str">
            <v>BT m­¬ng thñy lîi M200</v>
          </cell>
          <cell r="E643" t="str">
            <v>m3</v>
          </cell>
          <cell r="H643">
            <v>388704</v>
          </cell>
          <cell r="I643">
            <v>27176</v>
          </cell>
          <cell r="J643">
            <v>9146</v>
          </cell>
        </row>
        <row r="644">
          <cell r="A644" t="str">
            <v/>
          </cell>
          <cell r="D644" t="str">
            <v>a/ VËt liÖu</v>
          </cell>
        </row>
        <row r="645">
          <cell r="A645" t="str">
            <v/>
          </cell>
          <cell r="D645" t="str">
            <v>V­a BT M200 ®¸ 1x2 (®é sôt 6-8)</v>
          </cell>
          <cell r="F645">
            <v>1.0249999999999999</v>
          </cell>
          <cell r="G645">
            <v>375468</v>
          </cell>
          <cell r="H645">
            <v>384855</v>
          </cell>
        </row>
        <row r="646">
          <cell r="A646" t="str">
            <v/>
          </cell>
          <cell r="D646" t="str">
            <v>VËt liÖu kh¸c</v>
          </cell>
          <cell r="E646" t="str">
            <v>%</v>
          </cell>
          <cell r="F646">
            <v>1</v>
          </cell>
          <cell r="G646">
            <v>384855</v>
          </cell>
          <cell r="H646">
            <v>3849</v>
          </cell>
        </row>
        <row r="647">
          <cell r="A647" t="str">
            <v/>
          </cell>
          <cell r="D647" t="str">
            <v>b/ Nh©n c«ng</v>
          </cell>
        </row>
        <row r="648">
          <cell r="A648" t="str">
            <v/>
          </cell>
          <cell r="C648" t="str">
            <v>3,5/7</v>
          </cell>
          <cell r="D648" t="str">
            <v>Nh©n c«ng 3,5/7</v>
          </cell>
          <cell r="E648" t="str">
            <v xml:space="preserve">C«ng </v>
          </cell>
          <cell r="F648">
            <v>1.86</v>
          </cell>
          <cell r="G648">
            <v>14611</v>
          </cell>
          <cell r="I648">
            <v>27176</v>
          </cell>
        </row>
        <row r="649">
          <cell r="A649" t="str">
            <v/>
          </cell>
          <cell r="D649" t="str">
            <v>c/ M¸y thi c«ng</v>
          </cell>
        </row>
        <row r="650">
          <cell r="A650" t="str">
            <v/>
          </cell>
          <cell r="C650" t="str">
            <v>t250</v>
          </cell>
          <cell r="D650" t="str">
            <v>M¸y trén 250l</v>
          </cell>
          <cell r="E650" t="str">
            <v>Ca</v>
          </cell>
          <cell r="F650">
            <v>9.5000000000000001E-2</v>
          </cell>
          <cell r="G650">
            <v>96272</v>
          </cell>
          <cell r="J650">
            <v>9146</v>
          </cell>
        </row>
        <row r="651">
          <cell r="A651">
            <v>78</v>
          </cell>
          <cell r="B651" t="str">
            <v>IB.2221</v>
          </cell>
          <cell r="D651" t="str">
            <v>SX, l¾p dùng cèt thÐp m­¬ng thuû lîi</v>
          </cell>
          <cell r="E651" t="str">
            <v>TÊn</v>
          </cell>
          <cell r="H651">
            <v>4517893</v>
          </cell>
          <cell r="I651">
            <v>160283</v>
          </cell>
          <cell r="J651">
            <v>15916</v>
          </cell>
        </row>
        <row r="652">
          <cell r="A652" t="str">
            <v/>
          </cell>
          <cell r="D652" t="str">
            <v>a/VËt liÖu</v>
          </cell>
        </row>
        <row r="653">
          <cell r="A653" t="str">
            <v/>
          </cell>
          <cell r="C653" t="str">
            <v>tt&lt;10</v>
          </cell>
          <cell r="D653" t="str">
            <v>ThÐp trßn d&lt;=10</v>
          </cell>
          <cell r="E653" t="str">
            <v>kg</v>
          </cell>
          <cell r="F653">
            <v>1005</v>
          </cell>
          <cell r="G653">
            <v>4353</v>
          </cell>
          <cell r="H653">
            <v>4374765</v>
          </cell>
        </row>
        <row r="654">
          <cell r="A654" t="str">
            <v/>
          </cell>
          <cell r="C654" t="str">
            <v>dtb</v>
          </cell>
          <cell r="D654" t="str">
            <v>D©y thÐp buéc</v>
          </cell>
          <cell r="E654" t="str">
            <v>kg</v>
          </cell>
          <cell r="F654">
            <v>21.42</v>
          </cell>
          <cell r="G654">
            <v>6682</v>
          </cell>
          <cell r="H654">
            <v>143128</v>
          </cell>
        </row>
        <row r="655">
          <cell r="A655" t="str">
            <v/>
          </cell>
          <cell r="D655" t="str">
            <v>b/ Nh©n c«ng</v>
          </cell>
        </row>
        <row r="656">
          <cell r="A656" t="str">
            <v/>
          </cell>
          <cell r="C656" t="str">
            <v>3,5/7</v>
          </cell>
          <cell r="D656" t="str">
            <v>Nh©n c«ng 3,5/7</v>
          </cell>
          <cell r="E656" t="str">
            <v>c«ng</v>
          </cell>
          <cell r="F656">
            <v>10.97</v>
          </cell>
          <cell r="G656">
            <v>14611</v>
          </cell>
          <cell r="I656">
            <v>160283</v>
          </cell>
        </row>
        <row r="657">
          <cell r="A657" t="str">
            <v/>
          </cell>
          <cell r="D657" t="str">
            <v>c/ M¸y thi c«ng</v>
          </cell>
        </row>
        <row r="658">
          <cell r="A658" t="str">
            <v/>
          </cell>
          <cell r="C658" t="str">
            <v>cuct</v>
          </cell>
          <cell r="D658" t="str">
            <v>M¸y c¾t uèn cèt thÐp</v>
          </cell>
          <cell r="E658" t="str">
            <v>ca</v>
          </cell>
          <cell r="F658">
            <v>0.4</v>
          </cell>
          <cell r="G658">
            <v>39789</v>
          </cell>
          <cell r="J658">
            <v>15916</v>
          </cell>
        </row>
        <row r="659">
          <cell r="A659">
            <v>79</v>
          </cell>
          <cell r="B659" t="str">
            <v>UD.3110</v>
          </cell>
          <cell r="D659" t="str">
            <v>QuÐt nh­a ®­êng nãng 2 líp phÇn th©n ngËp ®Êt</v>
          </cell>
          <cell r="E659" t="str">
            <v>m2</v>
          </cell>
          <cell r="H659">
            <v>16848</v>
          </cell>
          <cell r="I659">
            <v>2046</v>
          </cell>
        </row>
        <row r="660">
          <cell r="A660" t="str">
            <v/>
          </cell>
          <cell r="D660" t="str">
            <v>a/ VËt liÖu</v>
          </cell>
        </row>
        <row r="661">
          <cell r="A661" t="str">
            <v/>
          </cell>
          <cell r="C661" t="str">
            <v>n®</v>
          </cell>
          <cell r="D661" t="str">
            <v>Nhùa Bitum sè 4                                          2</v>
          </cell>
          <cell r="E661" t="str">
            <v>kg</v>
          </cell>
          <cell r="F661">
            <v>2.1</v>
          </cell>
          <cell r="G661">
            <v>3323</v>
          </cell>
          <cell r="H661">
            <v>13957</v>
          </cell>
        </row>
        <row r="662">
          <cell r="A662" t="str">
            <v/>
          </cell>
          <cell r="C662" t="str">
            <v>b®</v>
          </cell>
          <cell r="D662" t="str">
            <v>Bét ®¸                                                          2</v>
          </cell>
          <cell r="E662" t="str">
            <v>kg</v>
          </cell>
          <cell r="F662">
            <v>1.206</v>
          </cell>
          <cell r="G662">
            <v>444</v>
          </cell>
          <cell r="H662">
            <v>1071</v>
          </cell>
        </row>
        <row r="663">
          <cell r="A663" t="str">
            <v/>
          </cell>
          <cell r="C663" t="str">
            <v>c</v>
          </cell>
          <cell r="D663" t="str">
            <v>Cñi                                                              2</v>
          </cell>
          <cell r="E663" t="str">
            <v>kg</v>
          </cell>
          <cell r="F663">
            <v>2</v>
          </cell>
          <cell r="G663">
            <v>455</v>
          </cell>
          <cell r="H663">
            <v>1820</v>
          </cell>
        </row>
        <row r="664">
          <cell r="A664" t="str">
            <v/>
          </cell>
          <cell r="D664" t="str">
            <v>b/ Nh©n c«ng</v>
          </cell>
        </row>
        <row r="665">
          <cell r="A665" t="str">
            <v/>
          </cell>
          <cell r="C665" t="str">
            <v>3,5/7</v>
          </cell>
          <cell r="D665" t="str">
            <v>Nh©n c«ng 3,5/7                    2</v>
          </cell>
          <cell r="E665" t="str">
            <v>c«ng</v>
          </cell>
          <cell r="F665">
            <v>7.0000000000000007E-2</v>
          </cell>
          <cell r="G665">
            <v>14611</v>
          </cell>
          <cell r="I665">
            <v>2046</v>
          </cell>
        </row>
        <row r="666">
          <cell r="A666">
            <v>80</v>
          </cell>
          <cell r="B666" t="str">
            <v>BB.1411</v>
          </cell>
          <cell r="D666" t="str">
            <v>§¾p c¸t lßng mè</v>
          </cell>
          <cell r="E666" t="str">
            <v>m3</v>
          </cell>
          <cell r="H666">
            <v>59257</v>
          </cell>
          <cell r="I666">
            <v>7549</v>
          </cell>
        </row>
        <row r="667">
          <cell r="A667" t="str">
            <v/>
          </cell>
          <cell r="D667" t="str">
            <v>a/ VËt liÖu</v>
          </cell>
        </row>
        <row r="668">
          <cell r="A668" t="str">
            <v/>
          </cell>
          <cell r="C668" t="str">
            <v>c®</v>
          </cell>
          <cell r="D668" t="str">
            <v>C¸t ®en</v>
          </cell>
          <cell r="E668" t="str">
            <v>kg</v>
          </cell>
          <cell r="F668">
            <v>1.22</v>
          </cell>
          <cell r="G668">
            <v>47619</v>
          </cell>
          <cell r="H668">
            <v>58095</v>
          </cell>
        </row>
        <row r="669">
          <cell r="A669" t="str">
            <v/>
          </cell>
          <cell r="D669" t="str">
            <v>VËt liÖu kh¸c</v>
          </cell>
          <cell r="E669" t="str">
            <v>%</v>
          </cell>
          <cell r="F669">
            <v>2</v>
          </cell>
          <cell r="G669">
            <v>58095</v>
          </cell>
          <cell r="H669">
            <v>1162</v>
          </cell>
        </row>
        <row r="670">
          <cell r="A670" t="str">
            <v/>
          </cell>
          <cell r="D670" t="str">
            <v>b/ Nh©n c«ng</v>
          </cell>
        </row>
        <row r="671">
          <cell r="A671" t="str">
            <v/>
          </cell>
          <cell r="C671" t="str">
            <v>2,7/7</v>
          </cell>
          <cell r="D671" t="str">
            <v>Nh©n c«ng 2,7/7</v>
          </cell>
          <cell r="E671" t="str">
            <v>c«ng</v>
          </cell>
          <cell r="F671">
            <v>0.56000000000000005</v>
          </cell>
          <cell r="G671">
            <v>13481</v>
          </cell>
          <cell r="I671">
            <v>7549</v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  <cell r="D674" t="str">
            <v>PhÇn §­êng</v>
          </cell>
        </row>
        <row r="675">
          <cell r="A675">
            <v>81</v>
          </cell>
          <cell r="B675" t="str">
            <v>BA.1723/93</v>
          </cell>
          <cell r="D675" t="str">
            <v>§µo khu«n ®­êng</v>
          </cell>
          <cell r="E675" t="str">
            <v>m3</v>
          </cell>
          <cell r="I675">
            <v>18111</v>
          </cell>
        </row>
        <row r="676">
          <cell r="A676" t="str">
            <v/>
          </cell>
          <cell r="D676" t="str">
            <v>b/ Nh©n c«ng</v>
          </cell>
        </row>
        <row r="677">
          <cell r="A677" t="str">
            <v/>
          </cell>
          <cell r="C677" t="str">
            <v>3,0/7</v>
          </cell>
          <cell r="D677" t="str">
            <v>Nh©n c«ng 3,0/7</v>
          </cell>
          <cell r="E677" t="str">
            <v xml:space="preserve">C«ng </v>
          </cell>
          <cell r="F677">
            <v>1.27</v>
          </cell>
          <cell r="G677">
            <v>13878</v>
          </cell>
          <cell r="I677">
            <v>17625</v>
          </cell>
        </row>
        <row r="678">
          <cell r="A678" t="str">
            <v/>
          </cell>
          <cell r="C678" t="str">
            <v>3,0/7</v>
          </cell>
          <cell r="D678" t="str">
            <v>Nh©n c«ng 3,0/7   V/C tiÕp 10m</v>
          </cell>
          <cell r="E678" t="str">
            <v xml:space="preserve">C«ng </v>
          </cell>
          <cell r="F678">
            <v>3.5000000000000003E-2</v>
          </cell>
          <cell r="G678">
            <v>13878</v>
          </cell>
          <cell r="I678">
            <v>486</v>
          </cell>
        </row>
        <row r="679">
          <cell r="A679">
            <v>82</v>
          </cell>
          <cell r="B679" t="str">
            <v>BA.1613/93</v>
          </cell>
          <cell r="D679" t="str">
            <v xml:space="preserve">§µo ®Êt nÒn ®­êng b»ng thñ c«ng </v>
          </cell>
          <cell r="E679" t="str">
            <v>m3</v>
          </cell>
          <cell r="I679">
            <v>15335</v>
          </cell>
        </row>
        <row r="680">
          <cell r="A680" t="str">
            <v/>
          </cell>
          <cell r="D680" t="str">
            <v>b/ Nh©n c«ng</v>
          </cell>
        </row>
        <row r="681">
          <cell r="A681" t="str">
            <v/>
          </cell>
          <cell r="C681" t="str">
            <v>3,0/7</v>
          </cell>
          <cell r="D681" t="str">
            <v>Nh©n c«ng 3,0/7</v>
          </cell>
          <cell r="E681" t="str">
            <v xml:space="preserve">C«ng </v>
          </cell>
          <cell r="F681">
            <v>1.07</v>
          </cell>
          <cell r="G681">
            <v>13878</v>
          </cell>
          <cell r="I681">
            <v>14849</v>
          </cell>
        </row>
        <row r="682">
          <cell r="A682" t="str">
            <v/>
          </cell>
          <cell r="C682" t="str">
            <v>3,0/7</v>
          </cell>
          <cell r="D682" t="str">
            <v>Nh©n c«ng 3,0/7   V/C tiÕp 10m</v>
          </cell>
          <cell r="E682" t="str">
            <v xml:space="preserve">C«ng </v>
          </cell>
          <cell r="F682">
            <v>3.5000000000000003E-2</v>
          </cell>
          <cell r="G682">
            <v>13878</v>
          </cell>
          <cell r="I682">
            <v>486</v>
          </cell>
        </row>
        <row r="683">
          <cell r="A683">
            <v>83</v>
          </cell>
          <cell r="B683" t="str">
            <v>AG.1412</v>
          </cell>
          <cell r="D683" t="str">
            <v>§µo kÕt cÊu nhùa cò (dµy 12cm)</v>
          </cell>
          <cell r="E683" t="str">
            <v>m2</v>
          </cell>
          <cell r="I683">
            <v>15634</v>
          </cell>
        </row>
        <row r="684">
          <cell r="A684" t="str">
            <v/>
          </cell>
          <cell r="D684" t="str">
            <v>b/ Nh©n c«ng</v>
          </cell>
        </row>
        <row r="685">
          <cell r="A685" t="str">
            <v/>
          </cell>
          <cell r="C685" t="str">
            <v>3,5/7</v>
          </cell>
          <cell r="D685" t="str">
            <v>Nh©n c«ng 3,5/7</v>
          </cell>
          <cell r="E685" t="str">
            <v xml:space="preserve">C«ng </v>
          </cell>
          <cell r="F685">
            <v>1.07</v>
          </cell>
          <cell r="G685">
            <v>14611</v>
          </cell>
          <cell r="I685">
            <v>15634</v>
          </cell>
        </row>
        <row r="686">
          <cell r="A686">
            <v>84</v>
          </cell>
          <cell r="B686" t="str">
            <v>BB.1363</v>
          </cell>
          <cell r="D686" t="str">
            <v>§¾p ®Êt nÒn ®­êng b»ng thñ c«ng K95</v>
          </cell>
          <cell r="E686" t="str">
            <v>m3</v>
          </cell>
          <cell r="I686">
            <v>24148</v>
          </cell>
        </row>
        <row r="687">
          <cell r="A687" t="str">
            <v/>
          </cell>
          <cell r="D687" t="str">
            <v>b/ Nh©n c«ng</v>
          </cell>
        </row>
        <row r="688">
          <cell r="A688" t="str">
            <v/>
          </cell>
          <cell r="C688" t="str">
            <v>3,0/7</v>
          </cell>
          <cell r="D688" t="str">
            <v>Nh©n c«ng 3,0/7</v>
          </cell>
          <cell r="E688" t="str">
            <v xml:space="preserve">C«ng </v>
          </cell>
          <cell r="F688">
            <v>1.74</v>
          </cell>
          <cell r="G688">
            <v>13878</v>
          </cell>
          <cell r="I688">
            <v>24148</v>
          </cell>
        </row>
        <row r="689">
          <cell r="A689">
            <v>85</v>
          </cell>
          <cell r="B689" t="str">
            <v>BK.4223</v>
          </cell>
          <cell r="D689" t="str">
            <v>§¾p ®Êt nÒn ®­êng b»ng m¸y K95</v>
          </cell>
          <cell r="E689" t="str">
            <v>m3</v>
          </cell>
          <cell r="I689">
            <v>439</v>
          </cell>
          <cell r="J689">
            <v>4674</v>
          </cell>
        </row>
        <row r="690">
          <cell r="A690" t="str">
            <v/>
          </cell>
          <cell r="D690" t="str">
            <v>b/ Nh©n c«ng</v>
          </cell>
        </row>
        <row r="691">
          <cell r="A691" t="str">
            <v/>
          </cell>
          <cell r="C691" t="str">
            <v>3,0/7</v>
          </cell>
          <cell r="D691" t="str">
            <v>Nh©n c«ng 3,0/7</v>
          </cell>
          <cell r="E691" t="str">
            <v xml:space="preserve">C«ng </v>
          </cell>
          <cell r="F691">
            <v>3.1600000000000003E-2</v>
          </cell>
          <cell r="G691">
            <v>13878</v>
          </cell>
          <cell r="I691">
            <v>439</v>
          </cell>
        </row>
        <row r="692">
          <cell r="A692" t="str">
            <v/>
          </cell>
          <cell r="D692" t="str">
            <v xml:space="preserve">c/ M¸y thi c«ng </v>
          </cell>
        </row>
        <row r="693">
          <cell r="A693" t="str">
            <v/>
          </cell>
          <cell r="C693" t="str">
            <v>®16</v>
          </cell>
          <cell r="D693" t="str">
            <v>M¸y ®Çm 16T</v>
          </cell>
          <cell r="E693" t="str">
            <v>Ca</v>
          </cell>
          <cell r="F693">
            <v>3.7000000000000002E-3</v>
          </cell>
          <cell r="G693">
            <v>928648</v>
          </cell>
          <cell r="J693">
            <v>3436</v>
          </cell>
        </row>
        <row r="694">
          <cell r="A694" t="str">
            <v/>
          </cell>
          <cell r="C694" t="str">
            <v>u110</v>
          </cell>
          <cell r="D694" t="str">
            <v>M¸y ñi 110cv</v>
          </cell>
          <cell r="E694" t="str">
            <v>Ca</v>
          </cell>
          <cell r="F694">
            <v>1.8500000000000001E-3</v>
          </cell>
          <cell r="G694">
            <v>669348</v>
          </cell>
          <cell r="J694">
            <v>1238</v>
          </cell>
        </row>
        <row r="695">
          <cell r="A695">
            <v>86</v>
          </cell>
          <cell r="B695" t="str">
            <v>BD.1773 BJ.1423</v>
          </cell>
          <cell r="D695" t="str">
            <v>§µo ®Êt vËn chuyÓn vÒ ®Ó ®¾p</v>
          </cell>
          <cell r="E695" t="str">
            <v>m3</v>
          </cell>
          <cell r="H695">
            <v>2000</v>
          </cell>
          <cell r="I695">
            <v>112</v>
          </cell>
          <cell r="J695">
            <v>20920</v>
          </cell>
        </row>
        <row r="696">
          <cell r="A696" t="str">
            <v/>
          </cell>
          <cell r="D696" t="str">
            <v>a/ VËt liÖu</v>
          </cell>
        </row>
        <row r="697">
          <cell r="A697" t="str">
            <v/>
          </cell>
          <cell r="D697" t="str">
            <v>Tµi nguyªn</v>
          </cell>
          <cell r="E697" t="str">
            <v>m3</v>
          </cell>
          <cell r="F697">
            <v>1</v>
          </cell>
          <cell r="G697">
            <v>2000</v>
          </cell>
          <cell r="H697">
            <v>2000</v>
          </cell>
        </row>
        <row r="698">
          <cell r="A698" t="str">
            <v/>
          </cell>
          <cell r="D698" t="str">
            <v>b/ Nh©n c«ng</v>
          </cell>
        </row>
        <row r="699">
          <cell r="A699" t="str">
            <v/>
          </cell>
          <cell r="C699" t="str">
            <v>3,0/7</v>
          </cell>
          <cell r="D699" t="str">
            <v>Nh©n c«ng 3,0/7</v>
          </cell>
          <cell r="E699" t="str">
            <v xml:space="preserve">C«ng </v>
          </cell>
          <cell r="F699">
            <v>8.0999999999999996E-3</v>
          </cell>
          <cell r="G699">
            <v>13878</v>
          </cell>
          <cell r="I699">
            <v>112</v>
          </cell>
        </row>
        <row r="700">
          <cell r="A700" t="str">
            <v/>
          </cell>
          <cell r="D700" t="str">
            <v xml:space="preserve">c/ M¸y thi c«ng </v>
          </cell>
        </row>
        <row r="701">
          <cell r="A701" t="str">
            <v/>
          </cell>
          <cell r="C701" t="str">
            <v>x1,25</v>
          </cell>
          <cell r="D701" t="str">
            <v>M¸y xóc 1,25m3</v>
          </cell>
          <cell r="E701" t="str">
            <v>Ca</v>
          </cell>
          <cell r="F701">
            <v>2.2899999999999999E-3</v>
          </cell>
          <cell r="G701">
            <v>1238930</v>
          </cell>
          <cell r="J701">
            <v>2837</v>
          </cell>
        </row>
        <row r="702">
          <cell r="A702" t="str">
            <v/>
          </cell>
          <cell r="C702" t="str">
            <v>«7</v>
          </cell>
          <cell r="D702" t="str">
            <v>¤t« tù ®æ 7T</v>
          </cell>
          <cell r="E702" t="str">
            <v>Ca</v>
          </cell>
          <cell r="F702">
            <v>1.2E-2</v>
          </cell>
          <cell r="G702">
            <v>444551</v>
          </cell>
          <cell r="J702">
            <v>5335</v>
          </cell>
        </row>
        <row r="703">
          <cell r="A703" t="str">
            <v/>
          </cell>
          <cell r="C703" t="str">
            <v>u110</v>
          </cell>
          <cell r="D703" t="str">
            <v>M¸y ñi 110cv</v>
          </cell>
          <cell r="E703" t="str">
            <v>Ca</v>
          </cell>
          <cell r="F703">
            <v>4.4999999999999999E-4</v>
          </cell>
          <cell r="G703">
            <v>669348</v>
          </cell>
          <cell r="J703">
            <v>301</v>
          </cell>
        </row>
        <row r="704">
          <cell r="A704" t="str">
            <v/>
          </cell>
          <cell r="C704" t="str">
            <v>«7</v>
          </cell>
          <cell r="D704" t="str">
            <v>V/c tiÕp 7km «t« 7T              0,004x7</v>
          </cell>
          <cell r="E704" t="str">
            <v>Ca</v>
          </cell>
          <cell r="F704">
            <v>2.8000000000000001E-2</v>
          </cell>
          <cell r="G704">
            <v>444551</v>
          </cell>
          <cell r="J704">
            <v>12447</v>
          </cell>
        </row>
        <row r="705">
          <cell r="A705">
            <v>87</v>
          </cell>
          <cell r="B705" t="str">
            <v xml:space="preserve">EC.3313  </v>
          </cell>
          <cell r="D705" t="str">
            <v>MÆt ®­êng ®¸ d¨m l¸ng nhùa t/c 4,5kg/m2 12cm</v>
          </cell>
          <cell r="E705" t="str">
            <v>m2</v>
          </cell>
          <cell r="H705">
            <v>35627</v>
          </cell>
          <cell r="I705">
            <v>2070</v>
          </cell>
          <cell r="J705">
            <v>5056</v>
          </cell>
        </row>
        <row r="706">
          <cell r="A706" t="str">
            <v/>
          </cell>
          <cell r="D706" t="str">
            <v>a/ VËt liÖu</v>
          </cell>
        </row>
        <row r="707">
          <cell r="A707" t="str">
            <v/>
          </cell>
          <cell r="C707" t="str">
            <v>®4x6</v>
          </cell>
          <cell r="D707" t="str">
            <v xml:space="preserve">§¸ d¨m 4 x 6        </v>
          </cell>
          <cell r="E707" t="str">
            <v>m3</v>
          </cell>
          <cell r="F707">
            <v>0.158</v>
          </cell>
          <cell r="G707">
            <v>77069</v>
          </cell>
          <cell r="H707">
            <v>12177</v>
          </cell>
        </row>
        <row r="708">
          <cell r="C708" t="str">
            <v>®2x4</v>
          </cell>
          <cell r="D708" t="str">
            <v xml:space="preserve">§¸ d¨m 2 x 4      </v>
          </cell>
          <cell r="E708" t="str">
            <v>m3</v>
          </cell>
          <cell r="F708">
            <v>4.3E-3</v>
          </cell>
          <cell r="G708">
            <v>92783</v>
          </cell>
          <cell r="H708">
            <v>399</v>
          </cell>
        </row>
        <row r="709">
          <cell r="C709" t="str">
            <v>®1x2</v>
          </cell>
          <cell r="D709" t="str">
            <v xml:space="preserve">§¸ d¨m 1 x 2     </v>
          </cell>
          <cell r="E709" t="str">
            <v>m3</v>
          </cell>
          <cell r="F709">
            <v>2.4400000000000002E-2</v>
          </cell>
          <cell r="G709">
            <v>93917</v>
          </cell>
          <cell r="H709">
            <v>2292</v>
          </cell>
        </row>
        <row r="710">
          <cell r="C710" t="str">
            <v>®0,5x1</v>
          </cell>
          <cell r="D710" t="str">
            <v xml:space="preserve">§¸ d¨m 0,5 x 1     </v>
          </cell>
          <cell r="E710" t="str">
            <v>m3</v>
          </cell>
          <cell r="F710">
            <v>1.09E-2</v>
          </cell>
          <cell r="G710">
            <v>93917</v>
          </cell>
          <cell r="H710">
            <v>1024</v>
          </cell>
        </row>
        <row r="711">
          <cell r="C711" t="str">
            <v>n®</v>
          </cell>
          <cell r="D711" t="str">
            <v xml:space="preserve">Nhùa ®­êng                                  </v>
          </cell>
          <cell r="E711" t="str">
            <v>kg</v>
          </cell>
          <cell r="F711">
            <v>5.35</v>
          </cell>
          <cell r="G711">
            <v>3323</v>
          </cell>
          <cell r="H711">
            <v>17778</v>
          </cell>
        </row>
        <row r="712">
          <cell r="C712" t="str">
            <v>c</v>
          </cell>
          <cell r="D712" t="str">
            <v>Cñi</v>
          </cell>
          <cell r="E712" t="str">
            <v>kg</v>
          </cell>
          <cell r="F712">
            <v>4.3</v>
          </cell>
          <cell r="G712">
            <v>455</v>
          </cell>
          <cell r="H712">
            <v>1957</v>
          </cell>
        </row>
        <row r="713">
          <cell r="A713" t="str">
            <v/>
          </cell>
          <cell r="D713" t="str">
            <v>b/ Nh©n c«ng</v>
          </cell>
        </row>
        <row r="714">
          <cell r="A714" t="str">
            <v/>
          </cell>
          <cell r="C714" t="str">
            <v>3,5/7</v>
          </cell>
          <cell r="D714" t="str">
            <v>Nh©n c«ng 3,5/7</v>
          </cell>
          <cell r="E714" t="str">
            <v xml:space="preserve">C«ng </v>
          </cell>
          <cell r="F714">
            <v>0.14169999999999999</v>
          </cell>
          <cell r="G714">
            <v>14611</v>
          </cell>
          <cell r="I714">
            <v>2070</v>
          </cell>
        </row>
        <row r="715">
          <cell r="A715" t="str">
            <v/>
          </cell>
          <cell r="D715" t="str">
            <v xml:space="preserve">c/ M¸y thi c«ng </v>
          </cell>
        </row>
        <row r="716">
          <cell r="A716" t="str">
            <v/>
          </cell>
          <cell r="C716" t="str">
            <v>l8,5</v>
          </cell>
          <cell r="D716" t="str">
            <v>M¸y lu 8.5T</v>
          </cell>
          <cell r="E716" t="str">
            <v>Ca</v>
          </cell>
          <cell r="F716">
            <v>0.02</v>
          </cell>
          <cell r="G716">
            <v>252823</v>
          </cell>
          <cell r="J716">
            <v>5056</v>
          </cell>
        </row>
        <row r="717">
          <cell r="A717">
            <v>88</v>
          </cell>
          <cell r="B717" t="str">
            <v>EB.2120</v>
          </cell>
          <cell r="D717" t="str">
            <v>Lµm mãng ®¸ d¨m  (15cm)</v>
          </cell>
          <cell r="E717" t="str">
            <v>m3</v>
          </cell>
          <cell r="H717">
            <v>122069</v>
          </cell>
          <cell r="I717">
            <v>598</v>
          </cell>
          <cell r="J717">
            <v>8064</v>
          </cell>
        </row>
        <row r="718">
          <cell r="A718" t="str">
            <v/>
          </cell>
          <cell r="D718" t="str">
            <v>a/ VËt liÖu</v>
          </cell>
        </row>
        <row r="719">
          <cell r="C719" t="str">
            <v>®2x4</v>
          </cell>
          <cell r="D719" t="str">
            <v xml:space="preserve">§¸ d¨m 2 x 4      </v>
          </cell>
          <cell r="E719" t="str">
            <v>m3</v>
          </cell>
          <cell r="F719">
            <v>1</v>
          </cell>
          <cell r="G719">
            <v>92783</v>
          </cell>
          <cell r="H719">
            <v>92783</v>
          </cell>
        </row>
        <row r="720">
          <cell r="A720" t="str">
            <v/>
          </cell>
          <cell r="C720" t="str">
            <v>®cp</v>
          </cell>
          <cell r="D720" t="str">
            <v>§¸ d¨m cÊp phèi</v>
          </cell>
          <cell r="E720" t="str">
            <v>m3</v>
          </cell>
          <cell r="F720">
            <v>0.38</v>
          </cell>
          <cell r="G720">
            <v>77069</v>
          </cell>
          <cell r="H720">
            <v>29286</v>
          </cell>
        </row>
        <row r="721">
          <cell r="A721" t="str">
            <v/>
          </cell>
          <cell r="D721" t="str">
            <v>b/ Nh©n c«ng</v>
          </cell>
        </row>
        <row r="722">
          <cell r="A722" t="str">
            <v/>
          </cell>
          <cell r="C722" t="str">
            <v>4,0/7</v>
          </cell>
          <cell r="D722" t="str">
            <v>Nh©n c«ng 4,0/7</v>
          </cell>
          <cell r="E722" t="str">
            <v xml:space="preserve">C«ng </v>
          </cell>
          <cell r="F722">
            <v>3.9E-2</v>
          </cell>
          <cell r="G722">
            <v>15344</v>
          </cell>
          <cell r="I722">
            <v>598</v>
          </cell>
        </row>
        <row r="723">
          <cell r="A723" t="str">
            <v/>
          </cell>
          <cell r="D723" t="str">
            <v xml:space="preserve">c/ M¸y thi c«ng </v>
          </cell>
        </row>
        <row r="724">
          <cell r="A724" t="str">
            <v/>
          </cell>
          <cell r="C724" t="str">
            <v>u110</v>
          </cell>
          <cell r="D724" t="str">
            <v>M¸y ñi 110cv</v>
          </cell>
          <cell r="E724" t="str">
            <v>Ca</v>
          </cell>
          <cell r="F724">
            <v>4.1999999999999997E-3</v>
          </cell>
          <cell r="G724">
            <v>669348</v>
          </cell>
          <cell r="J724">
            <v>2811</v>
          </cell>
        </row>
        <row r="725">
          <cell r="A725" t="str">
            <v/>
          </cell>
          <cell r="C725" t="str">
            <v>s110</v>
          </cell>
          <cell r="D725" t="str">
            <v>M¸y san 110cv</v>
          </cell>
          <cell r="E725" t="str">
            <v>Ca</v>
          </cell>
          <cell r="F725">
            <v>8.0000000000000004E-4</v>
          </cell>
          <cell r="G725">
            <v>584271</v>
          </cell>
          <cell r="J725">
            <v>467</v>
          </cell>
        </row>
        <row r="726">
          <cell r="A726" t="str">
            <v/>
          </cell>
          <cell r="C726" t="str">
            <v>lr25</v>
          </cell>
          <cell r="D726" t="str">
            <v>Lu rung 25T</v>
          </cell>
          <cell r="E726" t="str">
            <v>Ca</v>
          </cell>
          <cell r="F726">
            <v>2.0999999999999999E-3</v>
          </cell>
          <cell r="G726">
            <v>928648</v>
          </cell>
          <cell r="J726">
            <v>1950</v>
          </cell>
        </row>
        <row r="727">
          <cell r="A727" t="str">
            <v/>
          </cell>
          <cell r="C727" t="str">
            <v>lbl16</v>
          </cell>
          <cell r="D727" t="str">
            <v>Lu b¸nh lèp 16T</v>
          </cell>
          <cell r="E727" t="str">
            <v>Ca</v>
          </cell>
          <cell r="F727">
            <v>3.3999999999999998E-3</v>
          </cell>
          <cell r="G727">
            <v>432053</v>
          </cell>
          <cell r="J727">
            <v>1469</v>
          </cell>
        </row>
        <row r="728">
          <cell r="A728" t="str">
            <v/>
          </cell>
          <cell r="C728" t="str">
            <v>l10</v>
          </cell>
          <cell r="D728" t="str">
            <v>Lu 10T</v>
          </cell>
          <cell r="E728" t="str">
            <v>Ca</v>
          </cell>
          <cell r="F728">
            <v>2.0999999999999999E-3</v>
          </cell>
          <cell r="G728">
            <v>288922</v>
          </cell>
          <cell r="J728">
            <v>607</v>
          </cell>
        </row>
        <row r="729">
          <cell r="A729" t="str">
            <v/>
          </cell>
          <cell r="C729" t="str">
            <v>«tn5</v>
          </cell>
          <cell r="D729" t="str">
            <v>¤t« t­íi n­íc 5m3</v>
          </cell>
          <cell r="E729" t="str">
            <v>Ca</v>
          </cell>
          <cell r="F729">
            <v>2.0999999999999999E-3</v>
          </cell>
          <cell r="G729">
            <v>343052</v>
          </cell>
          <cell r="J729">
            <v>720</v>
          </cell>
        </row>
        <row r="730">
          <cell r="A730" t="str">
            <v/>
          </cell>
          <cell r="D730" t="str">
            <v>M¸y kh¸c</v>
          </cell>
          <cell r="E730" t="str">
            <v>%</v>
          </cell>
          <cell r="F730">
            <v>0.5</v>
          </cell>
          <cell r="G730">
            <v>8024</v>
          </cell>
          <cell r="J730">
            <v>40</v>
          </cell>
        </row>
        <row r="731">
          <cell r="A731">
            <v>89</v>
          </cell>
          <cell r="B731" t="str">
            <v>EB.1110</v>
          </cell>
          <cell r="D731" t="str">
            <v>Bï vªnh b»ng ®¸ d¨m tiªu chuÈn</v>
          </cell>
          <cell r="E731" t="str">
            <v>m3</v>
          </cell>
          <cell r="H731">
            <v>92483</v>
          </cell>
          <cell r="I731">
            <v>8882</v>
          </cell>
          <cell r="J731">
            <v>2528</v>
          </cell>
        </row>
        <row r="732">
          <cell r="A732" t="str">
            <v/>
          </cell>
          <cell r="D732" t="str">
            <v>a/ VËt liÖu</v>
          </cell>
        </row>
        <row r="733">
          <cell r="A733" t="str">
            <v/>
          </cell>
          <cell r="C733" t="str">
            <v>®cp</v>
          </cell>
          <cell r="D733" t="str">
            <v>§¸ d¨m cÊp phèi</v>
          </cell>
          <cell r="E733" t="str">
            <v>m3</v>
          </cell>
          <cell r="F733">
            <v>1.2</v>
          </cell>
          <cell r="G733">
            <v>77069</v>
          </cell>
          <cell r="H733">
            <v>92483</v>
          </cell>
        </row>
        <row r="734">
          <cell r="A734" t="str">
            <v/>
          </cell>
          <cell r="D734" t="str">
            <v>b/ Nh©n c«ng</v>
          </cell>
        </row>
        <row r="735">
          <cell r="A735" t="str">
            <v/>
          </cell>
          <cell r="C735" t="str">
            <v>3,0/7</v>
          </cell>
          <cell r="D735" t="str">
            <v>Nh©n c«ng 3,0/7</v>
          </cell>
          <cell r="E735" t="str">
            <v xml:space="preserve">C«ng </v>
          </cell>
          <cell r="F735">
            <v>0.64</v>
          </cell>
          <cell r="G735">
            <v>13878</v>
          </cell>
          <cell r="I735">
            <v>8882</v>
          </cell>
        </row>
        <row r="736">
          <cell r="A736" t="str">
            <v/>
          </cell>
          <cell r="D736" t="str">
            <v xml:space="preserve">c/ M¸y thi c«ng </v>
          </cell>
        </row>
        <row r="737">
          <cell r="A737" t="str">
            <v/>
          </cell>
          <cell r="C737" t="str">
            <v>l8,5</v>
          </cell>
          <cell r="D737" t="str">
            <v>M¸y lu 8.5T</v>
          </cell>
          <cell r="E737" t="str">
            <v>Ca</v>
          </cell>
          <cell r="F737">
            <v>0.01</v>
          </cell>
          <cell r="G737">
            <v>252823</v>
          </cell>
          <cell r="J737">
            <v>2528</v>
          </cell>
        </row>
        <row r="738">
          <cell r="A738">
            <v>90</v>
          </cell>
          <cell r="B738" t="str">
            <v>TT</v>
          </cell>
          <cell r="C738" t="str">
            <v>EA.1120</v>
          </cell>
          <cell r="D738" t="str">
            <v>Gia cè lÒ 15cm</v>
          </cell>
          <cell r="E738" t="str">
            <v>m3</v>
          </cell>
          <cell r="H738">
            <v>97878</v>
          </cell>
          <cell r="I738">
            <v>19568</v>
          </cell>
        </row>
        <row r="739">
          <cell r="D739" t="str">
            <v>a/ VËt liÖu</v>
          </cell>
        </row>
        <row r="740">
          <cell r="A740" t="str">
            <v/>
          </cell>
          <cell r="C740" t="str">
            <v>®cp</v>
          </cell>
          <cell r="D740" t="str">
            <v>§¸ d¨m cÊp phèi</v>
          </cell>
          <cell r="E740" t="str">
            <v>m3</v>
          </cell>
          <cell r="F740">
            <v>1.27</v>
          </cell>
          <cell r="G740">
            <v>77069</v>
          </cell>
          <cell r="H740">
            <v>97878</v>
          </cell>
        </row>
        <row r="741">
          <cell r="A741" t="str">
            <v/>
          </cell>
          <cell r="D741" t="str">
            <v>b/ Nh©n c«ng</v>
          </cell>
        </row>
        <row r="742">
          <cell r="A742" t="str">
            <v/>
          </cell>
          <cell r="C742" t="str">
            <v>3,0/7</v>
          </cell>
          <cell r="D742" t="str">
            <v>Nh©n c«ng 3,0/7</v>
          </cell>
          <cell r="E742" t="str">
            <v xml:space="preserve">C«ng </v>
          </cell>
          <cell r="F742">
            <v>1.41</v>
          </cell>
          <cell r="G742">
            <v>13878</v>
          </cell>
          <cell r="I742">
            <v>19568</v>
          </cell>
        </row>
        <row r="743">
          <cell r="A743" t="str">
            <v/>
          </cell>
        </row>
        <row r="744">
          <cell r="A744">
            <v>91</v>
          </cell>
          <cell r="B744" t="str">
            <v>TT</v>
          </cell>
          <cell r="D744" t="str">
            <v>BiÓn b¸o ph¶n quang cÇu</v>
          </cell>
          <cell r="E744" t="str">
            <v>c¸i</v>
          </cell>
          <cell r="F744">
            <v>1</v>
          </cell>
          <cell r="G744">
            <v>2500000</v>
          </cell>
          <cell r="H744">
            <v>2500000</v>
          </cell>
        </row>
        <row r="745">
          <cell r="A745">
            <v>92</v>
          </cell>
          <cell r="B745" t="str">
            <v>EC.1110</v>
          </cell>
          <cell r="D745" t="str">
            <v xml:space="preserve">Cäc tiªu bª t«ng cèt thÐp </v>
          </cell>
          <cell r="E745" t="str">
            <v>cäc</v>
          </cell>
          <cell r="H745">
            <v>13254</v>
          </cell>
          <cell r="I745">
            <v>2385</v>
          </cell>
        </row>
        <row r="746">
          <cell r="A746" t="str">
            <v/>
          </cell>
          <cell r="D746" t="str">
            <v>a/ VËt liÖu</v>
          </cell>
        </row>
        <row r="747">
          <cell r="A747" t="str">
            <v/>
          </cell>
          <cell r="C747" t="str">
            <v>xm3</v>
          </cell>
          <cell r="D747" t="str">
            <v>Xi m¨ng PC300</v>
          </cell>
          <cell r="E747" t="str">
            <v>kg</v>
          </cell>
          <cell r="F747">
            <v>4.03</v>
          </cell>
          <cell r="G747">
            <v>702</v>
          </cell>
          <cell r="H747">
            <v>2829</v>
          </cell>
        </row>
        <row r="748">
          <cell r="A748" t="str">
            <v/>
          </cell>
          <cell r="C748" t="str">
            <v>tt&lt;18</v>
          </cell>
          <cell r="D748" t="str">
            <v>ThÐp trßn d&lt;=18</v>
          </cell>
          <cell r="E748" t="str">
            <v>kg</v>
          </cell>
          <cell r="F748">
            <v>1.746</v>
          </cell>
          <cell r="G748">
            <v>4232</v>
          </cell>
          <cell r="H748">
            <v>7389</v>
          </cell>
        </row>
        <row r="749">
          <cell r="A749" t="str">
            <v/>
          </cell>
          <cell r="C749" t="str">
            <v>dtb</v>
          </cell>
          <cell r="D749" t="str">
            <v>D©y thÐp buéc</v>
          </cell>
          <cell r="E749" t="str">
            <v>kg</v>
          </cell>
          <cell r="F749">
            <v>1.7000000000000001E-2</v>
          </cell>
          <cell r="G749">
            <v>6682</v>
          </cell>
          <cell r="H749">
            <v>114</v>
          </cell>
        </row>
        <row r="750">
          <cell r="A750" t="str">
            <v/>
          </cell>
          <cell r="C750" t="str">
            <v>cv</v>
          </cell>
          <cell r="D750" t="str">
            <v xml:space="preserve">C¸t vµng          </v>
          </cell>
          <cell r="E750" t="str">
            <v>m3</v>
          </cell>
          <cell r="F750">
            <v>7.1000000000000004E-3</v>
          </cell>
          <cell r="G750">
            <v>90476</v>
          </cell>
          <cell r="H750">
            <v>642</v>
          </cell>
        </row>
        <row r="751">
          <cell r="A751" t="str">
            <v/>
          </cell>
          <cell r="C751" t="str">
            <v>®1x2</v>
          </cell>
          <cell r="D751" t="str">
            <v xml:space="preserve">§¸ d¨m 1 x 2     </v>
          </cell>
          <cell r="E751" t="str">
            <v>m3</v>
          </cell>
          <cell r="F751">
            <v>1.2E-2</v>
          </cell>
          <cell r="G751">
            <v>93917</v>
          </cell>
          <cell r="H751">
            <v>1127</v>
          </cell>
        </row>
        <row r="752">
          <cell r="A752" t="str">
            <v/>
          </cell>
          <cell r="C752" t="str">
            <v>s¬n</v>
          </cell>
          <cell r="D752" t="str">
            <v>S¬n bãng</v>
          </cell>
          <cell r="E752" t="str">
            <v>kg</v>
          </cell>
          <cell r="F752">
            <v>1.54E-2</v>
          </cell>
          <cell r="G752">
            <v>50000</v>
          </cell>
          <cell r="H752">
            <v>770</v>
          </cell>
        </row>
        <row r="753">
          <cell r="A753" t="str">
            <v/>
          </cell>
          <cell r="C753" t="str">
            <v>gvk</v>
          </cell>
          <cell r="D753" t="str">
            <v>Gç v¸n khu«n</v>
          </cell>
          <cell r="E753" t="str">
            <v>m3</v>
          </cell>
          <cell r="F753">
            <v>2.0000000000000001E-4</v>
          </cell>
          <cell r="G753">
            <v>830880</v>
          </cell>
          <cell r="H753">
            <v>166</v>
          </cell>
        </row>
        <row r="754">
          <cell r="A754" t="str">
            <v/>
          </cell>
          <cell r="C754" t="str">
            <v>®i</v>
          </cell>
          <cell r="D754" t="str">
            <v>§inh</v>
          </cell>
          <cell r="E754" t="str">
            <v>kg</v>
          </cell>
          <cell r="F754">
            <v>1.4999999999999999E-2</v>
          </cell>
          <cell r="G754">
            <v>5714</v>
          </cell>
          <cell r="H754">
            <v>86</v>
          </cell>
        </row>
        <row r="755">
          <cell r="A755" t="str">
            <v/>
          </cell>
          <cell r="D755" t="str">
            <v>VËt liÖu kh¸c</v>
          </cell>
          <cell r="E755" t="str">
            <v>%</v>
          </cell>
          <cell r="F755">
            <v>1</v>
          </cell>
          <cell r="G755">
            <v>13123</v>
          </cell>
          <cell r="H755">
            <v>131</v>
          </cell>
        </row>
        <row r="756">
          <cell r="A756" t="str">
            <v/>
          </cell>
          <cell r="D756" t="str">
            <v>b/ Nh©n c«ng</v>
          </cell>
        </row>
        <row r="757">
          <cell r="A757" t="str">
            <v/>
          </cell>
          <cell r="C757" t="str">
            <v>3,7/7</v>
          </cell>
          <cell r="D757" t="str">
            <v>Nh©n c«ng 3,7/7</v>
          </cell>
          <cell r="E757" t="str">
            <v xml:space="preserve">C«ng </v>
          </cell>
          <cell r="F757">
            <v>0.16</v>
          </cell>
          <cell r="G757">
            <v>14904</v>
          </cell>
          <cell r="I757">
            <v>2385</v>
          </cell>
        </row>
        <row r="758">
          <cell r="A758">
            <v>93</v>
          </cell>
          <cell r="B758" t="str">
            <v>GA.4210</v>
          </cell>
          <cell r="D758" t="str">
            <v>§¸ héc x©y v÷a XM M75 dÇy 30cm</v>
          </cell>
          <cell r="E758" t="str">
            <v>m3</v>
          </cell>
          <cell r="H758">
            <v>209457</v>
          </cell>
          <cell r="I758">
            <v>30391</v>
          </cell>
        </row>
        <row r="759">
          <cell r="A759" t="str">
            <v/>
          </cell>
          <cell r="D759" t="str">
            <v>a/VËt liÖu</v>
          </cell>
        </row>
        <row r="760">
          <cell r="A760" t="str">
            <v/>
          </cell>
          <cell r="D760" t="str">
            <v>V÷a XM M75</v>
          </cell>
          <cell r="E760" t="str">
            <v>m3</v>
          </cell>
          <cell r="F760">
            <v>0.42</v>
          </cell>
          <cell r="G760">
            <v>309146</v>
          </cell>
          <cell r="H760">
            <v>129841</v>
          </cell>
        </row>
        <row r="761">
          <cell r="A761" t="str">
            <v/>
          </cell>
          <cell r="C761" t="str">
            <v>®h</v>
          </cell>
          <cell r="D761" t="str">
            <v>§¸ héc</v>
          </cell>
          <cell r="E761" t="str">
            <v>m3</v>
          </cell>
          <cell r="F761">
            <v>1.2</v>
          </cell>
          <cell r="G761">
            <v>61886</v>
          </cell>
          <cell r="H761">
            <v>74263</v>
          </cell>
        </row>
        <row r="762">
          <cell r="A762" t="str">
            <v/>
          </cell>
          <cell r="C762" t="str">
            <v>®1x2</v>
          </cell>
          <cell r="D762" t="str">
            <v xml:space="preserve">§¸ d¨m 1 x 2     </v>
          </cell>
          <cell r="E762" t="str">
            <v>m3</v>
          </cell>
          <cell r="F762">
            <v>5.7000000000000002E-2</v>
          </cell>
          <cell r="G762">
            <v>93917</v>
          </cell>
          <cell r="H762">
            <v>5353</v>
          </cell>
        </row>
        <row r="763">
          <cell r="A763" t="str">
            <v/>
          </cell>
          <cell r="D763" t="str">
            <v>b/ Nh©n c«ng</v>
          </cell>
        </row>
        <row r="764">
          <cell r="A764" t="str">
            <v/>
          </cell>
          <cell r="C764" t="str">
            <v>3,5/7</v>
          </cell>
          <cell r="D764" t="str">
            <v>Nh©n c«ng 3,5/7</v>
          </cell>
          <cell r="E764" t="str">
            <v>c«ng</v>
          </cell>
          <cell r="F764">
            <v>2.08</v>
          </cell>
          <cell r="G764">
            <v>14611</v>
          </cell>
          <cell r="I764">
            <v>30391</v>
          </cell>
        </row>
        <row r="765">
          <cell r="A765">
            <v>94</v>
          </cell>
          <cell r="B765" t="str">
            <v>AG.1242</v>
          </cell>
          <cell r="D765" t="str">
            <v>Ph¸ dì hÖ mÆt cÇu BTCT</v>
          </cell>
          <cell r="E765" t="str">
            <v>m3</v>
          </cell>
          <cell r="I765">
            <v>132960</v>
          </cell>
        </row>
        <row r="766">
          <cell r="A766" t="str">
            <v/>
          </cell>
          <cell r="D766" t="str">
            <v>b/ Nh©n c«ng</v>
          </cell>
        </row>
        <row r="767">
          <cell r="A767" t="str">
            <v/>
          </cell>
          <cell r="C767" t="str">
            <v>3,5/7</v>
          </cell>
          <cell r="D767" t="str">
            <v>Nh©n c«ng 3,5/7</v>
          </cell>
          <cell r="E767" t="str">
            <v>c«ng</v>
          </cell>
          <cell r="F767">
            <v>9.1</v>
          </cell>
          <cell r="G767">
            <v>14611</v>
          </cell>
          <cell r="I767">
            <v>132960</v>
          </cell>
        </row>
        <row r="768">
          <cell r="A768">
            <v>95</v>
          </cell>
          <cell r="B768" t="str">
            <v>AG.1232</v>
          </cell>
          <cell r="D768" t="str">
            <v>Ph¸ dì BT mç trô</v>
          </cell>
          <cell r="E768" t="str">
            <v>m3</v>
          </cell>
          <cell r="I768">
            <v>129892</v>
          </cell>
        </row>
        <row r="769">
          <cell r="A769" t="str">
            <v/>
          </cell>
          <cell r="D769" t="str">
            <v>b/ Nh©n c«ng</v>
          </cell>
        </row>
        <row r="770">
          <cell r="A770" t="str">
            <v/>
          </cell>
          <cell r="C770" t="str">
            <v>3,5/7</v>
          </cell>
          <cell r="D770" t="str">
            <v>Nh©n c«ng 3,5/7</v>
          </cell>
          <cell r="E770" t="str">
            <v>c«ng</v>
          </cell>
          <cell r="F770">
            <v>8.89</v>
          </cell>
          <cell r="G770">
            <v>14611</v>
          </cell>
          <cell r="I770">
            <v>129892</v>
          </cell>
        </row>
        <row r="771">
          <cell r="A771">
            <v>96</v>
          </cell>
          <cell r="B771" t="str">
            <v>AG.1122</v>
          </cell>
          <cell r="D771" t="str">
            <v>Ph¸ dì mè x©y ®¸</v>
          </cell>
          <cell r="E771" t="str">
            <v>m3</v>
          </cell>
          <cell r="I771">
            <v>35359</v>
          </cell>
        </row>
        <row r="772">
          <cell r="A772" t="str">
            <v/>
          </cell>
          <cell r="D772" t="str">
            <v>b/ Nh©n c«ng</v>
          </cell>
        </row>
        <row r="773">
          <cell r="A773" t="str">
            <v/>
          </cell>
          <cell r="C773" t="str">
            <v>3,5/7</v>
          </cell>
          <cell r="D773" t="str">
            <v>Nh©n c«ng 3,5/7</v>
          </cell>
          <cell r="E773" t="str">
            <v>c«ng</v>
          </cell>
          <cell r="F773">
            <v>2.42</v>
          </cell>
          <cell r="G773">
            <v>14611</v>
          </cell>
          <cell r="I773">
            <v>35359</v>
          </cell>
        </row>
        <row r="774">
          <cell r="A774">
            <v>97</v>
          </cell>
          <cell r="B774" t="str">
            <v>TT</v>
          </cell>
          <cell r="D774" t="str">
            <v>CÈu dì dÇm thÐp</v>
          </cell>
          <cell r="E774" t="str">
            <v>TÊn</v>
          </cell>
          <cell r="I774">
            <v>218652</v>
          </cell>
          <cell r="J774">
            <v>222325</v>
          </cell>
        </row>
        <row r="775">
          <cell r="A775" t="str">
            <v/>
          </cell>
          <cell r="D775" t="str">
            <v>b/ Nh©n c«ng</v>
          </cell>
        </row>
        <row r="776">
          <cell r="A776" t="str">
            <v/>
          </cell>
          <cell r="C776" t="str">
            <v>4,0/7</v>
          </cell>
          <cell r="D776" t="str">
            <v>Nh©n c«ng 4,0/7</v>
          </cell>
          <cell r="E776" t="str">
            <v xml:space="preserve">C«ng </v>
          </cell>
          <cell r="F776">
            <v>14.25</v>
          </cell>
          <cell r="G776">
            <v>15344</v>
          </cell>
          <cell r="I776">
            <v>218652</v>
          </cell>
        </row>
        <row r="777">
          <cell r="A777" t="str">
            <v/>
          </cell>
          <cell r="D777" t="str">
            <v xml:space="preserve">c/ M¸y thi c«ng </v>
          </cell>
        </row>
        <row r="778">
          <cell r="A778" t="str">
            <v/>
          </cell>
          <cell r="C778" t="str">
            <v>c16</v>
          </cell>
          <cell r="D778" t="str">
            <v>CÈu 16T</v>
          </cell>
          <cell r="E778" t="str">
            <v>Ca</v>
          </cell>
          <cell r="F778">
            <v>0.27</v>
          </cell>
          <cell r="G778">
            <v>823425</v>
          </cell>
          <cell r="J778">
            <v>222325</v>
          </cell>
        </row>
        <row r="779">
          <cell r="A779" t="str">
            <v/>
          </cell>
          <cell r="D779" t="str">
            <v>CÇu t¹m</v>
          </cell>
        </row>
        <row r="780">
          <cell r="A780">
            <v>98</v>
          </cell>
          <cell r="B780" t="str">
            <v>NA.1410</v>
          </cell>
          <cell r="D780" t="str">
            <v>SX dÇm thÐp</v>
          </cell>
          <cell r="E780" t="str">
            <v>TÊn</v>
          </cell>
          <cell r="H780">
            <v>759892</v>
          </cell>
          <cell r="I780">
            <v>547858</v>
          </cell>
          <cell r="J780">
            <v>457185</v>
          </cell>
        </row>
        <row r="781">
          <cell r="A781" t="str">
            <v/>
          </cell>
          <cell r="D781" t="str">
            <v>a/ VËt liÖu</v>
          </cell>
        </row>
        <row r="782">
          <cell r="A782" t="str">
            <v/>
          </cell>
          <cell r="C782" t="str">
            <v>th</v>
          </cell>
          <cell r="D782" t="str">
            <v>ThÐp h×nh                                      10%</v>
          </cell>
          <cell r="E782" t="str">
            <v>kg</v>
          </cell>
          <cell r="F782">
            <v>811.43</v>
          </cell>
          <cell r="G782">
            <v>4496</v>
          </cell>
          <cell r="H782">
            <v>364819</v>
          </cell>
        </row>
        <row r="783">
          <cell r="C783" t="str">
            <v>tb</v>
          </cell>
          <cell r="D783" t="str">
            <v>ThÐp b¶n                                      10%</v>
          </cell>
          <cell r="E783" t="str">
            <v>kg</v>
          </cell>
          <cell r="F783">
            <v>218.78</v>
          </cell>
          <cell r="G783">
            <v>3454</v>
          </cell>
          <cell r="H783">
            <v>75567</v>
          </cell>
        </row>
        <row r="784">
          <cell r="C784" t="str">
            <v>tt&lt;18</v>
          </cell>
          <cell r="D784" t="str">
            <v>ThÐp trßn d&lt;=18</v>
          </cell>
          <cell r="E784" t="str">
            <v>kg</v>
          </cell>
          <cell r="F784">
            <v>0.95</v>
          </cell>
          <cell r="G784">
            <v>4232</v>
          </cell>
          <cell r="H784">
            <v>4020</v>
          </cell>
        </row>
        <row r="785">
          <cell r="A785" t="str">
            <v/>
          </cell>
          <cell r="C785" t="str">
            <v>¤ xy</v>
          </cell>
          <cell r="D785" t="str">
            <v>¤ xy</v>
          </cell>
          <cell r="E785" t="str">
            <v>chai</v>
          </cell>
          <cell r="F785">
            <v>1.6</v>
          </cell>
          <cell r="G785">
            <v>27300</v>
          </cell>
          <cell r="H785">
            <v>43680</v>
          </cell>
        </row>
        <row r="786">
          <cell r="A786" t="str">
            <v/>
          </cell>
          <cell r="C786" t="str">
            <v>® ®</v>
          </cell>
          <cell r="D786" t="str">
            <v>§Êt ®Ìn</v>
          </cell>
          <cell r="E786" t="str">
            <v>kg</v>
          </cell>
          <cell r="F786">
            <v>7.2</v>
          </cell>
          <cell r="G786">
            <v>7818</v>
          </cell>
          <cell r="H786">
            <v>56290</v>
          </cell>
        </row>
        <row r="787">
          <cell r="A787" t="str">
            <v/>
          </cell>
          <cell r="C787" t="str">
            <v>qh</v>
          </cell>
          <cell r="D787" t="str">
            <v>Que hµn</v>
          </cell>
          <cell r="E787" t="str">
            <v>kg</v>
          </cell>
          <cell r="F787">
            <v>28.22</v>
          </cell>
          <cell r="G787">
            <v>7637</v>
          </cell>
          <cell r="H787">
            <v>215516</v>
          </cell>
        </row>
        <row r="788">
          <cell r="A788" t="str">
            <v/>
          </cell>
          <cell r="D788" t="str">
            <v>b/ Nh©n c«ng</v>
          </cell>
        </row>
        <row r="789">
          <cell r="A789" t="str">
            <v/>
          </cell>
          <cell r="C789" t="str">
            <v>4,0/7</v>
          </cell>
          <cell r="D789" t="str">
            <v>Nh©n c«ng 4,0/7</v>
          </cell>
          <cell r="E789" t="str">
            <v xml:space="preserve">C«ng </v>
          </cell>
          <cell r="F789">
            <v>35.704999999999998</v>
          </cell>
          <cell r="G789">
            <v>15344</v>
          </cell>
          <cell r="I789">
            <v>547858</v>
          </cell>
        </row>
        <row r="790">
          <cell r="A790" t="str">
            <v/>
          </cell>
          <cell r="D790" t="str">
            <v>c/ M¸y thi c«ng</v>
          </cell>
        </row>
        <row r="791">
          <cell r="A791" t="str">
            <v/>
          </cell>
          <cell r="C791" t="str">
            <v>h23</v>
          </cell>
          <cell r="D791" t="str">
            <v>M¸y hµn 23KW</v>
          </cell>
          <cell r="E791" t="str">
            <v>Ca</v>
          </cell>
          <cell r="F791">
            <v>4.5</v>
          </cell>
          <cell r="G791">
            <v>77338</v>
          </cell>
          <cell r="J791">
            <v>348021</v>
          </cell>
        </row>
        <row r="792">
          <cell r="A792" t="str">
            <v/>
          </cell>
          <cell r="C792" t="str">
            <v>c10</v>
          </cell>
          <cell r="D792" t="str">
            <v>CÈu 10T</v>
          </cell>
          <cell r="E792" t="str">
            <v>Ca</v>
          </cell>
          <cell r="F792">
            <v>0.17</v>
          </cell>
          <cell r="G792">
            <v>615511</v>
          </cell>
          <cell r="J792">
            <v>104637</v>
          </cell>
        </row>
        <row r="793">
          <cell r="A793" t="str">
            <v/>
          </cell>
          <cell r="D793" t="str">
            <v>M¸y kh¸c</v>
          </cell>
          <cell r="E793" t="str">
            <v>%</v>
          </cell>
          <cell r="F793">
            <v>1</v>
          </cell>
          <cell r="G793">
            <v>452658</v>
          </cell>
          <cell r="J793">
            <v>4527</v>
          </cell>
        </row>
        <row r="794">
          <cell r="A794">
            <v>99</v>
          </cell>
          <cell r="B794" t="str">
            <v>NA.1410</v>
          </cell>
          <cell r="D794" t="str">
            <v>L¾p dùng dÇm thÐp</v>
          </cell>
          <cell r="E794" t="str">
            <v>TÊn</v>
          </cell>
          <cell r="H794">
            <v>245700</v>
          </cell>
          <cell r="I794">
            <v>104072</v>
          </cell>
          <cell r="J794">
            <v>354130</v>
          </cell>
        </row>
        <row r="795">
          <cell r="A795" t="str">
            <v/>
          </cell>
          <cell r="D795" t="str">
            <v>a/ VËt liÖu</v>
          </cell>
        </row>
        <row r="796">
          <cell r="A796" t="str">
            <v/>
          </cell>
          <cell r="C796" t="str">
            <v>b l</v>
          </cell>
          <cell r="D796" t="str">
            <v>Bul«ng</v>
          </cell>
          <cell r="E796" t="str">
            <v>c¸i</v>
          </cell>
          <cell r="F796">
            <v>68</v>
          </cell>
          <cell r="G796">
            <v>2727</v>
          </cell>
          <cell r="H796">
            <v>185436</v>
          </cell>
        </row>
        <row r="797">
          <cell r="C797" t="str">
            <v>qh</v>
          </cell>
          <cell r="D797" t="str">
            <v>Que hµn</v>
          </cell>
          <cell r="E797" t="str">
            <v>kg</v>
          </cell>
          <cell r="F797">
            <v>7</v>
          </cell>
          <cell r="G797">
            <v>7637</v>
          </cell>
          <cell r="H797">
            <v>53459</v>
          </cell>
        </row>
        <row r="798">
          <cell r="C798" t="str">
            <v>tt&lt;18</v>
          </cell>
          <cell r="D798" t="str">
            <v>ThÐp trßn d&lt;=18</v>
          </cell>
          <cell r="E798" t="str">
            <v>kg</v>
          </cell>
          <cell r="F798">
            <v>1.1599999999999999</v>
          </cell>
          <cell r="G798">
            <v>4232</v>
          </cell>
          <cell r="H798">
            <v>4909</v>
          </cell>
        </row>
        <row r="799">
          <cell r="A799" t="str">
            <v/>
          </cell>
          <cell r="C799" t="str">
            <v>th</v>
          </cell>
          <cell r="D799" t="str">
            <v xml:space="preserve">ThÐp h×nh                            </v>
          </cell>
          <cell r="E799" t="str">
            <v>kg</v>
          </cell>
          <cell r="F799">
            <v>0.15</v>
          </cell>
          <cell r="G799">
            <v>4496</v>
          </cell>
          <cell r="H799">
            <v>674</v>
          </cell>
        </row>
        <row r="800">
          <cell r="A800" t="str">
            <v/>
          </cell>
          <cell r="D800" t="str">
            <v>VËt liÖu kh¸c</v>
          </cell>
          <cell r="E800" t="str">
            <v>%</v>
          </cell>
          <cell r="F800">
            <v>5</v>
          </cell>
          <cell r="G800">
            <v>244478</v>
          </cell>
          <cell r="H800">
            <v>1222</v>
          </cell>
        </row>
        <row r="801">
          <cell r="A801" t="str">
            <v/>
          </cell>
          <cell r="D801" t="str">
            <v>b/ Nh©n c«ng</v>
          </cell>
        </row>
        <row r="802">
          <cell r="A802" t="str">
            <v/>
          </cell>
          <cell r="C802" t="str">
            <v>4,5/7</v>
          </cell>
          <cell r="D802" t="str">
            <v>Nh©n c«ng 4,5/7</v>
          </cell>
          <cell r="E802" t="str">
            <v xml:space="preserve">C«ng </v>
          </cell>
          <cell r="F802">
            <v>6.1529999999999996</v>
          </cell>
          <cell r="G802">
            <v>16914</v>
          </cell>
          <cell r="I802">
            <v>104072</v>
          </cell>
        </row>
        <row r="803">
          <cell r="A803" t="str">
            <v/>
          </cell>
          <cell r="D803" t="str">
            <v>c/ M¸y thi c«ng</v>
          </cell>
        </row>
        <row r="804">
          <cell r="A804" t="str">
            <v/>
          </cell>
          <cell r="C804" t="str">
            <v>c10</v>
          </cell>
          <cell r="D804" t="str">
            <v>CÈu 10T</v>
          </cell>
          <cell r="E804" t="str">
            <v>Ca</v>
          </cell>
          <cell r="F804">
            <v>0.41199999999999998</v>
          </cell>
          <cell r="G804">
            <v>615511</v>
          </cell>
          <cell r="J804">
            <v>253591</v>
          </cell>
        </row>
        <row r="805">
          <cell r="C805" t="str">
            <v>h23</v>
          </cell>
          <cell r="D805" t="str">
            <v>M¸y hµn 23KW</v>
          </cell>
          <cell r="E805" t="str">
            <v>Ca</v>
          </cell>
          <cell r="F805">
            <v>1.3</v>
          </cell>
          <cell r="G805">
            <v>77338</v>
          </cell>
          <cell r="J805">
            <v>100539</v>
          </cell>
        </row>
        <row r="806">
          <cell r="A806">
            <v>100</v>
          </cell>
          <cell r="B806" t="str">
            <v>MA.3220</v>
          </cell>
          <cell r="D806" t="str">
            <v>Gè v¸n sµn</v>
          </cell>
          <cell r="E806" t="str">
            <v>m3</v>
          </cell>
          <cell r="H806">
            <v>1027738</v>
          </cell>
          <cell r="I806">
            <v>55230</v>
          </cell>
        </row>
        <row r="807">
          <cell r="A807" t="str">
            <v/>
          </cell>
          <cell r="D807" t="str">
            <v>a/VËt liÖu</v>
          </cell>
        </row>
        <row r="808">
          <cell r="A808" t="str">
            <v/>
          </cell>
          <cell r="C808" t="str">
            <v>gvk</v>
          </cell>
          <cell r="D808" t="str">
            <v>Gç v¸n</v>
          </cell>
          <cell r="E808" t="str">
            <v>m3</v>
          </cell>
          <cell r="F808">
            <v>1.1200000000000001</v>
          </cell>
          <cell r="G808">
            <v>830880</v>
          </cell>
          <cell r="H808">
            <v>930586</v>
          </cell>
        </row>
        <row r="809">
          <cell r="A809" t="str">
            <v/>
          </cell>
          <cell r="C809" t="str">
            <v>® ®Øa</v>
          </cell>
          <cell r="D809" t="str">
            <v>§inh ®Øa</v>
          </cell>
          <cell r="E809" t="str">
            <v>c¸i</v>
          </cell>
          <cell r="F809">
            <v>55</v>
          </cell>
          <cell r="G809">
            <v>1400</v>
          </cell>
          <cell r="H809">
            <v>77000</v>
          </cell>
        </row>
        <row r="810">
          <cell r="A810" t="str">
            <v/>
          </cell>
          <cell r="D810" t="str">
            <v>VËt liÖu kh¸c</v>
          </cell>
          <cell r="E810" t="str">
            <v>%</v>
          </cell>
          <cell r="F810">
            <v>2</v>
          </cell>
          <cell r="G810">
            <v>1007586</v>
          </cell>
          <cell r="H810">
            <v>20152</v>
          </cell>
        </row>
        <row r="811">
          <cell r="A811" t="str">
            <v/>
          </cell>
          <cell r="D811" t="str">
            <v>b/ Nh©n c«ng</v>
          </cell>
        </row>
        <row r="812">
          <cell r="A812" t="str">
            <v/>
          </cell>
          <cell r="C812" t="str">
            <v>3,5/7</v>
          </cell>
          <cell r="D812" t="str">
            <v>Nh©n c«ng 3,5/7</v>
          </cell>
          <cell r="E812" t="str">
            <v xml:space="preserve">C«ng </v>
          </cell>
          <cell r="F812">
            <v>3.78</v>
          </cell>
          <cell r="G812">
            <v>14611</v>
          </cell>
          <cell r="I812">
            <v>55230</v>
          </cell>
        </row>
        <row r="813">
          <cell r="A813">
            <v>101</v>
          </cell>
          <cell r="B813" t="str">
            <v>03-21-34/115A</v>
          </cell>
          <cell r="D813" t="str">
            <v>S¶n xuÊt, l¾p dùng kÕt cÊu gç</v>
          </cell>
          <cell r="E813" t="str">
            <v>m3</v>
          </cell>
          <cell r="H813">
            <v>153176</v>
          </cell>
          <cell r="I813">
            <v>270624</v>
          </cell>
          <cell r="J813">
            <v>285317</v>
          </cell>
        </row>
        <row r="814">
          <cell r="A814" t="str">
            <v/>
          </cell>
          <cell r="D814" t="str">
            <v>a/VËt liÖu</v>
          </cell>
        </row>
        <row r="815">
          <cell r="A815" t="str">
            <v/>
          </cell>
          <cell r="C815" t="str">
            <v>gn4</v>
          </cell>
          <cell r="D815" t="str">
            <v>Gç nhãm 4                          3/24</v>
          </cell>
          <cell r="E815" t="str">
            <v>m3</v>
          </cell>
          <cell r="F815">
            <v>1.05</v>
          </cell>
          <cell r="G815">
            <v>830880</v>
          </cell>
          <cell r="H815">
            <v>109053</v>
          </cell>
        </row>
        <row r="816">
          <cell r="A816" t="str">
            <v/>
          </cell>
          <cell r="C816" t="str">
            <v>b l</v>
          </cell>
          <cell r="D816" t="str">
            <v>Bul«ng                                1/15</v>
          </cell>
          <cell r="E816" t="str">
            <v>c¸i</v>
          </cell>
          <cell r="F816">
            <v>17</v>
          </cell>
          <cell r="G816">
            <v>2727</v>
          </cell>
          <cell r="H816">
            <v>3091</v>
          </cell>
        </row>
        <row r="817">
          <cell r="A817" t="str">
            <v/>
          </cell>
          <cell r="C817" t="str">
            <v>® ®Øa</v>
          </cell>
          <cell r="D817" t="str">
            <v>§inh ®Øa</v>
          </cell>
          <cell r="E817" t="str">
            <v>c¸i</v>
          </cell>
          <cell r="F817">
            <v>20</v>
          </cell>
          <cell r="G817">
            <v>1400</v>
          </cell>
          <cell r="H817">
            <v>28000</v>
          </cell>
        </row>
        <row r="818">
          <cell r="A818" t="str">
            <v/>
          </cell>
          <cell r="C818" t="str">
            <v>®i</v>
          </cell>
          <cell r="D818" t="str">
            <v>§inh</v>
          </cell>
          <cell r="E818" t="str">
            <v>kg</v>
          </cell>
          <cell r="F818">
            <v>1.5</v>
          </cell>
          <cell r="G818">
            <v>5714</v>
          </cell>
          <cell r="H818">
            <v>8571</v>
          </cell>
        </row>
        <row r="819">
          <cell r="A819" t="str">
            <v/>
          </cell>
          <cell r="D819" t="str">
            <v>VËt liÖu kh¸c</v>
          </cell>
          <cell r="E819" t="str">
            <v>%</v>
          </cell>
          <cell r="F819">
            <v>3</v>
          </cell>
          <cell r="G819">
            <v>148715</v>
          </cell>
          <cell r="H819">
            <v>4461</v>
          </cell>
        </row>
        <row r="820">
          <cell r="A820" t="str">
            <v/>
          </cell>
          <cell r="D820" t="str">
            <v>b/ Nh©n c«ng</v>
          </cell>
        </row>
        <row r="821">
          <cell r="A821" t="str">
            <v/>
          </cell>
          <cell r="C821" t="str">
            <v>4,5/7</v>
          </cell>
          <cell r="D821" t="str">
            <v>Nh©n c«ng 4,5/7</v>
          </cell>
          <cell r="E821" t="str">
            <v xml:space="preserve">C«ng </v>
          </cell>
          <cell r="F821">
            <v>16</v>
          </cell>
          <cell r="G821">
            <v>16914</v>
          </cell>
          <cell r="I821">
            <v>270624</v>
          </cell>
        </row>
        <row r="822">
          <cell r="A822" t="str">
            <v/>
          </cell>
          <cell r="D822" t="str">
            <v>c/ M¸y thi c«ng</v>
          </cell>
        </row>
        <row r="823">
          <cell r="A823" t="str">
            <v/>
          </cell>
          <cell r="C823" t="str">
            <v>c16</v>
          </cell>
          <cell r="D823" t="str">
            <v>CÈu 16T</v>
          </cell>
          <cell r="E823" t="str">
            <v>Ca</v>
          </cell>
          <cell r="F823">
            <v>0.33</v>
          </cell>
          <cell r="G823">
            <v>823425</v>
          </cell>
          <cell r="J823">
            <v>271730</v>
          </cell>
        </row>
        <row r="824">
          <cell r="A824" t="str">
            <v/>
          </cell>
          <cell r="D824" t="str">
            <v>M¸y kh¸c</v>
          </cell>
          <cell r="E824" t="str">
            <v>%</v>
          </cell>
          <cell r="F824">
            <v>5</v>
          </cell>
          <cell r="G824">
            <v>271730</v>
          </cell>
          <cell r="J824">
            <v>13587</v>
          </cell>
        </row>
        <row r="825">
          <cell r="A825">
            <v>102</v>
          </cell>
          <cell r="B825" t="str">
            <v>NA.2120</v>
          </cell>
          <cell r="D825" t="str">
            <v>SX palª thÐp h×nh</v>
          </cell>
          <cell r="E825" t="str">
            <v>TÊn</v>
          </cell>
          <cell r="H825">
            <v>1073204</v>
          </cell>
          <cell r="I825">
            <v>346928</v>
          </cell>
          <cell r="J825">
            <v>607463</v>
          </cell>
        </row>
        <row r="826">
          <cell r="A826" t="str">
            <v/>
          </cell>
          <cell r="D826" t="str">
            <v>a/ VËt liÖu</v>
          </cell>
        </row>
        <row r="827">
          <cell r="A827" t="str">
            <v/>
          </cell>
          <cell r="C827" t="str">
            <v>th</v>
          </cell>
          <cell r="D827" t="str">
            <v>ThÐp h×nh                                     10%</v>
          </cell>
          <cell r="E827" t="str">
            <v>kg</v>
          </cell>
          <cell r="F827">
            <v>697.85</v>
          </cell>
          <cell r="G827">
            <v>4496</v>
          </cell>
          <cell r="H827">
            <v>313753</v>
          </cell>
        </row>
        <row r="828">
          <cell r="A828" t="str">
            <v/>
          </cell>
          <cell r="C828" t="str">
            <v>tb</v>
          </cell>
          <cell r="D828" t="str">
            <v>ThÐp b¶n                                     10%</v>
          </cell>
          <cell r="E828" t="str">
            <v>kg</v>
          </cell>
          <cell r="F828">
            <v>362.15</v>
          </cell>
          <cell r="G828">
            <v>3454</v>
          </cell>
          <cell r="H828">
            <v>125087</v>
          </cell>
        </row>
        <row r="829">
          <cell r="A829" t="str">
            <v/>
          </cell>
          <cell r="C829" t="str">
            <v>qh</v>
          </cell>
          <cell r="D829" t="str">
            <v>Que hµn</v>
          </cell>
          <cell r="E829" t="str">
            <v>kg</v>
          </cell>
          <cell r="F829">
            <v>41.03</v>
          </cell>
          <cell r="G829">
            <v>7637</v>
          </cell>
          <cell r="H829">
            <v>313346</v>
          </cell>
        </row>
        <row r="830">
          <cell r="A830" t="str">
            <v/>
          </cell>
          <cell r="C830" t="str">
            <v>¤ xy</v>
          </cell>
          <cell r="D830" t="str">
            <v>¤ xy</v>
          </cell>
          <cell r="E830" t="str">
            <v>chai</v>
          </cell>
          <cell r="F830">
            <v>2.5299999999999998</v>
          </cell>
          <cell r="G830">
            <v>27300</v>
          </cell>
          <cell r="H830">
            <v>69069</v>
          </cell>
        </row>
        <row r="831">
          <cell r="A831" t="str">
            <v/>
          </cell>
          <cell r="C831" t="str">
            <v>® ®</v>
          </cell>
          <cell r="D831" t="str">
            <v>§Êt ®Ìn</v>
          </cell>
          <cell r="E831" t="str">
            <v>kg</v>
          </cell>
          <cell r="F831">
            <v>25.69</v>
          </cell>
          <cell r="G831">
            <v>7818</v>
          </cell>
          <cell r="H831">
            <v>200844</v>
          </cell>
        </row>
        <row r="832">
          <cell r="A832" t="str">
            <v/>
          </cell>
          <cell r="D832" t="str">
            <v>VËt liÖu kh¸c</v>
          </cell>
          <cell r="E832" t="str">
            <v>%</v>
          </cell>
          <cell r="F832">
            <v>5</v>
          </cell>
          <cell r="G832">
            <v>1022099</v>
          </cell>
          <cell r="H832">
            <v>51105</v>
          </cell>
        </row>
        <row r="833">
          <cell r="A833" t="str">
            <v/>
          </cell>
          <cell r="D833" t="str">
            <v>b/ Nh©n c«ng</v>
          </cell>
        </row>
        <row r="834">
          <cell r="A834" t="str">
            <v/>
          </cell>
          <cell r="C834" t="str">
            <v>4,0/7</v>
          </cell>
          <cell r="D834" t="str">
            <v>Nh©n c«ng 4,0/7</v>
          </cell>
          <cell r="E834" t="str">
            <v xml:space="preserve">C«ng </v>
          </cell>
          <cell r="F834">
            <v>22.61</v>
          </cell>
          <cell r="G834">
            <v>15344</v>
          </cell>
          <cell r="I834">
            <v>346928</v>
          </cell>
        </row>
        <row r="835">
          <cell r="A835" t="str">
            <v/>
          </cell>
          <cell r="D835" t="str">
            <v>c/ M¸y thi c«ng</v>
          </cell>
        </row>
        <row r="836">
          <cell r="A836" t="str">
            <v/>
          </cell>
          <cell r="C836" t="str">
            <v>h23</v>
          </cell>
          <cell r="D836" t="str">
            <v>M¸y hµn 23KW</v>
          </cell>
          <cell r="E836" t="str">
            <v>Ca</v>
          </cell>
          <cell r="F836">
            <v>5.5</v>
          </cell>
          <cell r="G836">
            <v>77338</v>
          </cell>
          <cell r="J836">
            <v>425359</v>
          </cell>
        </row>
        <row r="837">
          <cell r="A837" t="str">
            <v/>
          </cell>
          <cell r="C837" t="str">
            <v>c10</v>
          </cell>
          <cell r="D837" t="str">
            <v>CÈu 10T</v>
          </cell>
          <cell r="E837" t="str">
            <v>Ca</v>
          </cell>
          <cell r="F837">
            <v>0.27</v>
          </cell>
          <cell r="G837">
            <v>615511</v>
          </cell>
          <cell r="J837">
            <v>166188</v>
          </cell>
        </row>
        <row r="838">
          <cell r="A838" t="str">
            <v/>
          </cell>
          <cell r="C838" t="str">
            <v>cuct</v>
          </cell>
          <cell r="D838" t="str">
            <v>M¸y c¾t uèn cèt thÐp</v>
          </cell>
          <cell r="E838" t="str">
            <v>Ca</v>
          </cell>
          <cell r="F838">
            <v>0.4</v>
          </cell>
          <cell r="G838">
            <v>39789</v>
          </cell>
          <cell r="J838">
            <v>15916</v>
          </cell>
        </row>
        <row r="839">
          <cell r="A839">
            <v>103</v>
          </cell>
          <cell r="B839" t="str">
            <v>NB.2310</v>
          </cell>
          <cell r="D839" t="str">
            <v>LD, TD palª thÐp h×nh</v>
          </cell>
          <cell r="E839" t="str">
            <v>TÊn</v>
          </cell>
          <cell r="H839">
            <v>180824</v>
          </cell>
          <cell r="I839">
            <v>218652</v>
          </cell>
          <cell r="J839">
            <v>543278</v>
          </cell>
        </row>
        <row r="840">
          <cell r="A840" t="str">
            <v/>
          </cell>
          <cell r="D840" t="str">
            <v>a/ VËt liÖu</v>
          </cell>
        </row>
        <row r="841">
          <cell r="A841" t="str">
            <v/>
          </cell>
          <cell r="C841" t="str">
            <v>th</v>
          </cell>
          <cell r="D841" t="str">
            <v xml:space="preserve">ThÐp h×nh                            </v>
          </cell>
          <cell r="E841" t="str">
            <v>kg</v>
          </cell>
          <cell r="F841">
            <v>0.45</v>
          </cell>
          <cell r="G841">
            <v>4496</v>
          </cell>
          <cell r="H841">
            <v>2023</v>
          </cell>
        </row>
        <row r="842">
          <cell r="A842" t="str">
            <v/>
          </cell>
          <cell r="C842" t="str">
            <v>b l</v>
          </cell>
          <cell r="D842" t="str">
            <v>Bul«ng</v>
          </cell>
          <cell r="E842" t="str">
            <v>c¸i</v>
          </cell>
          <cell r="F842">
            <v>12</v>
          </cell>
          <cell r="G842">
            <v>2727</v>
          </cell>
          <cell r="H842">
            <v>32724</v>
          </cell>
        </row>
        <row r="843">
          <cell r="A843" t="str">
            <v/>
          </cell>
          <cell r="C843" t="str">
            <v>qh</v>
          </cell>
          <cell r="D843" t="str">
            <v>Que hµn</v>
          </cell>
          <cell r="E843" t="str">
            <v>kg</v>
          </cell>
          <cell r="F843">
            <v>18</v>
          </cell>
          <cell r="G843">
            <v>7637</v>
          </cell>
          <cell r="H843">
            <v>137466</v>
          </cell>
        </row>
        <row r="844">
          <cell r="A844" t="str">
            <v/>
          </cell>
          <cell r="D844" t="str">
            <v>VËt liÖu kh¸c</v>
          </cell>
          <cell r="E844" t="str">
            <v>%</v>
          </cell>
          <cell r="F844">
            <v>5</v>
          </cell>
          <cell r="G844">
            <v>172213</v>
          </cell>
          <cell r="H844">
            <v>8611</v>
          </cell>
        </row>
        <row r="845">
          <cell r="A845" t="str">
            <v/>
          </cell>
          <cell r="D845" t="str">
            <v>b/ Nh©n c«ng</v>
          </cell>
        </row>
        <row r="846">
          <cell r="A846" t="str">
            <v/>
          </cell>
          <cell r="C846" t="str">
            <v>4,0/7</v>
          </cell>
          <cell r="D846" t="str">
            <v>Nh©n c«ng 4,0/7</v>
          </cell>
          <cell r="E846" t="str">
            <v xml:space="preserve">C«ng </v>
          </cell>
          <cell r="F846">
            <v>14.25</v>
          </cell>
          <cell r="G846">
            <v>15344</v>
          </cell>
          <cell r="I846">
            <v>218652</v>
          </cell>
        </row>
        <row r="847">
          <cell r="A847" t="str">
            <v/>
          </cell>
          <cell r="D847" t="str">
            <v>c/ M¸y thi c«ng</v>
          </cell>
        </row>
        <row r="848">
          <cell r="A848" t="str">
            <v/>
          </cell>
          <cell r="C848" t="str">
            <v>h23</v>
          </cell>
          <cell r="D848" t="str">
            <v>M¸y hµn 23KW</v>
          </cell>
          <cell r="E848" t="str">
            <v>Ca</v>
          </cell>
          <cell r="F848">
            <v>4.1500000000000004</v>
          </cell>
          <cell r="G848">
            <v>77338</v>
          </cell>
          <cell r="J848">
            <v>320953</v>
          </cell>
        </row>
        <row r="849">
          <cell r="A849" t="str">
            <v/>
          </cell>
          <cell r="C849" t="str">
            <v>c16</v>
          </cell>
          <cell r="D849" t="str">
            <v>CÈu 16T</v>
          </cell>
          <cell r="E849" t="str">
            <v>Ca</v>
          </cell>
          <cell r="F849">
            <v>0.27</v>
          </cell>
          <cell r="G849">
            <v>823425</v>
          </cell>
          <cell r="J849">
            <v>222325</v>
          </cell>
        </row>
        <row r="850">
          <cell r="A850">
            <v>104</v>
          </cell>
          <cell r="B850" t="str">
            <v>VB.2111</v>
          </cell>
          <cell r="D850" t="str">
            <v>Rä ®¸</v>
          </cell>
          <cell r="E850" t="str">
            <v>Rä</v>
          </cell>
          <cell r="H850">
            <v>465580</v>
          </cell>
          <cell r="I850">
            <v>175332</v>
          </cell>
        </row>
        <row r="851">
          <cell r="A851" t="str">
            <v/>
          </cell>
          <cell r="D851" t="str">
            <v>a/ VËt liÖu</v>
          </cell>
        </row>
        <row r="852">
          <cell r="A852" t="str">
            <v/>
          </cell>
          <cell r="C852" t="str">
            <v>tt&lt;18</v>
          </cell>
          <cell r="D852" t="str">
            <v>ThÐp trßn d&lt;=18</v>
          </cell>
          <cell r="E852" t="str">
            <v>kg</v>
          </cell>
          <cell r="F852">
            <v>13.5</v>
          </cell>
          <cell r="G852">
            <v>4232</v>
          </cell>
          <cell r="H852">
            <v>57132</v>
          </cell>
        </row>
        <row r="853">
          <cell r="A853" t="str">
            <v/>
          </cell>
          <cell r="C853" t="str">
            <v>®h</v>
          </cell>
          <cell r="D853" t="str">
            <v>§¸ héc</v>
          </cell>
          <cell r="E853" t="str">
            <v>m3</v>
          </cell>
          <cell r="F853">
            <v>2.2000000000000002</v>
          </cell>
          <cell r="G853">
            <v>61886</v>
          </cell>
          <cell r="H853">
            <v>408448</v>
          </cell>
        </row>
        <row r="854">
          <cell r="A854" t="str">
            <v/>
          </cell>
          <cell r="D854" t="str">
            <v>b/ Nh©n c«ng</v>
          </cell>
        </row>
        <row r="855">
          <cell r="A855" t="str">
            <v/>
          </cell>
          <cell r="C855" t="str">
            <v>3,5/7</v>
          </cell>
          <cell r="D855" t="str">
            <v>Nh©n c«ng 3,5/7</v>
          </cell>
          <cell r="E855" t="str">
            <v xml:space="preserve">C«ng </v>
          </cell>
          <cell r="F855">
            <v>4</v>
          </cell>
          <cell r="G855">
            <v>14611</v>
          </cell>
          <cell r="I855">
            <v>175332</v>
          </cell>
        </row>
        <row r="856">
          <cell r="A856">
            <v>105</v>
          </cell>
          <cell r="B856" t="str">
            <v>TT</v>
          </cell>
          <cell r="D856" t="str">
            <v>BiÓn b¸o</v>
          </cell>
          <cell r="E856" t="str">
            <v>c¸i</v>
          </cell>
          <cell r="F856">
            <v>1</v>
          </cell>
          <cell r="G856">
            <v>1500000</v>
          </cell>
          <cell r="H856">
            <v>1500000</v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>
            <v>106</v>
          </cell>
          <cell r="B866" t="str">
            <v>UD.5122</v>
          </cell>
          <cell r="D866" t="str">
            <v>Sái ®Öm</v>
          </cell>
          <cell r="E866" t="str">
            <v>m3</v>
          </cell>
        </row>
        <row r="867">
          <cell r="A867" t="str">
            <v/>
          </cell>
          <cell r="D867" t="str">
            <v>a/ VËt liÖu</v>
          </cell>
          <cell r="H867">
            <v>73200</v>
          </cell>
        </row>
        <row r="868">
          <cell r="A868" t="str">
            <v/>
          </cell>
          <cell r="C868" t="str">
            <v>s</v>
          </cell>
          <cell r="D868" t="str">
            <v>Sái</v>
          </cell>
          <cell r="E868" t="str">
            <v>m3</v>
          </cell>
          <cell r="F868">
            <v>1.22</v>
          </cell>
          <cell r="G868">
            <v>60000</v>
          </cell>
          <cell r="H868">
            <v>73200</v>
          </cell>
        </row>
        <row r="869">
          <cell r="A869" t="str">
            <v/>
          </cell>
          <cell r="D869" t="str">
            <v>b/ Nh©n c«ng</v>
          </cell>
          <cell r="H869">
            <v>33296</v>
          </cell>
        </row>
        <row r="870">
          <cell r="A870" t="str">
            <v/>
          </cell>
          <cell r="C870" t="str">
            <v>4,0/7</v>
          </cell>
          <cell r="D870" t="str">
            <v>Nh©n c«ng 4,0/7</v>
          </cell>
          <cell r="E870" t="str">
            <v xml:space="preserve">C«ng </v>
          </cell>
          <cell r="F870">
            <v>2.17</v>
          </cell>
          <cell r="G870">
            <v>15344</v>
          </cell>
          <cell r="H870">
            <v>33296</v>
          </cell>
        </row>
        <row r="871">
          <cell r="A871">
            <v>107</v>
          </cell>
          <cell r="B871" t="str">
            <v>HA.1120</v>
          </cell>
          <cell r="D871" t="str">
            <v>BT lãt mãng M200</v>
          </cell>
          <cell r="E871" t="str">
            <v>m3</v>
          </cell>
        </row>
        <row r="872">
          <cell r="A872" t="str">
            <v/>
          </cell>
          <cell r="D872" t="str">
            <v>a/ VËt liÖu</v>
          </cell>
          <cell r="H872">
            <v>384855</v>
          </cell>
        </row>
        <row r="873">
          <cell r="A873" t="str">
            <v/>
          </cell>
          <cell r="D873" t="str">
            <v>V­a BT M200 ®¸ 1x2 (®é sôt 6-8)</v>
          </cell>
          <cell r="E873" t="str">
            <v>m3</v>
          </cell>
          <cell r="F873">
            <v>1.0249999999999999</v>
          </cell>
          <cell r="G873">
            <v>375468</v>
          </cell>
          <cell r="H873">
            <v>384855</v>
          </cell>
        </row>
        <row r="874">
          <cell r="A874" t="str">
            <v/>
          </cell>
          <cell r="D874" t="str">
            <v>b/ Nh©n c«ng</v>
          </cell>
          <cell r="H874">
            <v>32752</v>
          </cell>
        </row>
        <row r="875">
          <cell r="A875" t="str">
            <v/>
          </cell>
          <cell r="C875" t="str">
            <v>3,0/7</v>
          </cell>
          <cell r="D875" t="str">
            <v>Nh©n c«ng 3,0/7</v>
          </cell>
          <cell r="E875" t="str">
            <v xml:space="preserve">C«ng </v>
          </cell>
          <cell r="F875">
            <v>2.36</v>
          </cell>
          <cell r="G875">
            <v>13878</v>
          </cell>
          <cell r="H875">
            <v>32752</v>
          </cell>
        </row>
        <row r="876">
          <cell r="A876" t="str">
            <v/>
          </cell>
          <cell r="D876" t="str">
            <v>c/ M¸y thi c«ng</v>
          </cell>
          <cell r="H876">
            <v>12041</v>
          </cell>
        </row>
        <row r="877">
          <cell r="A877" t="str">
            <v/>
          </cell>
          <cell r="C877" t="str">
            <v>t250</v>
          </cell>
          <cell r="D877" t="str">
            <v>M¸y trén 250l</v>
          </cell>
          <cell r="E877" t="str">
            <v>Ca</v>
          </cell>
          <cell r="F877">
            <v>9.5000000000000001E-2</v>
          </cell>
          <cell r="G877">
            <v>96272</v>
          </cell>
          <cell r="H877">
            <v>9146</v>
          </cell>
        </row>
        <row r="878">
          <cell r="A878" t="str">
            <v/>
          </cell>
          <cell r="C878" t="str">
            <v>®b1</v>
          </cell>
          <cell r="D878" t="str">
            <v>M¸y ®Çm bµn 1KW</v>
          </cell>
          <cell r="E878" t="str">
            <v>Ca</v>
          </cell>
          <cell r="F878">
            <v>8.8999999999999996E-2</v>
          </cell>
          <cell r="G878">
            <v>32525</v>
          </cell>
          <cell r="H878">
            <v>2895</v>
          </cell>
        </row>
        <row r="879">
          <cell r="A879">
            <v>108</v>
          </cell>
          <cell r="B879" t="str">
            <v>CD.1120</v>
          </cell>
          <cell r="D879" t="str">
            <v>§ãng cäc v¸n thÐp Larssen IV L=6m</v>
          </cell>
          <cell r="E879" t="str">
            <v>m</v>
          </cell>
        </row>
        <row r="880">
          <cell r="A880" t="str">
            <v/>
          </cell>
          <cell r="D880" t="str">
            <v>a/ VËt liÖu</v>
          </cell>
          <cell r="H880">
            <v>37688</v>
          </cell>
        </row>
        <row r="881">
          <cell r="A881" t="str">
            <v/>
          </cell>
          <cell r="D881" t="str">
            <v>Cäc v¸n thÐp   ( 1,67% x 3 th¸ng = 5%)</v>
          </cell>
          <cell r="E881" t="str">
            <v>tÊn</v>
          </cell>
          <cell r="F881">
            <v>7.4999999999999997E-2</v>
          </cell>
          <cell r="G881">
            <v>10000000</v>
          </cell>
          <cell r="H881">
            <v>37500</v>
          </cell>
        </row>
        <row r="882">
          <cell r="A882" t="str">
            <v/>
          </cell>
          <cell r="D882" t="str">
            <v>VËt liÖu kh¸c</v>
          </cell>
          <cell r="E882" t="str">
            <v>%</v>
          </cell>
          <cell r="F882">
            <v>0.5</v>
          </cell>
          <cell r="G882">
            <v>37500</v>
          </cell>
          <cell r="H882">
            <v>188</v>
          </cell>
        </row>
        <row r="883">
          <cell r="A883" t="str">
            <v/>
          </cell>
          <cell r="D883" t="str">
            <v>b/ Nh©n c«ng</v>
          </cell>
          <cell r="H883">
            <v>1872</v>
          </cell>
        </row>
        <row r="884">
          <cell r="A884" t="str">
            <v/>
          </cell>
          <cell r="C884" t="str">
            <v>4,0/7</v>
          </cell>
          <cell r="D884" t="str">
            <v>Nh©n c«ng 4,0/7</v>
          </cell>
          <cell r="E884" t="str">
            <v xml:space="preserve">C«ng </v>
          </cell>
          <cell r="F884">
            <v>0.122</v>
          </cell>
          <cell r="G884">
            <v>15344</v>
          </cell>
          <cell r="H884">
            <v>1872</v>
          </cell>
        </row>
        <row r="885">
          <cell r="A885" t="str">
            <v/>
          </cell>
          <cell r="D885" t="str">
            <v>c/ M¸y thi c«ng</v>
          </cell>
          <cell r="H885">
            <v>32221</v>
          </cell>
        </row>
        <row r="886">
          <cell r="A886" t="str">
            <v/>
          </cell>
          <cell r="C886" t="str">
            <v>b®c1,8</v>
          </cell>
          <cell r="D886" t="str">
            <v>Bóa ®ãng cäc 1,8T</v>
          </cell>
          <cell r="E886" t="str">
            <v>Ca</v>
          </cell>
          <cell r="F886">
            <v>4.0899999999999999E-2</v>
          </cell>
          <cell r="G886">
            <v>764856</v>
          </cell>
          <cell r="H886">
            <v>31283</v>
          </cell>
        </row>
        <row r="887">
          <cell r="A887" t="str">
            <v/>
          </cell>
          <cell r="D887" t="str">
            <v>M¸y kh¸c</v>
          </cell>
          <cell r="E887" t="str">
            <v>ca</v>
          </cell>
          <cell r="F887">
            <v>3</v>
          </cell>
          <cell r="G887">
            <v>31283</v>
          </cell>
          <cell r="H887">
            <v>938</v>
          </cell>
        </row>
        <row r="888">
          <cell r="A888">
            <v>109</v>
          </cell>
          <cell r="B888" t="str">
            <v>CD.1120</v>
          </cell>
          <cell r="D888" t="str">
            <v>Nhæ cäc v¸n thÐp trªn mÆt ®Êt</v>
          </cell>
          <cell r="E888" t="str">
            <v>m</v>
          </cell>
        </row>
        <row r="889">
          <cell r="A889" t="str">
            <v/>
          </cell>
          <cell r="D889" t="str">
            <v>b/ Nh©n c«ng</v>
          </cell>
          <cell r="H889">
            <v>1248</v>
          </cell>
        </row>
        <row r="890">
          <cell r="A890" t="str">
            <v/>
          </cell>
          <cell r="C890" t="str">
            <v>4,0/7</v>
          </cell>
          <cell r="D890" t="str">
            <v>Nh©n c«ng 4,0/7                 2/3 ®ãng</v>
          </cell>
          <cell r="E890" t="str">
            <v xml:space="preserve">C«ng </v>
          </cell>
          <cell r="F890">
            <v>0.122</v>
          </cell>
          <cell r="G890">
            <v>15344</v>
          </cell>
          <cell r="H890">
            <v>1248</v>
          </cell>
        </row>
        <row r="891">
          <cell r="A891" t="str">
            <v/>
          </cell>
          <cell r="D891" t="str">
            <v>c/ M¸y thi c«ng</v>
          </cell>
          <cell r="H891">
            <v>21481</v>
          </cell>
        </row>
        <row r="892">
          <cell r="A892" t="str">
            <v/>
          </cell>
          <cell r="C892" t="str">
            <v>b®c1,8</v>
          </cell>
          <cell r="D892" t="str">
            <v>Bóa ®ãng cäc 1,8T                 2/3 ®ãng</v>
          </cell>
          <cell r="E892" t="str">
            <v>Ca</v>
          </cell>
          <cell r="F892">
            <v>4.0899999999999999E-2</v>
          </cell>
          <cell r="G892">
            <v>764856</v>
          </cell>
          <cell r="H892">
            <v>20855</v>
          </cell>
        </row>
        <row r="893">
          <cell r="A893" t="str">
            <v/>
          </cell>
          <cell r="D893" t="str">
            <v>M¸y kh¸c</v>
          </cell>
          <cell r="E893" t="str">
            <v>ca</v>
          </cell>
          <cell r="F893">
            <v>3</v>
          </cell>
          <cell r="G893">
            <v>20855</v>
          </cell>
          <cell r="H893">
            <v>626</v>
          </cell>
        </row>
        <row r="894">
          <cell r="A894">
            <v>110</v>
          </cell>
          <cell r="B894" t="str">
            <v>03-27-43/115</v>
          </cell>
          <cell r="D894" t="str">
            <v>X¶m kÏ cäc v¸n thÐp</v>
          </cell>
          <cell r="E894" t="str">
            <v>m</v>
          </cell>
        </row>
        <row r="895">
          <cell r="A895" t="str">
            <v/>
          </cell>
          <cell r="D895" t="str">
            <v>a/ VËt liÖu</v>
          </cell>
          <cell r="H895">
            <v>30600</v>
          </cell>
        </row>
        <row r="896">
          <cell r="A896" t="str">
            <v/>
          </cell>
          <cell r="D896" t="str">
            <v>B«ng</v>
          </cell>
          <cell r="E896" t="str">
            <v>kg</v>
          </cell>
          <cell r="F896">
            <v>0.2</v>
          </cell>
          <cell r="G896">
            <v>15000</v>
          </cell>
          <cell r="H896">
            <v>3000</v>
          </cell>
        </row>
        <row r="897">
          <cell r="A897" t="str">
            <v/>
          </cell>
          <cell r="D897" t="str">
            <v>Ma tÝt</v>
          </cell>
          <cell r="E897" t="str">
            <v>kg</v>
          </cell>
          <cell r="F897">
            <v>1.5</v>
          </cell>
          <cell r="G897">
            <v>18000</v>
          </cell>
          <cell r="H897">
            <v>27000</v>
          </cell>
        </row>
        <row r="898">
          <cell r="A898" t="str">
            <v/>
          </cell>
          <cell r="D898" t="str">
            <v>VËt liÖu kh¸c</v>
          </cell>
          <cell r="E898" t="str">
            <v>%</v>
          </cell>
          <cell r="F898">
            <v>2</v>
          </cell>
          <cell r="G898">
            <v>30000</v>
          </cell>
          <cell r="H898">
            <v>600</v>
          </cell>
        </row>
        <row r="899">
          <cell r="A899" t="str">
            <v/>
          </cell>
          <cell r="D899" t="str">
            <v>b/ Nh©n c«ng</v>
          </cell>
          <cell r="H899">
            <v>1074</v>
          </cell>
        </row>
        <row r="900">
          <cell r="A900" t="str">
            <v/>
          </cell>
          <cell r="C900" t="str">
            <v>4,0/7</v>
          </cell>
          <cell r="D900" t="str">
            <v>Nh©n c«ng 4,0/7</v>
          </cell>
          <cell r="E900" t="str">
            <v xml:space="preserve">C«ng </v>
          </cell>
          <cell r="F900">
            <v>7.0000000000000007E-2</v>
          </cell>
          <cell r="G900">
            <v>15344</v>
          </cell>
          <cell r="H900">
            <v>1074</v>
          </cell>
        </row>
        <row r="901">
          <cell r="A901">
            <v>111</v>
          </cell>
          <cell r="B901" t="str">
            <v>NA.2110</v>
          </cell>
          <cell r="D901" t="str">
            <v>S¶n xuÊt hÖ vµnh ®ai khung chèng</v>
          </cell>
          <cell r="E901" t="str">
            <v>TÊn</v>
          </cell>
        </row>
        <row r="902">
          <cell r="A902" t="str">
            <v/>
          </cell>
          <cell r="D902" t="str">
            <v>a/ VËt liÖu</v>
          </cell>
          <cell r="H902">
            <v>640205</v>
          </cell>
        </row>
        <row r="903">
          <cell r="A903" t="str">
            <v/>
          </cell>
          <cell r="C903" t="str">
            <v>th</v>
          </cell>
          <cell r="D903" t="str">
            <v>ThÐp h×nh                                  10%</v>
          </cell>
          <cell r="E903" t="str">
            <v>kg</v>
          </cell>
          <cell r="F903">
            <v>625.39</v>
          </cell>
          <cell r="G903">
            <v>4496</v>
          </cell>
          <cell r="H903">
            <v>281175</v>
          </cell>
        </row>
        <row r="904">
          <cell r="A904" t="str">
            <v/>
          </cell>
          <cell r="C904" t="str">
            <v>tb</v>
          </cell>
          <cell r="D904" t="str">
            <v>ThÐp b¶n                                  10%</v>
          </cell>
          <cell r="E904" t="str">
            <v>kg</v>
          </cell>
          <cell r="F904">
            <v>316</v>
          </cell>
          <cell r="G904">
            <v>3454</v>
          </cell>
          <cell r="H904">
            <v>109146</v>
          </cell>
        </row>
        <row r="905">
          <cell r="A905" t="str">
            <v/>
          </cell>
          <cell r="C905" t="str">
            <v>tt&lt;18</v>
          </cell>
          <cell r="D905" t="str">
            <v>ThÐp trßn d&lt;=18                   10%</v>
          </cell>
          <cell r="E905" t="str">
            <v>kg</v>
          </cell>
          <cell r="F905">
            <v>61.4</v>
          </cell>
          <cell r="G905">
            <v>4232</v>
          </cell>
          <cell r="H905">
            <v>25984</v>
          </cell>
        </row>
        <row r="906">
          <cell r="A906" t="str">
            <v/>
          </cell>
          <cell r="C906" t="str">
            <v>qh</v>
          </cell>
          <cell r="D906" t="str">
            <v>Que hµn</v>
          </cell>
          <cell r="E906" t="str">
            <v>kg</v>
          </cell>
          <cell r="F906">
            <v>22.66</v>
          </cell>
          <cell r="G906">
            <v>7637</v>
          </cell>
          <cell r="H906">
            <v>173054</v>
          </cell>
        </row>
        <row r="907">
          <cell r="A907" t="str">
            <v/>
          </cell>
          <cell r="C907" t="str">
            <v>¤ xy</v>
          </cell>
          <cell r="D907" t="str">
            <v>¤ xy</v>
          </cell>
          <cell r="E907" t="str">
            <v>chai</v>
          </cell>
          <cell r="F907">
            <v>0.78</v>
          </cell>
          <cell r="G907">
            <v>27300</v>
          </cell>
          <cell r="H907">
            <v>21294</v>
          </cell>
        </row>
        <row r="908">
          <cell r="A908" t="str">
            <v/>
          </cell>
          <cell r="C908" t="str">
            <v>® ®</v>
          </cell>
          <cell r="D908" t="str">
            <v>§Êt ®Ìn</v>
          </cell>
          <cell r="E908" t="str">
            <v>kg</v>
          </cell>
          <cell r="F908">
            <v>3.78</v>
          </cell>
          <cell r="G908">
            <v>7818</v>
          </cell>
          <cell r="H908">
            <v>29552</v>
          </cell>
        </row>
        <row r="909">
          <cell r="A909" t="str">
            <v/>
          </cell>
          <cell r="D909" t="str">
            <v>b/ Nh©n c«ng</v>
          </cell>
          <cell r="H909">
            <v>564352</v>
          </cell>
        </row>
        <row r="910">
          <cell r="A910" t="str">
            <v/>
          </cell>
          <cell r="C910" t="str">
            <v>4,0/7</v>
          </cell>
          <cell r="D910" t="str">
            <v>Nh©n c«ng 4,0/7</v>
          </cell>
          <cell r="E910" t="str">
            <v xml:space="preserve">C«ng </v>
          </cell>
          <cell r="F910">
            <v>36.78</v>
          </cell>
          <cell r="G910">
            <v>15344</v>
          </cell>
          <cell r="H910">
            <v>564352</v>
          </cell>
        </row>
        <row r="911">
          <cell r="A911" t="str">
            <v/>
          </cell>
          <cell r="D911" t="str">
            <v>c/ M¸y thi c«ng</v>
          </cell>
          <cell r="H911">
            <v>590807</v>
          </cell>
        </row>
        <row r="912">
          <cell r="A912" t="str">
            <v/>
          </cell>
          <cell r="C912" t="str">
            <v>h23</v>
          </cell>
          <cell r="D912" t="str">
            <v>M¸y hµn 23KW</v>
          </cell>
          <cell r="E912" t="str">
            <v>Ca</v>
          </cell>
          <cell r="F912">
            <v>4.25</v>
          </cell>
          <cell r="G912">
            <v>77338</v>
          </cell>
          <cell r="H912">
            <v>328687</v>
          </cell>
        </row>
        <row r="913">
          <cell r="A913" t="str">
            <v/>
          </cell>
          <cell r="C913" t="str">
            <v>cuct</v>
          </cell>
          <cell r="D913" t="str">
            <v>M¸y c¾t uèn cèt thÐp</v>
          </cell>
          <cell r="E913" t="str">
            <v>Ca</v>
          </cell>
          <cell r="F913">
            <v>0.4</v>
          </cell>
          <cell r="G913">
            <v>39789</v>
          </cell>
          <cell r="H913">
            <v>15916</v>
          </cell>
        </row>
        <row r="914">
          <cell r="A914" t="str">
            <v/>
          </cell>
          <cell r="C914" t="str">
            <v>c10</v>
          </cell>
          <cell r="D914" t="str">
            <v>CÈu 10T</v>
          </cell>
          <cell r="E914" t="str">
            <v>Ca</v>
          </cell>
          <cell r="F914">
            <v>0.4</v>
          </cell>
          <cell r="G914">
            <v>615511</v>
          </cell>
          <cell r="H914">
            <v>246204</v>
          </cell>
        </row>
        <row r="915">
          <cell r="A915">
            <v>112</v>
          </cell>
          <cell r="B915" t="str">
            <v>NB.2310</v>
          </cell>
          <cell r="D915" t="str">
            <v>LD, th¸o dì hÖ vµnh ®ai khung chèng trªn c¹n</v>
          </cell>
          <cell r="E915" t="str">
            <v>TÊn</v>
          </cell>
        </row>
        <row r="916">
          <cell r="A916" t="str">
            <v/>
          </cell>
          <cell r="D916" t="str">
            <v>a/ VËt liÖu</v>
          </cell>
          <cell r="H916">
            <v>180824</v>
          </cell>
        </row>
        <row r="917">
          <cell r="A917" t="str">
            <v/>
          </cell>
          <cell r="C917" t="str">
            <v>th</v>
          </cell>
          <cell r="D917" t="str">
            <v xml:space="preserve">ThÐp h×nh                            </v>
          </cell>
          <cell r="E917" t="str">
            <v>kg</v>
          </cell>
          <cell r="F917">
            <v>0.45</v>
          </cell>
          <cell r="G917">
            <v>4496</v>
          </cell>
          <cell r="H917">
            <v>2023</v>
          </cell>
        </row>
        <row r="918">
          <cell r="A918" t="str">
            <v/>
          </cell>
          <cell r="C918" t="str">
            <v>b l</v>
          </cell>
          <cell r="D918" t="str">
            <v>Bul«ng</v>
          </cell>
          <cell r="E918" t="str">
            <v>c¸i</v>
          </cell>
          <cell r="F918">
            <v>12</v>
          </cell>
          <cell r="G918">
            <v>2727</v>
          </cell>
          <cell r="H918">
            <v>32724</v>
          </cell>
        </row>
        <row r="919">
          <cell r="A919" t="str">
            <v/>
          </cell>
          <cell r="C919" t="str">
            <v>qh</v>
          </cell>
          <cell r="D919" t="str">
            <v>Que hµn</v>
          </cell>
          <cell r="E919" t="str">
            <v>kg</v>
          </cell>
          <cell r="F919">
            <v>18</v>
          </cell>
          <cell r="G919">
            <v>7637</v>
          </cell>
          <cell r="H919">
            <v>137466</v>
          </cell>
        </row>
        <row r="920">
          <cell r="A920" t="str">
            <v/>
          </cell>
          <cell r="D920" t="str">
            <v>VËt liÖu kh¸c</v>
          </cell>
          <cell r="E920" t="str">
            <v>%</v>
          </cell>
          <cell r="F920">
            <v>5</v>
          </cell>
          <cell r="G920">
            <v>172213</v>
          </cell>
          <cell r="H920">
            <v>8611</v>
          </cell>
        </row>
        <row r="921">
          <cell r="A921" t="str">
            <v/>
          </cell>
          <cell r="D921" t="str">
            <v>b/ Nh©n c«ng</v>
          </cell>
          <cell r="H921">
            <v>218652</v>
          </cell>
        </row>
        <row r="922">
          <cell r="A922" t="str">
            <v/>
          </cell>
          <cell r="C922" t="str">
            <v>4,0/7</v>
          </cell>
          <cell r="D922" t="str">
            <v>Nh©n c«ng 4,0/7</v>
          </cell>
          <cell r="E922" t="str">
            <v xml:space="preserve">C«ng </v>
          </cell>
          <cell r="F922">
            <v>14.25</v>
          </cell>
          <cell r="G922">
            <v>15344</v>
          </cell>
          <cell r="H922">
            <v>218652</v>
          </cell>
        </row>
        <row r="923">
          <cell r="A923" t="str">
            <v/>
          </cell>
          <cell r="D923" t="str">
            <v>c/ M¸y thi c«ng</v>
          </cell>
          <cell r="H923">
            <v>543278</v>
          </cell>
        </row>
        <row r="924">
          <cell r="A924" t="str">
            <v/>
          </cell>
          <cell r="C924" t="str">
            <v>h23</v>
          </cell>
          <cell r="D924" t="str">
            <v>M¸y hµn 23KW</v>
          </cell>
          <cell r="E924" t="str">
            <v>Ca</v>
          </cell>
          <cell r="F924">
            <v>4.1500000000000004</v>
          </cell>
          <cell r="G924">
            <v>77338</v>
          </cell>
          <cell r="H924">
            <v>320953</v>
          </cell>
        </row>
        <row r="925">
          <cell r="A925" t="str">
            <v/>
          </cell>
          <cell r="C925" t="str">
            <v>c16</v>
          </cell>
          <cell r="D925" t="str">
            <v>CÈu 16T</v>
          </cell>
          <cell r="E925" t="str">
            <v>Ca</v>
          </cell>
          <cell r="F925">
            <v>0.27</v>
          </cell>
          <cell r="G925">
            <v>823425</v>
          </cell>
          <cell r="H925">
            <v>222325</v>
          </cell>
        </row>
        <row r="926">
          <cell r="A926">
            <v>113</v>
          </cell>
          <cell r="B926" t="str">
            <v>NA.2120</v>
          </cell>
          <cell r="D926" t="str">
            <v>S¶n xuÊt ®µ gi¸o phôc vô thi c«ng bª t«ng mè</v>
          </cell>
          <cell r="E926" t="str">
            <v>TÊn</v>
          </cell>
        </row>
        <row r="927">
          <cell r="A927" t="str">
            <v/>
          </cell>
          <cell r="D927" t="str">
            <v>a/ VËt liÖu</v>
          </cell>
          <cell r="H927">
            <v>1073204</v>
          </cell>
        </row>
        <row r="928">
          <cell r="A928" t="str">
            <v/>
          </cell>
          <cell r="C928" t="str">
            <v>th</v>
          </cell>
          <cell r="D928" t="str">
            <v>ThÐp h×nh                                     20%</v>
          </cell>
          <cell r="E928" t="str">
            <v>kg</v>
          </cell>
          <cell r="F928">
            <v>697.85</v>
          </cell>
          <cell r="G928">
            <v>4496</v>
          </cell>
          <cell r="H928">
            <v>313753</v>
          </cell>
        </row>
        <row r="929">
          <cell r="A929" t="str">
            <v/>
          </cell>
          <cell r="C929" t="str">
            <v>tb</v>
          </cell>
          <cell r="D929" t="str">
            <v>ThÐp b¶n                                     20%</v>
          </cell>
          <cell r="E929" t="str">
            <v>kg</v>
          </cell>
          <cell r="F929">
            <v>362.15</v>
          </cell>
          <cell r="G929">
            <v>3454</v>
          </cell>
          <cell r="H929">
            <v>125087</v>
          </cell>
        </row>
        <row r="930">
          <cell r="A930" t="str">
            <v/>
          </cell>
          <cell r="C930" t="str">
            <v>qh</v>
          </cell>
          <cell r="D930" t="str">
            <v>Que hµn</v>
          </cell>
          <cell r="E930" t="str">
            <v>kg</v>
          </cell>
          <cell r="F930">
            <v>41.03</v>
          </cell>
          <cell r="G930">
            <v>7637</v>
          </cell>
          <cell r="H930">
            <v>313346</v>
          </cell>
        </row>
        <row r="931">
          <cell r="A931" t="str">
            <v/>
          </cell>
          <cell r="C931" t="str">
            <v>¤ xy</v>
          </cell>
          <cell r="D931" t="str">
            <v>¤ xy</v>
          </cell>
          <cell r="E931" t="str">
            <v>chai</v>
          </cell>
          <cell r="F931">
            <v>2.5299999999999998</v>
          </cell>
          <cell r="G931">
            <v>27300</v>
          </cell>
          <cell r="H931">
            <v>69069</v>
          </cell>
        </row>
        <row r="932">
          <cell r="A932" t="str">
            <v/>
          </cell>
          <cell r="C932" t="str">
            <v>® ®</v>
          </cell>
          <cell r="D932" t="str">
            <v>§Êt ®Ìn</v>
          </cell>
          <cell r="E932" t="str">
            <v>kg</v>
          </cell>
          <cell r="F932">
            <v>25.69</v>
          </cell>
          <cell r="G932">
            <v>7818</v>
          </cell>
          <cell r="H932">
            <v>200844</v>
          </cell>
        </row>
        <row r="933">
          <cell r="A933" t="str">
            <v/>
          </cell>
          <cell r="D933" t="str">
            <v>VËt liÖu kh¸c</v>
          </cell>
          <cell r="E933" t="str">
            <v>%</v>
          </cell>
          <cell r="F933">
            <v>5</v>
          </cell>
          <cell r="G933">
            <v>1022099</v>
          </cell>
          <cell r="H933">
            <v>51105</v>
          </cell>
        </row>
        <row r="934">
          <cell r="A934" t="str">
            <v/>
          </cell>
          <cell r="D934" t="str">
            <v>b/ Nh©n c«ng</v>
          </cell>
          <cell r="H934">
            <v>346928</v>
          </cell>
        </row>
        <row r="935">
          <cell r="A935" t="str">
            <v/>
          </cell>
          <cell r="C935" t="str">
            <v>4,0/7</v>
          </cell>
          <cell r="D935" t="str">
            <v>Nh©n c«ng 4,0/7</v>
          </cell>
          <cell r="E935" t="str">
            <v xml:space="preserve">C«ng </v>
          </cell>
          <cell r="F935">
            <v>22.61</v>
          </cell>
          <cell r="G935">
            <v>15344</v>
          </cell>
          <cell r="H935">
            <v>346928</v>
          </cell>
        </row>
        <row r="936">
          <cell r="A936" t="str">
            <v/>
          </cell>
          <cell r="D936" t="str">
            <v>c/ M¸y thi c«ng</v>
          </cell>
          <cell r="H936">
            <v>607463</v>
          </cell>
        </row>
        <row r="937">
          <cell r="A937" t="str">
            <v/>
          </cell>
          <cell r="C937" t="str">
            <v>h23</v>
          </cell>
          <cell r="D937" t="str">
            <v>M¸y hµn 23KW</v>
          </cell>
          <cell r="E937" t="str">
            <v>Ca</v>
          </cell>
          <cell r="F937">
            <v>5.5</v>
          </cell>
          <cell r="G937">
            <v>77338</v>
          </cell>
          <cell r="H937">
            <v>425359</v>
          </cell>
        </row>
        <row r="938">
          <cell r="A938" t="str">
            <v/>
          </cell>
          <cell r="C938" t="str">
            <v>cuct</v>
          </cell>
          <cell r="D938" t="str">
            <v>M¸y c¾t uèn cèt thÐp</v>
          </cell>
          <cell r="E938" t="str">
            <v>Ca</v>
          </cell>
          <cell r="F938">
            <v>0.4</v>
          </cell>
          <cell r="G938">
            <v>39789</v>
          </cell>
          <cell r="H938">
            <v>15916</v>
          </cell>
        </row>
        <row r="939">
          <cell r="A939" t="str">
            <v/>
          </cell>
          <cell r="C939" t="str">
            <v>c10</v>
          </cell>
          <cell r="D939" t="str">
            <v>CÈu 10T</v>
          </cell>
          <cell r="E939" t="str">
            <v>Ca</v>
          </cell>
          <cell r="F939">
            <v>0.27</v>
          </cell>
          <cell r="G939">
            <v>615511</v>
          </cell>
          <cell r="H939">
            <v>166188</v>
          </cell>
        </row>
        <row r="940">
          <cell r="A940">
            <v>114</v>
          </cell>
          <cell r="B940" t="str">
            <v>NB.2310</v>
          </cell>
          <cell r="D940" t="str">
            <v>L¾p dùng, th¸o dì ®µ gi¸o thi c«ng bª t«ng mè</v>
          </cell>
          <cell r="E940" t="str">
            <v>TÊn</v>
          </cell>
        </row>
        <row r="941">
          <cell r="A941" t="str">
            <v/>
          </cell>
          <cell r="D941" t="str">
            <v>a/ VËt liÖu</v>
          </cell>
          <cell r="H941">
            <v>180824</v>
          </cell>
        </row>
        <row r="942">
          <cell r="A942" t="str">
            <v/>
          </cell>
          <cell r="C942" t="str">
            <v>th</v>
          </cell>
          <cell r="D942" t="str">
            <v xml:space="preserve">ThÐp h×nh                            </v>
          </cell>
          <cell r="E942" t="str">
            <v>kg</v>
          </cell>
          <cell r="F942">
            <v>0.45</v>
          </cell>
          <cell r="G942">
            <v>4496</v>
          </cell>
          <cell r="H942">
            <v>2023</v>
          </cell>
        </row>
        <row r="943">
          <cell r="A943" t="str">
            <v/>
          </cell>
          <cell r="C943" t="str">
            <v>b l</v>
          </cell>
          <cell r="D943" t="str">
            <v>Bul«ng</v>
          </cell>
          <cell r="E943" t="str">
            <v>c¸i</v>
          </cell>
          <cell r="F943">
            <v>12</v>
          </cell>
          <cell r="G943">
            <v>2727</v>
          </cell>
          <cell r="H943">
            <v>32724</v>
          </cell>
        </row>
        <row r="944">
          <cell r="A944" t="str">
            <v/>
          </cell>
          <cell r="C944" t="str">
            <v>qh</v>
          </cell>
          <cell r="D944" t="str">
            <v>Que hµn</v>
          </cell>
          <cell r="E944" t="str">
            <v>kg</v>
          </cell>
          <cell r="F944">
            <v>18</v>
          </cell>
          <cell r="G944">
            <v>7637</v>
          </cell>
          <cell r="H944">
            <v>137466</v>
          </cell>
        </row>
        <row r="945">
          <cell r="A945" t="str">
            <v/>
          </cell>
          <cell r="D945" t="str">
            <v>VËt liÖu kh¸c</v>
          </cell>
          <cell r="E945" t="str">
            <v>%</v>
          </cell>
          <cell r="F945">
            <v>5</v>
          </cell>
          <cell r="G945">
            <v>172213</v>
          </cell>
          <cell r="H945">
            <v>8611</v>
          </cell>
        </row>
        <row r="946">
          <cell r="A946" t="str">
            <v/>
          </cell>
          <cell r="D946" t="str">
            <v>b/ Nh©n c«ng</v>
          </cell>
          <cell r="H946">
            <v>218652</v>
          </cell>
        </row>
        <row r="947">
          <cell r="A947" t="str">
            <v/>
          </cell>
          <cell r="C947" t="str">
            <v>4,0/7</v>
          </cell>
          <cell r="D947" t="str">
            <v>Nh©n c«ng 4,0/7</v>
          </cell>
          <cell r="E947" t="str">
            <v xml:space="preserve">C«ng </v>
          </cell>
          <cell r="F947">
            <v>14.25</v>
          </cell>
          <cell r="G947">
            <v>15344</v>
          </cell>
          <cell r="H947">
            <v>218652</v>
          </cell>
        </row>
        <row r="948">
          <cell r="A948" t="str">
            <v/>
          </cell>
          <cell r="D948" t="str">
            <v>c/ M¸y thi c«ng</v>
          </cell>
          <cell r="H948">
            <v>3438095</v>
          </cell>
        </row>
        <row r="949">
          <cell r="A949" t="str">
            <v/>
          </cell>
          <cell r="C949" t="str">
            <v>h23</v>
          </cell>
          <cell r="D949" t="str">
            <v>M¸y hµn 23KW</v>
          </cell>
          <cell r="E949" t="str">
            <v>Ca</v>
          </cell>
          <cell r="F949">
            <v>0.27</v>
          </cell>
          <cell r="G949">
            <v>77338</v>
          </cell>
          <cell r="H949">
            <v>20881</v>
          </cell>
        </row>
        <row r="950">
          <cell r="A950" t="str">
            <v/>
          </cell>
          <cell r="C950" t="str">
            <v>c16</v>
          </cell>
          <cell r="D950" t="str">
            <v>CÈu 16T</v>
          </cell>
          <cell r="E950" t="str">
            <v>Ca</v>
          </cell>
          <cell r="F950">
            <v>4.1500000000000004</v>
          </cell>
          <cell r="G950">
            <v>823425</v>
          </cell>
          <cell r="H950">
            <v>3417214</v>
          </cell>
        </row>
        <row r="951">
          <cell r="A951">
            <v>115</v>
          </cell>
          <cell r="B951" t="str">
            <v>EH.2111</v>
          </cell>
          <cell r="D951" t="str">
            <v>L¾p ®Æt ray P43</v>
          </cell>
          <cell r="E951" t="str">
            <v>m</v>
          </cell>
        </row>
        <row r="952">
          <cell r="D952" t="str">
            <v>a/ VËt liÖu                        10%</v>
          </cell>
          <cell r="H952">
            <v>25611</v>
          </cell>
        </row>
        <row r="953">
          <cell r="D953" t="str">
            <v>Ray P43</v>
          </cell>
          <cell r="E953" t="str">
            <v>m</v>
          </cell>
          <cell r="F953">
            <v>0.16</v>
          </cell>
          <cell r="G953">
            <v>10000</v>
          </cell>
          <cell r="H953">
            <v>1600</v>
          </cell>
        </row>
        <row r="954">
          <cell r="D954" t="str">
            <v>§inh cr¨mb«ng</v>
          </cell>
          <cell r="E954" t="str">
            <v>C¸i</v>
          </cell>
          <cell r="F954">
            <v>8.77</v>
          </cell>
          <cell r="G954">
            <v>3000</v>
          </cell>
          <cell r="H954">
            <v>26310</v>
          </cell>
        </row>
        <row r="955">
          <cell r="D955" t="str">
            <v>Tµ vÑt gç</v>
          </cell>
          <cell r="E955" t="str">
            <v>Thanh</v>
          </cell>
          <cell r="F955">
            <v>1.454</v>
          </cell>
          <cell r="G955">
            <v>125000</v>
          </cell>
          <cell r="H955">
            <v>181750</v>
          </cell>
        </row>
        <row r="956">
          <cell r="D956" t="str">
            <v>LÊp l¹ch</v>
          </cell>
          <cell r="E956" t="str">
            <v>§«i</v>
          </cell>
          <cell r="F956">
            <v>0.161</v>
          </cell>
          <cell r="G956">
            <v>100000</v>
          </cell>
          <cell r="H956">
            <v>16100</v>
          </cell>
        </row>
        <row r="957">
          <cell r="D957" t="str">
            <v>Bu l«ng + Rång ®en</v>
          </cell>
          <cell r="E957" t="str">
            <v>C¸i</v>
          </cell>
          <cell r="F957">
            <v>0.97399999999999998</v>
          </cell>
          <cell r="G957">
            <v>15000</v>
          </cell>
          <cell r="H957">
            <v>14610</v>
          </cell>
        </row>
        <row r="958">
          <cell r="D958" t="str">
            <v>B¶n ®Öm</v>
          </cell>
          <cell r="E958" t="str">
            <v>C¸i</v>
          </cell>
          <cell r="F958">
            <v>2.8940000000000001</v>
          </cell>
          <cell r="G958">
            <v>5000</v>
          </cell>
          <cell r="H958">
            <v>14470</v>
          </cell>
        </row>
        <row r="959">
          <cell r="D959" t="str">
            <v>VËt liÖu kh¸c</v>
          </cell>
          <cell r="E959" t="str">
            <v>%</v>
          </cell>
          <cell r="F959">
            <v>0.5</v>
          </cell>
          <cell r="G959">
            <v>254840</v>
          </cell>
          <cell r="H959">
            <v>1274</v>
          </cell>
        </row>
        <row r="960">
          <cell r="A960" t="str">
            <v/>
          </cell>
          <cell r="D960" t="str">
            <v>b/ Nh©n c«ng</v>
          </cell>
          <cell r="H960">
            <v>11118</v>
          </cell>
        </row>
        <row r="961">
          <cell r="A961" t="str">
            <v/>
          </cell>
          <cell r="C961" t="str">
            <v>4,5/7</v>
          </cell>
          <cell r="D961" t="str">
            <v>Nh©n c«ng 4,5/7</v>
          </cell>
          <cell r="E961" t="str">
            <v xml:space="preserve">C«ng </v>
          </cell>
          <cell r="F961">
            <v>0.6573</v>
          </cell>
          <cell r="G961">
            <v>16914</v>
          </cell>
          <cell r="H961">
            <v>11118</v>
          </cell>
        </row>
        <row r="962">
          <cell r="A962">
            <v>116</v>
          </cell>
          <cell r="B962" t="str">
            <v>LB.1110</v>
          </cell>
          <cell r="D962" t="str">
            <v>L¾p tæ hîp dÇm thÐp t¹i b·i</v>
          </cell>
          <cell r="E962" t="str">
            <v>TÊn</v>
          </cell>
        </row>
        <row r="963">
          <cell r="A963" t="str">
            <v/>
          </cell>
          <cell r="D963" t="str">
            <v>a/ VËt liÖu</v>
          </cell>
          <cell r="H963">
            <v>121200</v>
          </cell>
        </row>
        <row r="964">
          <cell r="A964" t="str">
            <v/>
          </cell>
          <cell r="D964" t="str">
            <v>Bu l«ng + ®inh t¸n</v>
          </cell>
          <cell r="E964" t="str">
            <v>bé</v>
          </cell>
          <cell r="F964">
            <v>8</v>
          </cell>
          <cell r="G964">
            <v>15000</v>
          </cell>
          <cell r="H964">
            <v>120000</v>
          </cell>
        </row>
        <row r="965">
          <cell r="A965" t="str">
            <v/>
          </cell>
          <cell r="D965" t="str">
            <v>VËt liÖu kh¸c</v>
          </cell>
          <cell r="E965" t="str">
            <v>%</v>
          </cell>
          <cell r="F965">
            <v>1</v>
          </cell>
          <cell r="G965">
            <v>120000</v>
          </cell>
          <cell r="H965">
            <v>1200</v>
          </cell>
        </row>
        <row r="966">
          <cell r="A966" t="str">
            <v/>
          </cell>
          <cell r="D966" t="str">
            <v>b/ Nh©n c«ng</v>
          </cell>
          <cell r="H966">
            <v>194511</v>
          </cell>
        </row>
        <row r="967">
          <cell r="A967" t="str">
            <v/>
          </cell>
          <cell r="C967" t="str">
            <v>4,5/7</v>
          </cell>
          <cell r="D967" t="str">
            <v>Nh©n c«ng 4,5/7</v>
          </cell>
          <cell r="E967" t="str">
            <v xml:space="preserve">C«ng </v>
          </cell>
          <cell r="F967">
            <v>11.5</v>
          </cell>
          <cell r="G967">
            <v>16914</v>
          </cell>
          <cell r="H967">
            <v>194511</v>
          </cell>
        </row>
        <row r="968">
          <cell r="A968" t="str">
            <v/>
          </cell>
          <cell r="D968" t="str">
            <v>c/ M¸y thi c«ng</v>
          </cell>
          <cell r="H968">
            <v>473702</v>
          </cell>
        </row>
        <row r="969">
          <cell r="A969" t="str">
            <v/>
          </cell>
          <cell r="C969" t="str">
            <v>cc30</v>
          </cell>
          <cell r="D969" t="str">
            <v>CÈu cæng 30T</v>
          </cell>
          <cell r="E969" t="str">
            <v>Ca</v>
          </cell>
          <cell r="F969">
            <v>0.23</v>
          </cell>
          <cell r="G969">
            <v>735494</v>
          </cell>
          <cell r="H969">
            <v>169164</v>
          </cell>
        </row>
        <row r="970">
          <cell r="A970" t="str">
            <v/>
          </cell>
          <cell r="C970" t="str">
            <v>nk10</v>
          </cell>
          <cell r="D970" t="str">
            <v>M¸y nÐn khÝ 10m3/ph</v>
          </cell>
          <cell r="E970" t="str">
            <v>Ca</v>
          </cell>
          <cell r="F970">
            <v>0.23</v>
          </cell>
          <cell r="G970">
            <v>387267</v>
          </cell>
          <cell r="H970">
            <v>89071</v>
          </cell>
        </row>
        <row r="971">
          <cell r="A971" t="str">
            <v/>
          </cell>
          <cell r="C971" t="str">
            <v>t®5</v>
          </cell>
          <cell r="D971" t="str">
            <v>Têi ®iÖn 5T</v>
          </cell>
          <cell r="E971" t="str">
            <v>Ca</v>
          </cell>
          <cell r="F971">
            <v>0.05</v>
          </cell>
          <cell r="G971">
            <v>70440</v>
          </cell>
          <cell r="H971">
            <v>3522</v>
          </cell>
        </row>
        <row r="972">
          <cell r="A972" t="str">
            <v/>
          </cell>
          <cell r="C972" t="str">
            <v>c16</v>
          </cell>
          <cell r="D972" t="str">
            <v>CÈu 16T</v>
          </cell>
          <cell r="E972" t="str">
            <v>Ca</v>
          </cell>
          <cell r="F972">
            <v>0.23</v>
          </cell>
          <cell r="G972">
            <v>823425</v>
          </cell>
          <cell r="H972">
            <v>189388</v>
          </cell>
        </row>
        <row r="973">
          <cell r="A973" t="str">
            <v/>
          </cell>
          <cell r="D973" t="str">
            <v>M¸y kh¸c</v>
          </cell>
          <cell r="E973" t="str">
            <v>%</v>
          </cell>
          <cell r="F973">
            <v>5</v>
          </cell>
          <cell r="G973">
            <v>451145</v>
          </cell>
          <cell r="H973">
            <v>22557</v>
          </cell>
        </row>
        <row r="974">
          <cell r="A974">
            <v>117</v>
          </cell>
          <cell r="B974" t="str">
            <v>UC.1120</v>
          </cell>
          <cell r="D974" t="str">
            <v xml:space="preserve">S¬n phñ b¶o vÖ dÇm thÐp </v>
          </cell>
          <cell r="E974" t="str">
            <v>m2</v>
          </cell>
        </row>
        <row r="975">
          <cell r="A975" t="str">
            <v/>
          </cell>
          <cell r="D975" t="str">
            <v>a/ VËt liÖu</v>
          </cell>
          <cell r="H975">
            <v>642</v>
          </cell>
        </row>
        <row r="976">
          <cell r="A976" t="str">
            <v/>
          </cell>
          <cell r="D976" t="str">
            <v>S¬n</v>
          </cell>
          <cell r="E976" t="str">
            <v>kg</v>
          </cell>
          <cell r="G976" t="str">
            <v xml:space="preserve"> by KAJIMA</v>
          </cell>
          <cell r="H976">
            <v>0</v>
          </cell>
        </row>
        <row r="977">
          <cell r="A977" t="str">
            <v/>
          </cell>
          <cell r="C977" t="str">
            <v>x¨ng</v>
          </cell>
          <cell r="D977" t="str">
            <v>X¨ng</v>
          </cell>
          <cell r="E977" t="str">
            <v>kg</v>
          </cell>
          <cell r="F977">
            <v>0.12</v>
          </cell>
          <cell r="G977">
            <v>5300</v>
          </cell>
          <cell r="H977">
            <v>636</v>
          </cell>
        </row>
        <row r="978">
          <cell r="A978" t="str">
            <v/>
          </cell>
          <cell r="D978" t="str">
            <v>VËt liÖu kh¸c</v>
          </cell>
          <cell r="E978" t="str">
            <v>%</v>
          </cell>
          <cell r="F978">
            <v>1</v>
          </cell>
          <cell r="G978">
            <v>636</v>
          </cell>
          <cell r="H978">
            <v>6</v>
          </cell>
        </row>
        <row r="979">
          <cell r="A979" t="str">
            <v/>
          </cell>
          <cell r="D979" t="str">
            <v>b/ Nh©n c«ng</v>
          </cell>
          <cell r="H979">
            <v>5114</v>
          </cell>
        </row>
        <row r="980">
          <cell r="A980" t="str">
            <v/>
          </cell>
          <cell r="C980" t="str">
            <v>3,5/7</v>
          </cell>
          <cell r="D980" t="str">
            <v>Nh©n c«ng 3,5/7</v>
          </cell>
          <cell r="E980" t="str">
            <v xml:space="preserve">C«ng </v>
          </cell>
          <cell r="F980">
            <v>0.35</v>
          </cell>
          <cell r="G980">
            <v>14611</v>
          </cell>
          <cell r="H980">
            <v>5114</v>
          </cell>
        </row>
        <row r="981">
          <cell r="A981">
            <v>118</v>
          </cell>
          <cell r="B981" t="str">
            <v>IA.2521</v>
          </cell>
          <cell r="D981" t="str">
            <v>S¶n xuÊt, l¾p dùng cèt thÐp b¶n qu¸ ®é</v>
          </cell>
          <cell r="E981" t="str">
            <v>TÊn</v>
          </cell>
        </row>
        <row r="982">
          <cell r="A982" t="str">
            <v/>
          </cell>
          <cell r="D982" t="str">
            <v>a/ VËt liÖu</v>
          </cell>
          <cell r="H982">
            <v>4447319</v>
          </cell>
        </row>
        <row r="983">
          <cell r="A983" t="str">
            <v/>
          </cell>
          <cell r="C983" t="str">
            <v>tt&lt;18</v>
          </cell>
          <cell r="D983" t="str">
            <v>ThÐp trßn d&lt;=18</v>
          </cell>
          <cell r="E983" t="str">
            <v>kg</v>
          </cell>
          <cell r="F983">
            <v>1020</v>
          </cell>
          <cell r="G983">
            <v>4232</v>
          </cell>
          <cell r="H983">
            <v>4316640</v>
          </cell>
        </row>
        <row r="984">
          <cell r="A984" t="str">
            <v/>
          </cell>
          <cell r="C984" t="str">
            <v>dtb</v>
          </cell>
          <cell r="D984" t="str">
            <v>D©y thÐp buéc</v>
          </cell>
          <cell r="E984" t="str">
            <v>kg</v>
          </cell>
          <cell r="F984">
            <v>14.28</v>
          </cell>
          <cell r="G984">
            <v>6682</v>
          </cell>
          <cell r="H984">
            <v>95419</v>
          </cell>
        </row>
        <row r="985">
          <cell r="A985" t="str">
            <v/>
          </cell>
          <cell r="C985" t="str">
            <v>qh</v>
          </cell>
          <cell r="D985" t="str">
            <v>Que hµn</v>
          </cell>
          <cell r="E985" t="str">
            <v>kg</v>
          </cell>
          <cell r="F985">
            <v>4.617</v>
          </cell>
          <cell r="G985">
            <v>7637</v>
          </cell>
          <cell r="H985">
            <v>35260</v>
          </cell>
        </row>
        <row r="986">
          <cell r="A986" t="str">
            <v/>
          </cell>
          <cell r="D986" t="str">
            <v>b/ Nh©n c«ng</v>
          </cell>
          <cell r="H986">
            <v>159552</v>
          </cell>
        </row>
        <row r="987">
          <cell r="A987" t="str">
            <v/>
          </cell>
          <cell r="C987" t="str">
            <v>3,5/7</v>
          </cell>
          <cell r="D987" t="str">
            <v>Nh©n c«ng 3,5/7</v>
          </cell>
          <cell r="E987" t="str">
            <v xml:space="preserve">C«ng </v>
          </cell>
          <cell r="F987">
            <v>10.92</v>
          </cell>
          <cell r="G987">
            <v>14611</v>
          </cell>
          <cell r="H987">
            <v>159552</v>
          </cell>
        </row>
        <row r="988">
          <cell r="A988" t="str">
            <v/>
          </cell>
          <cell r="D988" t="str">
            <v>c/ M¸y thi c«ng</v>
          </cell>
          <cell r="H988">
            <v>101763</v>
          </cell>
        </row>
        <row r="989">
          <cell r="A989" t="str">
            <v/>
          </cell>
          <cell r="C989" t="str">
            <v>h23</v>
          </cell>
          <cell r="D989" t="str">
            <v>M¸y hµn 23KW</v>
          </cell>
          <cell r="E989" t="str">
            <v>Ca</v>
          </cell>
          <cell r="F989">
            <v>1.123</v>
          </cell>
          <cell r="G989">
            <v>77338</v>
          </cell>
          <cell r="H989">
            <v>86851</v>
          </cell>
        </row>
        <row r="990">
          <cell r="C990" t="str">
            <v>vt0,8</v>
          </cell>
          <cell r="D990" t="str">
            <v>M¸y vËn th¨ng 0,8T</v>
          </cell>
          <cell r="E990" t="str">
            <v>Ca</v>
          </cell>
          <cell r="F990">
            <v>0.04</v>
          </cell>
          <cell r="G990">
            <v>54495</v>
          </cell>
          <cell r="H990">
            <v>2180</v>
          </cell>
        </row>
        <row r="991">
          <cell r="A991" t="str">
            <v/>
          </cell>
          <cell r="C991" t="str">
            <v>cuct</v>
          </cell>
          <cell r="D991" t="str">
            <v>M¸y c¾t uèn cèt thÐp</v>
          </cell>
          <cell r="E991" t="str">
            <v>Ca</v>
          </cell>
          <cell r="F991">
            <v>0.32</v>
          </cell>
          <cell r="G991">
            <v>39789</v>
          </cell>
          <cell r="H991">
            <v>12732</v>
          </cell>
        </row>
        <row r="992">
          <cell r="A992">
            <v>119</v>
          </cell>
          <cell r="B992" t="str">
            <v>LA.3130</v>
          </cell>
          <cell r="D992" t="str">
            <v>L¾p ®Æt b¶n qu¸ ®é</v>
          </cell>
          <cell r="E992" t="str">
            <v>TÊm</v>
          </cell>
        </row>
        <row r="993">
          <cell r="A993" t="str">
            <v/>
          </cell>
          <cell r="D993" t="str">
            <v>a/ VËt liÖu</v>
          </cell>
          <cell r="H993">
            <v>57561</v>
          </cell>
        </row>
        <row r="994">
          <cell r="A994" t="str">
            <v/>
          </cell>
          <cell r="C994" t="str">
            <v>qh</v>
          </cell>
          <cell r="D994" t="str">
            <v>Que hµn</v>
          </cell>
          <cell r="E994" t="str">
            <v>kg</v>
          </cell>
          <cell r="F994">
            <v>2.5</v>
          </cell>
          <cell r="G994">
            <v>7637</v>
          </cell>
          <cell r="H994">
            <v>19093</v>
          </cell>
        </row>
        <row r="995">
          <cell r="A995" t="str">
            <v/>
          </cell>
          <cell r="C995" t="str">
            <v>gc</v>
          </cell>
          <cell r="D995" t="str">
            <v>Gç chèng/kª</v>
          </cell>
          <cell r="E995" t="str">
            <v>m3</v>
          </cell>
          <cell r="F995">
            <v>0.04</v>
          </cell>
          <cell r="G995">
            <v>830880</v>
          </cell>
          <cell r="H995">
            <v>33235</v>
          </cell>
        </row>
        <row r="996">
          <cell r="A996" t="str">
            <v/>
          </cell>
          <cell r="D996" t="str">
            <v>VËt liÖu kh¸c</v>
          </cell>
          <cell r="E996" t="str">
            <v>%</v>
          </cell>
          <cell r="F996">
            <v>10</v>
          </cell>
          <cell r="G996">
            <v>52328</v>
          </cell>
          <cell r="H996">
            <v>5233</v>
          </cell>
        </row>
        <row r="997">
          <cell r="A997" t="str">
            <v/>
          </cell>
          <cell r="D997" t="str">
            <v>b/ Nh©n c«ng</v>
          </cell>
          <cell r="H997">
            <v>15958</v>
          </cell>
        </row>
        <row r="998">
          <cell r="A998" t="str">
            <v/>
          </cell>
          <cell r="C998" t="str">
            <v>4,0/7</v>
          </cell>
          <cell r="D998" t="str">
            <v>Nh©n c«ng 4,0/7</v>
          </cell>
          <cell r="E998" t="str">
            <v xml:space="preserve">C«ng </v>
          </cell>
          <cell r="F998">
            <v>1.04</v>
          </cell>
          <cell r="G998">
            <v>15344</v>
          </cell>
          <cell r="H998">
            <v>15958</v>
          </cell>
        </row>
        <row r="999">
          <cell r="A999" t="str">
            <v/>
          </cell>
          <cell r="D999" t="str">
            <v>c/ M¸y thi c«ng</v>
          </cell>
          <cell r="H999">
            <v>95484</v>
          </cell>
        </row>
        <row r="1000">
          <cell r="A1000" t="str">
            <v/>
          </cell>
          <cell r="C1000" t="str">
            <v>c10</v>
          </cell>
          <cell r="D1000" t="str">
            <v>CÈu 10T</v>
          </cell>
          <cell r="E1000" t="str">
            <v>Ca</v>
          </cell>
          <cell r="F1000">
            <v>0.13</v>
          </cell>
          <cell r="G1000">
            <v>615511</v>
          </cell>
          <cell r="H1000">
            <v>80016</v>
          </cell>
        </row>
        <row r="1001">
          <cell r="A1001" t="str">
            <v/>
          </cell>
          <cell r="C1001" t="str">
            <v>h23</v>
          </cell>
          <cell r="D1001" t="str">
            <v>M¸y hµn 23KW</v>
          </cell>
          <cell r="E1001" t="str">
            <v>Ca</v>
          </cell>
          <cell r="F1001">
            <v>0.2</v>
          </cell>
          <cell r="G1001">
            <v>77338</v>
          </cell>
          <cell r="H1001">
            <v>15468</v>
          </cell>
        </row>
        <row r="1002">
          <cell r="A1002" t="str">
            <v/>
          </cell>
        </row>
        <row r="1003">
          <cell r="A1003">
            <v>120</v>
          </cell>
          <cell r="B1003" t="str">
            <v>CA.2213</v>
          </cell>
          <cell r="D1003" t="str">
            <v>§ãng cäc gç nãn mè (1c©y ®ãng xuèng 3m)</v>
          </cell>
          <cell r="E1003" t="str">
            <v>C©y</v>
          </cell>
        </row>
        <row r="1004">
          <cell r="A1004" t="str">
            <v/>
          </cell>
          <cell r="D1004" t="str">
            <v>a/ VËt liÖu</v>
          </cell>
          <cell r="H1004">
            <v>11135</v>
          </cell>
        </row>
        <row r="1005">
          <cell r="A1005" t="str">
            <v/>
          </cell>
          <cell r="D1005" t="str">
            <v>Cäc</v>
          </cell>
          <cell r="E1005" t="str">
            <v>m</v>
          </cell>
          <cell r="F1005">
            <v>1.05</v>
          </cell>
          <cell r="G1005">
            <v>5000</v>
          </cell>
          <cell r="H1005">
            <v>10500</v>
          </cell>
        </row>
        <row r="1006">
          <cell r="A1006" t="str">
            <v/>
          </cell>
          <cell r="D1006" t="str">
            <v>C©y chèng</v>
          </cell>
          <cell r="E1006" t="str">
            <v>C©y</v>
          </cell>
          <cell r="F1006">
            <v>1.7299999999999999E-2</v>
          </cell>
          <cell r="G1006">
            <v>7273</v>
          </cell>
          <cell r="H1006">
            <v>252</v>
          </cell>
        </row>
        <row r="1007">
          <cell r="D1007" t="str">
            <v>D©y</v>
          </cell>
          <cell r="E1007" t="str">
            <v>kg</v>
          </cell>
          <cell r="F1007">
            <v>4.8999999999999998E-3</v>
          </cell>
          <cell r="G1007">
            <v>6000</v>
          </cell>
          <cell r="H1007">
            <v>59</v>
          </cell>
        </row>
        <row r="1008">
          <cell r="A1008" t="str">
            <v/>
          </cell>
          <cell r="D1008" t="str">
            <v>VËt liÖu kh¸c</v>
          </cell>
          <cell r="E1008" t="str">
            <v>%</v>
          </cell>
          <cell r="F1008">
            <v>3</v>
          </cell>
          <cell r="G1008">
            <v>10811</v>
          </cell>
          <cell r="H1008">
            <v>324</v>
          </cell>
        </row>
        <row r="1009">
          <cell r="A1009" t="str">
            <v/>
          </cell>
          <cell r="D1009" t="str">
            <v>b/ Nh©n c«ng</v>
          </cell>
          <cell r="H1009">
            <v>1058</v>
          </cell>
        </row>
        <row r="1010">
          <cell r="A1010" t="str">
            <v/>
          </cell>
          <cell r="C1010" t="str">
            <v>3,5/7</v>
          </cell>
          <cell r="D1010" t="str">
            <v>Nh©n c«ng 3,5/7</v>
          </cell>
          <cell r="E1010" t="str">
            <v xml:space="preserve">C«ng </v>
          </cell>
          <cell r="F1010">
            <v>3.6200000000000003E-2</v>
          </cell>
          <cell r="G1010">
            <v>14611</v>
          </cell>
          <cell r="H1010">
            <v>1058</v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>
            <v>121</v>
          </cell>
          <cell r="B1014" t="str">
            <v>TT</v>
          </cell>
          <cell r="C1014" t="str">
            <v>VB.14</v>
          </cell>
          <cell r="D1014" t="str">
            <v>Líp sái nãn mè</v>
          </cell>
          <cell r="E1014" t="str">
            <v>m3</v>
          </cell>
        </row>
        <row r="1015">
          <cell r="A1015" t="str">
            <v/>
          </cell>
          <cell r="D1015" t="str">
            <v>a/ VËt liÖu</v>
          </cell>
          <cell r="H1015">
            <v>91800</v>
          </cell>
        </row>
        <row r="1016">
          <cell r="A1016" t="str">
            <v/>
          </cell>
          <cell r="D1016" t="str">
            <v>Sái</v>
          </cell>
          <cell r="E1016" t="str">
            <v>m3</v>
          </cell>
          <cell r="F1016">
            <v>1.2</v>
          </cell>
          <cell r="G1016">
            <v>75000</v>
          </cell>
          <cell r="H1016">
            <v>90000</v>
          </cell>
        </row>
        <row r="1017">
          <cell r="A1017" t="str">
            <v/>
          </cell>
          <cell r="D1017" t="str">
            <v>VËt liÖu kh¸c</v>
          </cell>
          <cell r="E1017" t="str">
            <v>%</v>
          </cell>
          <cell r="F1017">
            <v>2</v>
          </cell>
          <cell r="G1017">
            <v>90000</v>
          </cell>
          <cell r="H1017">
            <v>1800</v>
          </cell>
        </row>
        <row r="1018">
          <cell r="A1018" t="str">
            <v/>
          </cell>
          <cell r="D1018" t="str">
            <v>b/ Nh©n c«ng</v>
          </cell>
          <cell r="H1018">
            <v>7772</v>
          </cell>
        </row>
        <row r="1019">
          <cell r="A1019" t="str">
            <v/>
          </cell>
          <cell r="C1019" t="str">
            <v>3,0/7</v>
          </cell>
          <cell r="D1019" t="str">
            <v>Nh©n c«ng 3,0/7</v>
          </cell>
          <cell r="E1019" t="str">
            <v xml:space="preserve">C«ng </v>
          </cell>
          <cell r="F1019">
            <v>0.56000000000000005</v>
          </cell>
          <cell r="G1019">
            <v>13878</v>
          </cell>
          <cell r="H1019">
            <v>7772</v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>
            <v>122</v>
          </cell>
          <cell r="B1022" t="str">
            <v>HA.3110</v>
          </cell>
          <cell r="D1022" t="str">
            <v>BT t­êng ng¨n M250 (gi»ng)</v>
          </cell>
          <cell r="E1022" t="str">
            <v>m3</v>
          </cell>
        </row>
        <row r="1023">
          <cell r="A1023" t="str">
            <v/>
          </cell>
          <cell r="D1023" t="str">
            <v>a/ VËt liÖu</v>
          </cell>
          <cell r="H1023">
            <v>437701</v>
          </cell>
        </row>
        <row r="1024">
          <cell r="A1024" t="str">
            <v/>
          </cell>
          <cell r="D1024" t="str">
            <v>V­a BT M250 ®¸ 1x2 (®é sôt 6x8)</v>
          </cell>
          <cell r="E1024" t="str">
            <v>m3</v>
          </cell>
          <cell r="F1024">
            <v>1.0249999999999999</v>
          </cell>
          <cell r="G1024">
            <v>422797</v>
          </cell>
          <cell r="H1024">
            <v>433367</v>
          </cell>
        </row>
        <row r="1025">
          <cell r="A1025" t="str">
            <v/>
          </cell>
          <cell r="D1025" t="str">
            <v>VËt liÖu kh¸c</v>
          </cell>
          <cell r="E1025" t="str">
            <v>%</v>
          </cell>
          <cell r="F1025">
            <v>1</v>
          </cell>
          <cell r="G1025">
            <v>433367</v>
          </cell>
          <cell r="H1025">
            <v>4334</v>
          </cell>
        </row>
        <row r="1026">
          <cell r="A1026" t="str">
            <v/>
          </cell>
          <cell r="D1026" t="str">
            <v>b/ Nh©n c«ng</v>
          </cell>
          <cell r="H1026">
            <v>52015</v>
          </cell>
        </row>
        <row r="1027">
          <cell r="A1027" t="str">
            <v/>
          </cell>
          <cell r="C1027" t="str">
            <v>3,5/7</v>
          </cell>
          <cell r="D1027" t="str">
            <v>Nh©n c«ng 3,5/7</v>
          </cell>
          <cell r="E1027" t="str">
            <v xml:space="preserve">C«ng </v>
          </cell>
          <cell r="F1027">
            <v>3.56</v>
          </cell>
          <cell r="G1027">
            <v>14611</v>
          </cell>
          <cell r="H1027">
            <v>52015</v>
          </cell>
        </row>
        <row r="1028">
          <cell r="A1028" t="str">
            <v/>
          </cell>
          <cell r="D1028" t="str">
            <v>c/ M¸y thi c«ng</v>
          </cell>
          <cell r="H1028">
            <v>21882</v>
          </cell>
        </row>
        <row r="1029">
          <cell r="A1029" t="str">
            <v/>
          </cell>
          <cell r="C1029" t="str">
            <v>t250</v>
          </cell>
          <cell r="D1029" t="str">
            <v>M¸y trén 250l</v>
          </cell>
          <cell r="E1029" t="str">
            <v>Ca</v>
          </cell>
          <cell r="F1029">
            <v>9.5000000000000001E-2</v>
          </cell>
          <cell r="G1029">
            <v>96272</v>
          </cell>
          <cell r="H1029">
            <v>9146</v>
          </cell>
        </row>
        <row r="1030">
          <cell r="A1030" t="str">
            <v/>
          </cell>
          <cell r="C1030" t="str">
            <v>® d1,5</v>
          </cell>
          <cell r="D1030" t="str">
            <v>M¸y ®Çm dïi 1,5KW</v>
          </cell>
          <cell r="E1030" t="str">
            <v>Ca</v>
          </cell>
          <cell r="F1030">
            <v>0.18</v>
          </cell>
          <cell r="G1030">
            <v>37456</v>
          </cell>
          <cell r="H1030">
            <v>6742</v>
          </cell>
        </row>
        <row r="1031">
          <cell r="A1031" t="str">
            <v/>
          </cell>
          <cell r="C1031" t="str">
            <v>vt0,8</v>
          </cell>
          <cell r="D1031" t="str">
            <v>M¸y vËn th¨ng 0,8T</v>
          </cell>
          <cell r="E1031" t="str">
            <v>Ca</v>
          </cell>
          <cell r="F1031">
            <v>0.11</v>
          </cell>
          <cell r="G1031">
            <v>54495</v>
          </cell>
          <cell r="H1031">
            <v>5994</v>
          </cell>
        </row>
        <row r="1032">
          <cell r="A1032" t="str">
            <v/>
          </cell>
        </row>
        <row r="1033">
          <cell r="A1033">
            <v>123</v>
          </cell>
          <cell r="B1033" t="str">
            <v>VB.3120</v>
          </cell>
          <cell r="D1033" t="str">
            <v>Chèng thÊm b»ng v¶i ®Þa kü thuËt</v>
          </cell>
          <cell r="E1033" t="str">
            <v>m2</v>
          </cell>
        </row>
        <row r="1034">
          <cell r="A1034" t="str">
            <v/>
          </cell>
          <cell r="D1034" t="str">
            <v>a/ VËt liÖu</v>
          </cell>
          <cell r="H1034">
            <v>33660</v>
          </cell>
        </row>
        <row r="1035">
          <cell r="A1035" t="str">
            <v/>
          </cell>
          <cell r="D1035" t="str">
            <v>V¶i ®Þa kü thuËt</v>
          </cell>
          <cell r="E1035" t="str">
            <v>m2</v>
          </cell>
          <cell r="F1035">
            <v>1.1000000000000001</v>
          </cell>
          <cell r="G1035">
            <v>30000</v>
          </cell>
          <cell r="H1035">
            <v>33000</v>
          </cell>
        </row>
        <row r="1036">
          <cell r="A1036" t="str">
            <v/>
          </cell>
          <cell r="D1036" t="str">
            <v>VËt liÖu kh¸c</v>
          </cell>
          <cell r="E1036" t="str">
            <v>%</v>
          </cell>
          <cell r="F1036">
            <v>2</v>
          </cell>
          <cell r="G1036">
            <v>33000</v>
          </cell>
          <cell r="H1036">
            <v>660</v>
          </cell>
        </row>
        <row r="1037">
          <cell r="A1037" t="str">
            <v/>
          </cell>
          <cell r="D1037" t="str">
            <v>b/ Nh©n c«ng</v>
          </cell>
          <cell r="H1037">
            <v>172</v>
          </cell>
        </row>
        <row r="1038">
          <cell r="A1038" t="str">
            <v/>
          </cell>
          <cell r="C1038" t="str">
            <v>3,5/7</v>
          </cell>
          <cell r="D1038" t="str">
            <v>Nh©n c«ng 3,5/7</v>
          </cell>
          <cell r="E1038" t="str">
            <v xml:space="preserve">C«ng </v>
          </cell>
          <cell r="F1038">
            <v>1.18E-2</v>
          </cell>
          <cell r="G1038">
            <v>14611</v>
          </cell>
          <cell r="H1038">
            <v>172</v>
          </cell>
        </row>
        <row r="1039">
          <cell r="A1039" t="str">
            <v/>
          </cell>
        </row>
        <row r="1040">
          <cell r="A1040">
            <v>124</v>
          </cell>
          <cell r="B1040" t="str">
            <v>033468/SG</v>
          </cell>
          <cell r="D1040" t="str">
            <v xml:space="preserve">L¾p ®Æt khe co gi·n </v>
          </cell>
          <cell r="E1040" t="str">
            <v>m</v>
          </cell>
        </row>
        <row r="1041">
          <cell r="A1041" t="str">
            <v/>
          </cell>
          <cell r="D1041" t="str">
            <v>a/ VËt liÖu</v>
          </cell>
          <cell r="H1041">
            <v>1363567</v>
          </cell>
        </row>
        <row r="1042">
          <cell r="D1042" t="str">
            <v>V÷a kh«ng co ngãt</v>
          </cell>
          <cell r="E1042" t="str">
            <v>m3</v>
          </cell>
          <cell r="H1042">
            <v>1325000</v>
          </cell>
        </row>
        <row r="1043">
          <cell r="A1043" t="str">
            <v/>
          </cell>
          <cell r="D1043" t="str">
            <v>Khe co gi·n</v>
          </cell>
          <cell r="E1043" t="str">
            <v>m</v>
          </cell>
          <cell r="F1043" t="str">
            <v>by KAJIMA</v>
          </cell>
        </row>
        <row r="1044">
          <cell r="A1044" t="str">
            <v/>
          </cell>
          <cell r="C1044" t="str">
            <v>qh</v>
          </cell>
          <cell r="D1044" t="str">
            <v>Que hµn</v>
          </cell>
          <cell r="E1044" t="str">
            <v>kg</v>
          </cell>
          <cell r="F1044">
            <v>5</v>
          </cell>
          <cell r="G1044">
            <v>7637</v>
          </cell>
          <cell r="H1044">
            <v>38185</v>
          </cell>
        </row>
        <row r="1045">
          <cell r="A1045" t="str">
            <v/>
          </cell>
          <cell r="D1045" t="str">
            <v>VËt liÖu kh¸c</v>
          </cell>
          <cell r="E1045" t="str">
            <v>%</v>
          </cell>
          <cell r="F1045">
            <v>1</v>
          </cell>
          <cell r="G1045">
            <v>38185</v>
          </cell>
          <cell r="H1045">
            <v>382</v>
          </cell>
        </row>
        <row r="1046">
          <cell r="A1046" t="str">
            <v/>
          </cell>
          <cell r="D1046" t="str">
            <v>b/ Nh©n c«ng</v>
          </cell>
          <cell r="H1046">
            <v>51419</v>
          </cell>
        </row>
        <row r="1047">
          <cell r="A1047" t="str">
            <v/>
          </cell>
          <cell r="C1047" t="str">
            <v>4,5/7</v>
          </cell>
          <cell r="D1047" t="str">
            <v>Nh©n c«ng 4,5/7</v>
          </cell>
          <cell r="E1047" t="str">
            <v xml:space="preserve">C«ng </v>
          </cell>
          <cell r="F1047">
            <v>3.04</v>
          </cell>
          <cell r="G1047">
            <v>16914</v>
          </cell>
          <cell r="H1047">
            <v>51419</v>
          </cell>
        </row>
        <row r="1048">
          <cell r="A1048" t="str">
            <v/>
          </cell>
          <cell r="D1048" t="str">
            <v>c/ M¸y thi c«ng</v>
          </cell>
          <cell r="H1048">
            <v>122381</v>
          </cell>
        </row>
        <row r="1049">
          <cell r="A1049" t="str">
            <v/>
          </cell>
          <cell r="C1049" t="str">
            <v>c25</v>
          </cell>
          <cell r="D1049" t="str">
            <v>CÈu 25T</v>
          </cell>
          <cell r="E1049" t="str">
            <v>Ca</v>
          </cell>
          <cell r="F1049">
            <v>0.09</v>
          </cell>
          <cell r="G1049">
            <v>1148366</v>
          </cell>
          <cell r="H1049">
            <v>103353</v>
          </cell>
        </row>
        <row r="1050">
          <cell r="A1050" t="str">
            <v/>
          </cell>
          <cell r="C1050" t="str">
            <v>h23</v>
          </cell>
          <cell r="D1050" t="str">
            <v>M¸y hµn 23KW</v>
          </cell>
          <cell r="E1050" t="str">
            <v>Ca</v>
          </cell>
          <cell r="F1050">
            <v>0.215</v>
          </cell>
          <cell r="G1050">
            <v>77338</v>
          </cell>
          <cell r="H1050">
            <v>16628</v>
          </cell>
        </row>
        <row r="1051">
          <cell r="A1051" t="str">
            <v/>
          </cell>
          <cell r="D1051" t="str">
            <v>M¸y kh¸c</v>
          </cell>
          <cell r="E1051" t="str">
            <v>%</v>
          </cell>
          <cell r="F1051">
            <v>2</v>
          </cell>
          <cell r="G1051">
            <v>119981</v>
          </cell>
          <cell r="H1051">
            <v>2400</v>
          </cell>
        </row>
        <row r="1052">
          <cell r="A1052">
            <v>125</v>
          </cell>
          <cell r="B1052" t="str">
            <v>032852/SG</v>
          </cell>
          <cell r="D1052" t="str">
            <v>L¾p ®Æt gèi cÇu mè trô trªn c¹n</v>
          </cell>
          <cell r="E1052" t="str">
            <v>bé</v>
          </cell>
        </row>
        <row r="1053">
          <cell r="A1053" t="str">
            <v/>
          </cell>
          <cell r="D1053" t="str">
            <v>a/ VËt liÖu</v>
          </cell>
          <cell r="H1053">
            <v>100000</v>
          </cell>
        </row>
        <row r="1054">
          <cell r="A1054" t="str">
            <v/>
          </cell>
          <cell r="D1054" t="str">
            <v>Gèi cao su</v>
          </cell>
          <cell r="E1054" t="str">
            <v>bé</v>
          </cell>
          <cell r="F1054" t="str">
            <v>by KAJIMA</v>
          </cell>
        </row>
        <row r="1055">
          <cell r="A1055" t="str">
            <v/>
          </cell>
          <cell r="D1055" t="str">
            <v>VËt liÖu kh¸c</v>
          </cell>
          <cell r="E1055" t="str">
            <v>%</v>
          </cell>
          <cell r="F1055">
            <v>100000</v>
          </cell>
          <cell r="G1055">
            <v>1</v>
          </cell>
          <cell r="H1055">
            <v>100000</v>
          </cell>
        </row>
        <row r="1056">
          <cell r="A1056" t="str">
            <v/>
          </cell>
          <cell r="D1056" t="str">
            <v>b/ Nh©n c«ng</v>
          </cell>
          <cell r="H1056">
            <v>33828</v>
          </cell>
        </row>
        <row r="1057">
          <cell r="A1057" t="str">
            <v/>
          </cell>
          <cell r="C1057" t="str">
            <v>4,5/7</v>
          </cell>
          <cell r="D1057" t="str">
            <v>Nh©n c«ng 4,5/7</v>
          </cell>
          <cell r="E1057" t="str">
            <v xml:space="preserve">C«ng </v>
          </cell>
          <cell r="F1057">
            <v>2</v>
          </cell>
          <cell r="G1057">
            <v>16914</v>
          </cell>
          <cell r="H1057">
            <v>33828</v>
          </cell>
        </row>
        <row r="1058">
          <cell r="A1058">
            <v>126</v>
          </cell>
          <cell r="B1058" t="str">
            <v>TT</v>
          </cell>
          <cell r="D1058" t="str">
            <v>VËn chuyÓn dÇm ®Õn c«ng tr­êng</v>
          </cell>
          <cell r="E1058" t="str">
            <v>TB</v>
          </cell>
        </row>
        <row r="1059">
          <cell r="A1059" t="str">
            <v/>
          </cell>
          <cell r="D1059" t="str">
            <v>b/ Nh©n c«ng</v>
          </cell>
          <cell r="H1059">
            <v>676560</v>
          </cell>
        </row>
        <row r="1060">
          <cell r="A1060" t="str">
            <v/>
          </cell>
          <cell r="C1060" t="str">
            <v>4,5/7</v>
          </cell>
          <cell r="D1060" t="str">
            <v>Nh©n c«ng 4,5/7</v>
          </cell>
          <cell r="E1060" t="str">
            <v xml:space="preserve">C«ng </v>
          </cell>
          <cell r="F1060">
            <v>40</v>
          </cell>
          <cell r="G1060">
            <v>16914</v>
          </cell>
          <cell r="H1060">
            <v>676560</v>
          </cell>
        </row>
        <row r="1061">
          <cell r="A1061" t="str">
            <v/>
          </cell>
          <cell r="D1061" t="str">
            <v xml:space="preserve">c/ M¸y thi c«ng </v>
          </cell>
          <cell r="H1061">
            <v>10999230</v>
          </cell>
        </row>
        <row r="1062">
          <cell r="A1062" t="str">
            <v/>
          </cell>
          <cell r="C1062" t="str">
            <v>c25</v>
          </cell>
          <cell r="D1062" t="str">
            <v>CÈu 25T</v>
          </cell>
          <cell r="E1062" t="str">
            <v>Ca</v>
          </cell>
          <cell r="F1062">
            <v>5</v>
          </cell>
          <cell r="G1062">
            <v>1148366</v>
          </cell>
          <cell r="H1062">
            <v>5741830</v>
          </cell>
        </row>
        <row r="1063">
          <cell r="A1063" t="str">
            <v/>
          </cell>
          <cell r="C1063" t="str">
            <v>«10</v>
          </cell>
          <cell r="D1063" t="str">
            <v>¤t« tù ®æ 10T</v>
          </cell>
          <cell r="E1063" t="str">
            <v>Ca</v>
          </cell>
          <cell r="F1063">
            <v>10</v>
          </cell>
          <cell r="G1063">
            <v>525740</v>
          </cell>
          <cell r="H1063">
            <v>5257400</v>
          </cell>
        </row>
        <row r="1064">
          <cell r="A1064" t="str">
            <v/>
          </cell>
          <cell r="D1064" t="str">
            <v>M¸y kh¸c</v>
          </cell>
          <cell r="E1064" t="str">
            <v>%</v>
          </cell>
          <cell r="G1064">
            <v>10999230</v>
          </cell>
          <cell r="H1064">
            <v>0</v>
          </cell>
        </row>
        <row r="1065">
          <cell r="A1065">
            <v>127</v>
          </cell>
          <cell r="B1065" t="str">
            <v>TT</v>
          </cell>
          <cell r="D1065" t="str">
            <v>ChuyÓn qu©n tõ CÇu 3 B×nh D­¬ng</v>
          </cell>
          <cell r="E1065" t="str">
            <v>TB</v>
          </cell>
          <cell r="H1065">
            <v>39000000</v>
          </cell>
        </row>
        <row r="1066">
          <cell r="A1066" t="str">
            <v/>
          </cell>
          <cell r="D1066" t="str">
            <v>TiÒn tÇu xe</v>
          </cell>
          <cell r="E1066" t="str">
            <v>ng­êi</v>
          </cell>
          <cell r="F1066">
            <v>30</v>
          </cell>
          <cell r="G1066">
            <v>900000</v>
          </cell>
          <cell r="H1066">
            <v>27000000</v>
          </cell>
        </row>
        <row r="1067">
          <cell r="A1067" t="str">
            <v/>
          </cell>
          <cell r="D1067" t="str">
            <v>TiÒn l­¬ng ngµy chuyÓn qu©n</v>
          </cell>
          <cell r="E1067" t="str">
            <v>ngµy</v>
          </cell>
          <cell r="F1067">
            <v>180</v>
          </cell>
          <cell r="G1067">
            <v>50000</v>
          </cell>
          <cell r="H1067">
            <v>9000000</v>
          </cell>
        </row>
        <row r="1068">
          <cell r="A1068" t="str">
            <v/>
          </cell>
          <cell r="D1068" t="str">
            <v>TiÒn c«ng t¸c phÝ ngµy chuyÓn qu©n</v>
          </cell>
          <cell r="E1068" t="str">
            <v>ng­êi</v>
          </cell>
          <cell r="F1068">
            <v>30</v>
          </cell>
          <cell r="G1068">
            <v>100000</v>
          </cell>
          <cell r="H1068">
            <v>3000000</v>
          </cell>
        </row>
        <row r="1069">
          <cell r="A1069">
            <v>128</v>
          </cell>
          <cell r="B1069" t="str">
            <v>TT</v>
          </cell>
          <cell r="D1069" t="str">
            <v>V©n chuyÓn TB kh¸c tõ HN ®i B×nh D­¬ng</v>
          </cell>
        </row>
        <row r="1070">
          <cell r="A1070" t="str">
            <v/>
          </cell>
          <cell r="D1070" t="str">
            <v>b/ Nh©n c«ng</v>
          </cell>
          <cell r="H1070">
            <v>460320</v>
          </cell>
        </row>
        <row r="1071">
          <cell r="A1071" t="str">
            <v/>
          </cell>
          <cell r="C1071" t="str">
            <v>4,0/7</v>
          </cell>
          <cell r="D1071" t="str">
            <v>Nh©n c«ng 4,0/7</v>
          </cell>
          <cell r="E1071" t="str">
            <v xml:space="preserve">C«ng </v>
          </cell>
          <cell r="F1071">
            <v>30</v>
          </cell>
          <cell r="G1071">
            <v>15344</v>
          </cell>
          <cell r="H1071">
            <v>460320</v>
          </cell>
        </row>
        <row r="1072">
          <cell r="A1072" t="str">
            <v/>
          </cell>
          <cell r="D1072" t="str">
            <v xml:space="preserve">c/ M¸y thi c«ng </v>
          </cell>
          <cell r="H1072">
            <v>39743625</v>
          </cell>
        </row>
        <row r="1073">
          <cell r="A1073" t="str">
            <v/>
          </cell>
          <cell r="C1073" t="str">
            <v>«10</v>
          </cell>
          <cell r="D1073" t="str">
            <v>¤t« tù ®æ 10T : 2200km x 1,3</v>
          </cell>
          <cell r="E1073" t="str">
            <v>TÊn</v>
          </cell>
          <cell r="F1073">
            <v>35</v>
          </cell>
          <cell r="G1073">
            <v>435</v>
          </cell>
          <cell r="H1073">
            <v>35626500</v>
          </cell>
        </row>
        <row r="1074">
          <cell r="A1074" t="str">
            <v/>
          </cell>
          <cell r="C1074" t="str">
            <v>c16</v>
          </cell>
          <cell r="D1074" t="str">
            <v>CÈu 16T</v>
          </cell>
          <cell r="E1074" t="str">
            <v>Ca</v>
          </cell>
          <cell r="F1074">
            <v>5</v>
          </cell>
          <cell r="G1074">
            <v>823425</v>
          </cell>
          <cell r="H1074">
            <v>4117125</v>
          </cell>
        </row>
        <row r="1075">
          <cell r="A1075" t="str">
            <v/>
          </cell>
          <cell r="D1075" t="str">
            <v>§¸ héc xÕp khan</v>
          </cell>
        </row>
        <row r="1076">
          <cell r="A1076" t="str">
            <v/>
          </cell>
          <cell r="D1076" t="str">
            <v>a/ VËt liÖu</v>
          </cell>
          <cell r="H1076">
            <v>78964</v>
          </cell>
        </row>
        <row r="1077">
          <cell r="A1077" t="str">
            <v/>
          </cell>
          <cell r="C1077" t="str">
            <v>®h</v>
          </cell>
          <cell r="D1077" t="str">
            <v>§¸ héc</v>
          </cell>
          <cell r="E1077" t="str">
            <v>m3</v>
          </cell>
          <cell r="F1077">
            <v>1.2</v>
          </cell>
          <cell r="G1077">
            <v>61886</v>
          </cell>
          <cell r="H1077">
            <v>74263</v>
          </cell>
        </row>
        <row r="1078">
          <cell r="A1078" t="str">
            <v/>
          </cell>
          <cell r="C1078" t="str">
            <v>®4x6</v>
          </cell>
          <cell r="D1078" t="str">
            <v xml:space="preserve">§¸ d¨m 4 x 6        </v>
          </cell>
          <cell r="E1078" t="str">
            <v>m3</v>
          </cell>
          <cell r="F1078">
            <v>6.0999999999999999E-2</v>
          </cell>
          <cell r="G1078">
            <v>77069</v>
          </cell>
          <cell r="H1078">
            <v>4701</v>
          </cell>
        </row>
        <row r="1079">
          <cell r="A1079" t="str">
            <v/>
          </cell>
          <cell r="D1079" t="str">
            <v>b/ Nh©n c«ng</v>
          </cell>
          <cell r="H1079">
            <v>20455</v>
          </cell>
        </row>
        <row r="1080">
          <cell r="A1080" t="str">
            <v/>
          </cell>
          <cell r="C1080" t="str">
            <v>3,5/7</v>
          </cell>
          <cell r="D1080" t="str">
            <v>Nh©n c«ng 3,5/7</v>
          </cell>
          <cell r="E1080" t="str">
            <v xml:space="preserve">C«ng </v>
          </cell>
          <cell r="F1080">
            <v>1.4</v>
          </cell>
          <cell r="G1080">
            <v>14611</v>
          </cell>
          <cell r="H1080">
            <v>20455</v>
          </cell>
        </row>
        <row r="1081">
          <cell r="A1081">
            <v>129</v>
          </cell>
          <cell r="B1081" t="str">
            <v>VB.4111</v>
          </cell>
          <cell r="D1081" t="str">
            <v>Chång cá m¸i ta luy</v>
          </cell>
          <cell r="E1081" t="str">
            <v>m2</v>
          </cell>
        </row>
        <row r="1082">
          <cell r="A1082" t="str">
            <v/>
          </cell>
          <cell r="D1082" t="str">
            <v>b/ Nh©n c«ng</v>
          </cell>
          <cell r="H1082">
            <v>2720</v>
          </cell>
        </row>
        <row r="1083">
          <cell r="A1083" t="str">
            <v/>
          </cell>
          <cell r="C1083" t="str">
            <v>3,0/7</v>
          </cell>
          <cell r="D1083" t="str">
            <v>Nh©n c«ng 3,0/7</v>
          </cell>
          <cell r="E1083" t="str">
            <v xml:space="preserve">C«ng </v>
          </cell>
          <cell r="F1083">
            <v>0.09</v>
          </cell>
          <cell r="G1083">
            <v>13878</v>
          </cell>
          <cell r="H1083">
            <v>1249</v>
          </cell>
        </row>
        <row r="1084">
          <cell r="A1084" t="str">
            <v/>
          </cell>
          <cell r="C1084" t="str">
            <v>3,0/7</v>
          </cell>
          <cell r="D1084" t="str">
            <v xml:space="preserve">Nh©n c«ng 3,0/7       v/c vÇng cá         </v>
          </cell>
          <cell r="E1084" t="str">
            <v xml:space="preserve">C«ng </v>
          </cell>
          <cell r="F1084">
            <v>0.106</v>
          </cell>
          <cell r="G1084">
            <v>13878</v>
          </cell>
          <cell r="H1084">
            <v>1471</v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>
            <v>130</v>
          </cell>
          <cell r="B1089" t="str">
            <v>IB.5410</v>
          </cell>
          <cell r="D1089" t="str">
            <v xml:space="preserve">SX, LD c¨ng kÐo bã thÐp C§C </v>
          </cell>
          <cell r="E1089" t="str">
            <v>TÊn</v>
          </cell>
        </row>
        <row r="1090">
          <cell r="A1090" t="str">
            <v/>
          </cell>
          <cell r="D1090" t="str">
            <v>a/ VËt liÖu</v>
          </cell>
          <cell r="H1090">
            <v>10496004</v>
          </cell>
        </row>
        <row r="1091">
          <cell r="A1091" t="str">
            <v/>
          </cell>
          <cell r="C1091" t="str">
            <v>tc®c</v>
          </cell>
          <cell r="D1091" t="str">
            <v>ThÐp c­êng ®é cao</v>
          </cell>
          <cell r="E1091" t="str">
            <v>kg</v>
          </cell>
          <cell r="F1091">
            <v>1025</v>
          </cell>
          <cell r="G1091">
            <v>10000</v>
          </cell>
          <cell r="H1091">
            <v>10250000</v>
          </cell>
        </row>
        <row r="1092">
          <cell r="A1092" t="str">
            <v/>
          </cell>
          <cell r="C1092" t="str">
            <v>® c</v>
          </cell>
          <cell r="D1092" t="str">
            <v>§¸ c¾t</v>
          </cell>
          <cell r="E1092" t="str">
            <v>viªn</v>
          </cell>
          <cell r="F1092">
            <v>6.7</v>
          </cell>
          <cell r="G1092">
            <v>6000</v>
          </cell>
          <cell r="H1092">
            <v>40200</v>
          </cell>
        </row>
        <row r="1093">
          <cell r="A1093" t="str">
            <v/>
          </cell>
          <cell r="D1093" t="str">
            <v>VËt liÖu kh¸c</v>
          </cell>
          <cell r="E1093" t="str">
            <v>%</v>
          </cell>
          <cell r="F1093">
            <v>2</v>
          </cell>
          <cell r="G1093">
            <v>10290200</v>
          </cell>
          <cell r="H1093">
            <v>205804</v>
          </cell>
        </row>
        <row r="1094">
          <cell r="A1094" t="str">
            <v/>
          </cell>
          <cell r="D1094" t="str">
            <v>b/ Nh©n c«ng</v>
          </cell>
          <cell r="H1094">
            <v>473592</v>
          </cell>
        </row>
        <row r="1095">
          <cell r="A1095" t="str">
            <v/>
          </cell>
          <cell r="C1095" t="str">
            <v>4,5/7</v>
          </cell>
          <cell r="D1095" t="str">
            <v>Nh©n c«ng 4,5/7</v>
          </cell>
          <cell r="E1095" t="str">
            <v>c«ng</v>
          </cell>
          <cell r="F1095">
            <v>28</v>
          </cell>
          <cell r="G1095">
            <v>16914</v>
          </cell>
          <cell r="H1095">
            <v>473592</v>
          </cell>
        </row>
        <row r="1096">
          <cell r="A1096" t="str">
            <v/>
          </cell>
          <cell r="D1096" t="str">
            <v>c/ M¸y thi c«ng</v>
          </cell>
          <cell r="H1096">
            <v>3140500</v>
          </cell>
        </row>
        <row r="1097">
          <cell r="A1097" t="str">
            <v/>
          </cell>
          <cell r="C1097" t="str">
            <v>c25</v>
          </cell>
          <cell r="D1097" t="str">
            <v>CÈu 25T</v>
          </cell>
          <cell r="E1097" t="str">
            <v>ca</v>
          </cell>
          <cell r="F1097">
            <v>0.14000000000000001</v>
          </cell>
          <cell r="G1097">
            <v>1148366</v>
          </cell>
          <cell r="H1097">
            <v>160771</v>
          </cell>
        </row>
        <row r="1098">
          <cell r="A1098" t="str">
            <v/>
          </cell>
          <cell r="C1098" t="str">
            <v>t®5</v>
          </cell>
          <cell r="D1098" t="str">
            <v>Têi ®iÖn 5T</v>
          </cell>
          <cell r="E1098" t="str">
            <v>ca</v>
          </cell>
          <cell r="F1098">
            <v>0.35</v>
          </cell>
          <cell r="G1098">
            <v>70440</v>
          </cell>
          <cell r="H1098">
            <v>24654</v>
          </cell>
        </row>
        <row r="1099">
          <cell r="A1099" t="str">
            <v/>
          </cell>
          <cell r="C1099" t="str">
            <v>cc</v>
          </cell>
          <cell r="D1099" t="str">
            <v>M¸y c¾t</v>
          </cell>
          <cell r="E1099" t="str">
            <v>ca</v>
          </cell>
          <cell r="F1099">
            <v>2.8</v>
          </cell>
          <cell r="G1099">
            <v>39789</v>
          </cell>
          <cell r="H1099">
            <v>111409</v>
          </cell>
        </row>
        <row r="1100">
          <cell r="A1100" t="str">
            <v/>
          </cell>
          <cell r="C1100" t="str">
            <v>lc15</v>
          </cell>
          <cell r="D1100" t="str">
            <v>M¸y luån c¸p 15KW</v>
          </cell>
          <cell r="E1100" t="str">
            <v>ca</v>
          </cell>
          <cell r="F1100">
            <v>6.5</v>
          </cell>
          <cell r="G1100">
            <v>211837</v>
          </cell>
          <cell r="H1100">
            <v>1376941</v>
          </cell>
        </row>
        <row r="1101">
          <cell r="A1101" t="str">
            <v/>
          </cell>
          <cell r="C1101" t="str">
            <v>bn20</v>
          </cell>
          <cell r="D1101" t="str">
            <v>M¸y b¬m n­íc 20KW</v>
          </cell>
          <cell r="E1101" t="str">
            <v>ca</v>
          </cell>
          <cell r="F1101">
            <v>1.1499999999999999</v>
          </cell>
          <cell r="G1101">
            <v>107630</v>
          </cell>
          <cell r="H1101">
            <v>123775</v>
          </cell>
        </row>
        <row r="1102">
          <cell r="A1102" t="str">
            <v/>
          </cell>
          <cell r="C1102" t="str">
            <v>nk10</v>
          </cell>
          <cell r="D1102" t="str">
            <v>M¸y nÐn khÝ 10m3/ph</v>
          </cell>
          <cell r="E1102" t="str">
            <v>ca</v>
          </cell>
          <cell r="F1102">
            <v>0.75</v>
          </cell>
          <cell r="G1102">
            <v>387267</v>
          </cell>
          <cell r="H1102">
            <v>290450</v>
          </cell>
        </row>
        <row r="1103">
          <cell r="A1103" t="str">
            <v/>
          </cell>
          <cell r="C1103" t="str">
            <v>k250</v>
          </cell>
          <cell r="D1103" t="str">
            <v>KÝch 250T</v>
          </cell>
          <cell r="E1103" t="str">
            <v>ca</v>
          </cell>
          <cell r="F1103">
            <v>3.1</v>
          </cell>
          <cell r="G1103">
            <v>86813</v>
          </cell>
          <cell r="H1103">
            <v>269120</v>
          </cell>
        </row>
        <row r="1104">
          <cell r="A1104" t="str">
            <v/>
          </cell>
          <cell r="C1104" t="str">
            <v>k500</v>
          </cell>
          <cell r="D1104" t="str">
            <v>KÝch 500T</v>
          </cell>
          <cell r="E1104" t="str">
            <v>ca</v>
          </cell>
          <cell r="F1104">
            <v>3.1</v>
          </cell>
          <cell r="G1104">
            <v>102248</v>
          </cell>
          <cell r="H1104">
            <v>316969</v>
          </cell>
        </row>
        <row r="1105">
          <cell r="A1105" t="str">
            <v/>
          </cell>
          <cell r="C1105" t="str">
            <v>plx3</v>
          </cell>
          <cell r="D1105" t="str">
            <v>Pal¨ng xÝch 3T                                      TT</v>
          </cell>
          <cell r="E1105" t="str">
            <v>ca</v>
          </cell>
          <cell r="F1105">
            <v>4.2</v>
          </cell>
          <cell r="G1105">
            <v>100000</v>
          </cell>
          <cell r="H1105">
            <v>420000</v>
          </cell>
        </row>
        <row r="1106">
          <cell r="A1106" t="str">
            <v/>
          </cell>
          <cell r="D1106" t="str">
            <v>M¸y kh¸c</v>
          </cell>
          <cell r="E1106" t="str">
            <v>%</v>
          </cell>
          <cell r="F1106">
            <v>1.5</v>
          </cell>
          <cell r="G1106">
            <v>3094089</v>
          </cell>
          <cell r="H1106">
            <v>46411</v>
          </cell>
        </row>
        <row r="1107">
          <cell r="A1107">
            <v>131</v>
          </cell>
          <cell r="B1107" t="str">
            <v>NB.2410</v>
          </cell>
          <cell r="D1107" t="str">
            <v>L¾p §Æt èng thÐp luån c¸p D¦L</v>
          </cell>
          <cell r="E1107" t="str">
            <v>m</v>
          </cell>
        </row>
        <row r="1108">
          <cell r="A1108" t="str">
            <v/>
          </cell>
          <cell r="D1108" t="str">
            <v>a/ VËt liÖu</v>
          </cell>
          <cell r="H1108">
            <v>55887</v>
          </cell>
        </row>
        <row r="1109">
          <cell r="A1109" t="str">
            <v/>
          </cell>
          <cell r="C1109" t="str">
            <v>« g</v>
          </cell>
          <cell r="D1109" t="str">
            <v>èng gen</v>
          </cell>
          <cell r="E1109" t="str">
            <v>m</v>
          </cell>
          <cell r="F1109">
            <v>1.02</v>
          </cell>
          <cell r="G1109">
            <v>50340</v>
          </cell>
          <cell r="H1109">
            <v>51347</v>
          </cell>
        </row>
        <row r="1110">
          <cell r="A1110" t="str">
            <v/>
          </cell>
          <cell r="C1110" t="str">
            <v>« n</v>
          </cell>
          <cell r="D1110" t="str">
            <v>èng nèi</v>
          </cell>
          <cell r="E1110" t="str">
            <v>m</v>
          </cell>
          <cell r="F1110">
            <v>0.06</v>
          </cell>
          <cell r="G1110">
            <v>50340</v>
          </cell>
          <cell r="H1110">
            <v>3020</v>
          </cell>
        </row>
        <row r="1111">
          <cell r="A1111" t="str">
            <v/>
          </cell>
          <cell r="C1111" t="str">
            <v>tl®v</v>
          </cell>
          <cell r="D1111" t="str">
            <v>ThÐp l­íi ®Þnh vÞ d=6</v>
          </cell>
          <cell r="E1111" t="str">
            <v>kg</v>
          </cell>
          <cell r="F1111">
            <v>0.19</v>
          </cell>
          <cell r="G1111">
            <v>4353</v>
          </cell>
          <cell r="H1111">
            <v>827</v>
          </cell>
        </row>
        <row r="1112">
          <cell r="A1112" t="str">
            <v/>
          </cell>
          <cell r="C1112" t="str">
            <v>dtb</v>
          </cell>
          <cell r="D1112" t="str">
            <v>D©y thÐp buéc</v>
          </cell>
          <cell r="E1112" t="str">
            <v>kg</v>
          </cell>
          <cell r="F1112">
            <v>1.2E-2</v>
          </cell>
          <cell r="G1112">
            <v>6682</v>
          </cell>
          <cell r="H1112">
            <v>80</v>
          </cell>
        </row>
        <row r="1113">
          <cell r="A1113" t="str">
            <v/>
          </cell>
          <cell r="C1113" t="str">
            <v>l cs</v>
          </cell>
          <cell r="D1113" t="str">
            <v>L­ìi c­a s¾t</v>
          </cell>
          <cell r="E1113" t="str">
            <v>c¸i</v>
          </cell>
          <cell r="F1113">
            <v>0.02</v>
          </cell>
          <cell r="G1113">
            <v>3000</v>
          </cell>
          <cell r="H1113">
            <v>60</v>
          </cell>
        </row>
        <row r="1114">
          <cell r="A1114" t="str">
            <v/>
          </cell>
          <cell r="D1114" t="str">
            <v>VËt liÖu kh¸c</v>
          </cell>
          <cell r="E1114" t="str">
            <v>%</v>
          </cell>
          <cell r="F1114">
            <v>1</v>
          </cell>
          <cell r="G1114">
            <v>55334</v>
          </cell>
          <cell r="H1114">
            <v>553</v>
          </cell>
        </row>
        <row r="1115">
          <cell r="A1115" t="str">
            <v/>
          </cell>
          <cell r="D1115" t="str">
            <v>b/ Nh©n c«ng</v>
          </cell>
          <cell r="H1115">
            <v>3214</v>
          </cell>
        </row>
        <row r="1116">
          <cell r="A1116" t="str">
            <v/>
          </cell>
          <cell r="C1116" t="str">
            <v>4,5/7</v>
          </cell>
          <cell r="D1116" t="str">
            <v>Nh©n c«ng 4,5/7</v>
          </cell>
          <cell r="E1116" t="str">
            <v xml:space="preserve">C«ng </v>
          </cell>
          <cell r="F1116">
            <v>0.19</v>
          </cell>
          <cell r="G1116">
            <v>16914</v>
          </cell>
          <cell r="H1116">
            <v>3214</v>
          </cell>
        </row>
        <row r="1117">
          <cell r="A1117" t="str">
            <v/>
          </cell>
          <cell r="D1117" t="str">
            <v>c/ M¸y thi c«ng</v>
          </cell>
          <cell r="H1117">
            <v>1220</v>
          </cell>
        </row>
        <row r="1118">
          <cell r="A1118" t="str">
            <v/>
          </cell>
          <cell r="C1118" t="str">
            <v>c«5</v>
          </cell>
          <cell r="D1118" t="str">
            <v>M¸y c¾t èng 5KW</v>
          </cell>
          <cell r="E1118" t="str">
            <v>ca</v>
          </cell>
          <cell r="F1118">
            <v>2.5000000000000001E-2</v>
          </cell>
          <cell r="G1118">
            <v>46496</v>
          </cell>
          <cell r="H1118">
            <v>1162</v>
          </cell>
        </row>
        <row r="1119">
          <cell r="A1119" t="str">
            <v/>
          </cell>
          <cell r="D1119" t="str">
            <v>M¸y kh¸c</v>
          </cell>
          <cell r="E1119" t="str">
            <v>%</v>
          </cell>
          <cell r="F1119">
            <v>5</v>
          </cell>
          <cell r="G1119">
            <v>1162</v>
          </cell>
          <cell r="H1119">
            <v>58</v>
          </cell>
        </row>
        <row r="1120">
          <cell r="A1120">
            <v>132</v>
          </cell>
          <cell r="B1120" t="str">
            <v>NB.3110</v>
          </cell>
          <cell r="D1120" t="str">
            <v>L¾p dùng thÐp b¶n ch«n s½n</v>
          </cell>
          <cell r="E1120" t="str">
            <v>TÊn</v>
          </cell>
        </row>
        <row r="1121">
          <cell r="A1121" t="str">
            <v/>
          </cell>
          <cell r="D1121" t="str">
            <v>a/ VËt liÖu</v>
          </cell>
          <cell r="H1121">
            <v>171</v>
          </cell>
        </row>
        <row r="1122">
          <cell r="A1122" t="str">
            <v/>
          </cell>
          <cell r="C1122" t="str">
            <v>qh</v>
          </cell>
          <cell r="D1122" t="str">
            <v>Que hµn</v>
          </cell>
          <cell r="E1122" t="str">
            <v>kg</v>
          </cell>
          <cell r="F1122">
            <v>20</v>
          </cell>
          <cell r="G1122">
            <v>8</v>
          </cell>
          <cell r="H1122">
            <v>163</v>
          </cell>
        </row>
        <row r="1123">
          <cell r="A1123" t="str">
            <v/>
          </cell>
          <cell r="D1123" t="str">
            <v>VËt liÖu kh¸c</v>
          </cell>
          <cell r="E1123" t="str">
            <v>%</v>
          </cell>
          <cell r="F1123">
            <v>5</v>
          </cell>
          <cell r="G1123">
            <v>163</v>
          </cell>
          <cell r="H1123">
            <v>8</v>
          </cell>
        </row>
        <row r="1124">
          <cell r="A1124" t="str">
            <v/>
          </cell>
          <cell r="D1124" t="str">
            <v>b/ Nh©n c«ng</v>
          </cell>
          <cell r="H1124">
            <v>170364</v>
          </cell>
        </row>
        <row r="1125">
          <cell r="A1125" t="str">
            <v/>
          </cell>
          <cell r="C1125" t="str">
            <v>3,5/7</v>
          </cell>
          <cell r="D1125" t="str">
            <v>Nh©n c«ng 3,5/7</v>
          </cell>
          <cell r="E1125" t="str">
            <v xml:space="preserve">C«ng </v>
          </cell>
          <cell r="F1125">
            <v>11.66</v>
          </cell>
          <cell r="G1125">
            <v>14611</v>
          </cell>
          <cell r="H1125">
            <v>170364</v>
          </cell>
        </row>
        <row r="1126">
          <cell r="A1126" t="str">
            <v/>
          </cell>
          <cell r="D1126" t="str">
            <v>c/ M¸y thi c«ng</v>
          </cell>
          <cell r="H1126">
            <v>280350</v>
          </cell>
        </row>
        <row r="1127">
          <cell r="A1127" t="str">
            <v/>
          </cell>
          <cell r="C1127" t="str">
            <v>h23</v>
          </cell>
          <cell r="D1127" t="str">
            <v>M¸y hµn 23KW</v>
          </cell>
          <cell r="E1127" t="str">
            <v>ca</v>
          </cell>
          <cell r="F1127">
            <v>3.625</v>
          </cell>
          <cell r="G1127">
            <v>77338</v>
          </cell>
          <cell r="H1127">
            <v>280350</v>
          </cell>
        </row>
        <row r="1128">
          <cell r="A1128">
            <v>133</v>
          </cell>
          <cell r="B1128" t="str">
            <v>EE.3003</v>
          </cell>
          <cell r="D1128" t="str">
            <v>T­íi nhùa dÝnh b¸m 1 líp TC 1kg/m2</v>
          </cell>
          <cell r="E1128" t="str">
            <v>100m2</v>
          </cell>
        </row>
        <row r="1129">
          <cell r="A1129" t="str">
            <v/>
          </cell>
          <cell r="D1129" t="str">
            <v>a/ VËt liÖu</v>
          </cell>
          <cell r="H1129">
            <v>80486</v>
          </cell>
        </row>
        <row r="1130">
          <cell r="A1130" t="str">
            <v/>
          </cell>
          <cell r="C1130" t="str">
            <v>n®</v>
          </cell>
          <cell r="D1130" t="str">
            <v xml:space="preserve">Nhùa ®­êng                                  </v>
          </cell>
          <cell r="E1130" t="str">
            <v>kg</v>
          </cell>
          <cell r="F1130">
            <v>78.650000000000006</v>
          </cell>
          <cell r="G1130">
            <v>3</v>
          </cell>
          <cell r="H1130">
            <v>236</v>
          </cell>
        </row>
        <row r="1131">
          <cell r="A1131" t="str">
            <v/>
          </cell>
          <cell r="C1131" t="str">
            <v>dm</v>
          </cell>
          <cell r="D1131" t="str">
            <v>DÇu mazut</v>
          </cell>
          <cell r="E1131" t="str">
            <v>kg</v>
          </cell>
          <cell r="F1131">
            <v>32.1</v>
          </cell>
          <cell r="G1131">
            <v>2500</v>
          </cell>
          <cell r="H1131">
            <v>80250</v>
          </cell>
        </row>
        <row r="1132">
          <cell r="A1132" t="str">
            <v/>
          </cell>
          <cell r="D1132" t="str">
            <v>b/ Nh©n c«ng</v>
          </cell>
          <cell r="H1132">
            <v>4588</v>
          </cell>
        </row>
        <row r="1133">
          <cell r="A1133" t="str">
            <v/>
          </cell>
          <cell r="C1133" t="str">
            <v>3,5/7</v>
          </cell>
          <cell r="D1133" t="str">
            <v>Nh©n c«ng 3,5/7</v>
          </cell>
          <cell r="E1133" t="str">
            <v xml:space="preserve">C«ng </v>
          </cell>
          <cell r="F1133">
            <v>0.314</v>
          </cell>
          <cell r="G1133">
            <v>14611</v>
          </cell>
          <cell r="H1133">
            <v>4588</v>
          </cell>
        </row>
        <row r="1134">
          <cell r="A1134" t="str">
            <v/>
          </cell>
          <cell r="D1134" t="str">
            <v>c/ M¸y thi c«ng</v>
          </cell>
          <cell r="H1134">
            <v>73019</v>
          </cell>
        </row>
        <row r="1135">
          <cell r="A1135" t="str">
            <v/>
          </cell>
          <cell r="C1135" t="str">
            <v>«tn7</v>
          </cell>
          <cell r="D1135" t="str">
            <v>¤t« t­íi nhùa 7T</v>
          </cell>
          <cell r="E1135" t="str">
            <v>ca</v>
          </cell>
          <cell r="F1135">
            <v>9.8000000000000004E-2</v>
          </cell>
          <cell r="G1135">
            <v>745096</v>
          </cell>
          <cell r="H1135">
            <v>73019</v>
          </cell>
        </row>
        <row r="1136">
          <cell r="A1136">
            <v>134</v>
          </cell>
          <cell r="B1136" t="str">
            <v>EE1220</v>
          </cell>
          <cell r="C1136" t="str">
            <v>31a</v>
          </cell>
          <cell r="D1136" t="str">
            <v>SX bª t«ng nhùa h¹t trung tû lÖ nhùa 5,5%</v>
          </cell>
          <cell r="E1136" t="str">
            <v>TÊn</v>
          </cell>
        </row>
        <row r="1137">
          <cell r="A1137" t="str">
            <v/>
          </cell>
          <cell r="D1137" t="str">
            <v>a/ VËt liÖu</v>
          </cell>
          <cell r="H1137">
            <v>60317</v>
          </cell>
        </row>
        <row r="1138">
          <cell r="A1138" t="str">
            <v/>
          </cell>
          <cell r="C1138" t="str">
            <v>®1x2</v>
          </cell>
          <cell r="D1138" t="str">
            <v>§¸ d¨m 1 x 2                          30%</v>
          </cell>
          <cell r="E1138" t="str">
            <v>m3</v>
          </cell>
          <cell r="F1138">
            <v>0.19139999999999999</v>
          </cell>
          <cell r="G1138">
            <v>93917</v>
          </cell>
          <cell r="H1138">
            <v>17976</v>
          </cell>
        </row>
        <row r="1139">
          <cell r="A1139" t="str">
            <v/>
          </cell>
          <cell r="C1139" t="str">
            <v>®0,5x1</v>
          </cell>
          <cell r="D1139" t="str">
            <v>§¸ d¨m 0,5 x 1                        20%</v>
          </cell>
          <cell r="E1139" t="str">
            <v>m3</v>
          </cell>
          <cell r="F1139">
            <v>0.12759999999999999</v>
          </cell>
          <cell r="G1139">
            <v>93917</v>
          </cell>
          <cell r="H1139">
            <v>11984</v>
          </cell>
          <cell r="I1139">
            <v>0</v>
          </cell>
          <cell r="J1139">
            <v>0</v>
          </cell>
        </row>
        <row r="1140">
          <cell r="A1140" t="str">
            <v/>
          </cell>
          <cell r="C1140" t="str">
            <v>b®</v>
          </cell>
          <cell r="D1140" t="str">
            <v>Bét ®¸                                             7%</v>
          </cell>
          <cell r="E1140" t="str">
            <v>kg</v>
          </cell>
          <cell r="F1140">
            <v>66.129000000000005</v>
          </cell>
          <cell r="G1140">
            <v>0</v>
          </cell>
          <cell r="H1140">
            <v>0</v>
          </cell>
          <cell r="I1140">
            <v>0</v>
          </cell>
          <cell r="J1140">
            <v>1</v>
          </cell>
        </row>
        <row r="1141">
          <cell r="A1141" t="str">
            <v/>
          </cell>
          <cell r="C1141" t="str">
            <v>cv</v>
          </cell>
          <cell r="D1141" t="str">
            <v>C¸t vµng                                43%</v>
          </cell>
          <cell r="E1141" t="str">
            <v>m3</v>
          </cell>
          <cell r="F1141">
            <v>0.33367999999999998</v>
          </cell>
          <cell r="G1141">
            <v>90476</v>
          </cell>
          <cell r="H1141">
            <v>30190</v>
          </cell>
          <cell r="I1141">
            <v>0</v>
          </cell>
          <cell r="J1141">
            <v>1</v>
          </cell>
        </row>
        <row r="1142">
          <cell r="A1142" t="str">
            <v/>
          </cell>
          <cell r="C1142" t="str">
            <v>n®</v>
          </cell>
          <cell r="D1142" t="str">
            <v>Nhùa ®­êng                                           5,5%</v>
          </cell>
          <cell r="E1142" t="str">
            <v>kg</v>
          </cell>
          <cell r="F1142">
            <v>55.79</v>
          </cell>
          <cell r="G1142">
            <v>3</v>
          </cell>
          <cell r="H1142">
            <v>167</v>
          </cell>
          <cell r="I1142">
            <v>0</v>
          </cell>
          <cell r="J1142">
            <v>0</v>
          </cell>
        </row>
        <row r="1143">
          <cell r="A1143" t="str">
            <v/>
          </cell>
          <cell r="D1143" t="str">
            <v>c/ M¸y thi c«ng</v>
          </cell>
          <cell r="H1143">
            <v>56395</v>
          </cell>
        </row>
        <row r="1144">
          <cell r="A1144" t="str">
            <v/>
          </cell>
          <cell r="C1144" t="str">
            <v>tt20-25</v>
          </cell>
          <cell r="D1144" t="str">
            <v>Tr¹m trén 20-25T/h</v>
          </cell>
          <cell r="E1144" t="str">
            <v>ca</v>
          </cell>
          <cell r="F1144">
            <v>8.3000000000000001E-3</v>
          </cell>
          <cell r="G1144">
            <v>5156262</v>
          </cell>
          <cell r="H1144">
            <v>42797</v>
          </cell>
        </row>
        <row r="1145">
          <cell r="A1145" t="str">
            <v/>
          </cell>
          <cell r="C1145" t="str">
            <v>x1,25</v>
          </cell>
          <cell r="D1145" t="str">
            <v>M¸y xóc 1,25m3</v>
          </cell>
          <cell r="E1145" t="str">
            <v>ca</v>
          </cell>
          <cell r="F1145">
            <v>8.3000000000000001E-3</v>
          </cell>
          <cell r="G1145">
            <v>1238930</v>
          </cell>
          <cell r="H1145">
            <v>10283</v>
          </cell>
        </row>
        <row r="1146">
          <cell r="A1146" t="str">
            <v/>
          </cell>
          <cell r="C1146" t="str">
            <v>u110</v>
          </cell>
          <cell r="D1146" t="str">
            <v>M¸y ñi 110cv</v>
          </cell>
          <cell r="E1146" t="str">
            <v>ca</v>
          </cell>
          <cell r="F1146">
            <v>3.3E-3</v>
          </cell>
          <cell r="G1146">
            <v>669348</v>
          </cell>
          <cell r="H1146">
            <v>2209</v>
          </cell>
        </row>
        <row r="1147">
          <cell r="A1147" t="str">
            <v/>
          </cell>
          <cell r="D1147" t="str">
            <v>M¸y kh¸c</v>
          </cell>
          <cell r="E1147" t="str">
            <v>%</v>
          </cell>
          <cell r="F1147">
            <v>2</v>
          </cell>
          <cell r="G1147">
            <v>55289</v>
          </cell>
          <cell r="H1147">
            <v>1106</v>
          </cell>
        </row>
        <row r="1148">
          <cell r="A1148" t="str">
            <v/>
          </cell>
          <cell r="D1148" t="str">
            <v>Tæng céng §G</v>
          </cell>
          <cell r="H1148">
            <v>116712</v>
          </cell>
        </row>
        <row r="1149">
          <cell r="A1149">
            <v>135</v>
          </cell>
          <cell r="B1149" t="str">
            <v>ED.2005+ EE3243/3153</v>
          </cell>
          <cell r="D1149" t="str">
            <v>R¶i líp bª t«ng asphan d = 7cm</v>
          </cell>
          <cell r="E1149" t="str">
            <v>100m2</v>
          </cell>
        </row>
        <row r="1150">
          <cell r="A1150" t="str">
            <v/>
          </cell>
          <cell r="D1150" t="str">
            <v>a/ VËt liÖu</v>
          </cell>
          <cell r="H1150">
            <v>1897737</v>
          </cell>
        </row>
        <row r="1151">
          <cell r="A1151" t="str">
            <v/>
          </cell>
          <cell r="D1151" t="str">
            <v>Bª t«ng nhùa h¹t trung</v>
          </cell>
          <cell r="E1151" t="str">
            <v>tÊn</v>
          </cell>
          <cell r="F1151">
            <v>16.260000000000002</v>
          </cell>
          <cell r="G1151">
            <v>116712</v>
          </cell>
          <cell r="H1151">
            <v>1897737</v>
          </cell>
        </row>
        <row r="1152">
          <cell r="A1152" t="str">
            <v/>
          </cell>
          <cell r="D1152" t="str">
            <v>b/ Nh©n c«ng</v>
          </cell>
          <cell r="H1152">
            <v>38360</v>
          </cell>
        </row>
        <row r="1153">
          <cell r="A1153" t="str">
            <v/>
          </cell>
          <cell r="C1153" t="str">
            <v>4,0/7</v>
          </cell>
          <cell r="D1153" t="str">
            <v>Nh©n c«ng 4,0/7</v>
          </cell>
          <cell r="E1153" t="str">
            <v xml:space="preserve">C«ng </v>
          </cell>
          <cell r="F1153">
            <v>2.5</v>
          </cell>
          <cell r="G1153">
            <v>15344</v>
          </cell>
          <cell r="H1153">
            <v>38360</v>
          </cell>
        </row>
        <row r="1154">
          <cell r="A1154" t="str">
            <v/>
          </cell>
          <cell r="D1154" t="str">
            <v>c/ M¸y thi c«ng</v>
          </cell>
          <cell r="H1154">
            <v>180786</v>
          </cell>
        </row>
        <row r="1155">
          <cell r="A1155" t="str">
            <v/>
          </cell>
          <cell r="C1155" t="str">
            <v>r20</v>
          </cell>
          <cell r="D1155" t="str">
            <v>M¸y r¶i 20T/h</v>
          </cell>
          <cell r="E1155" t="str">
            <v>ca</v>
          </cell>
          <cell r="F1155">
            <v>0.13800000000000001</v>
          </cell>
          <cell r="G1155">
            <v>643252</v>
          </cell>
          <cell r="H1155">
            <v>88769</v>
          </cell>
        </row>
        <row r="1156">
          <cell r="A1156" t="str">
            <v/>
          </cell>
          <cell r="C1156" t="str">
            <v>l10</v>
          </cell>
          <cell r="D1156" t="str">
            <v>Lu 10T</v>
          </cell>
          <cell r="E1156" t="str">
            <v>ca</v>
          </cell>
          <cell r="F1156">
            <v>0.12</v>
          </cell>
          <cell r="G1156">
            <v>288922</v>
          </cell>
          <cell r="H1156">
            <v>34671</v>
          </cell>
        </row>
        <row r="1157">
          <cell r="A1157" t="str">
            <v/>
          </cell>
          <cell r="C1157" t="str">
            <v>lbl16</v>
          </cell>
          <cell r="D1157" t="str">
            <v>Lu b¸nh lèp 16T</v>
          </cell>
          <cell r="E1157" t="str">
            <v>ca</v>
          </cell>
          <cell r="F1157">
            <v>6.4000000000000001E-2</v>
          </cell>
          <cell r="G1157">
            <v>432053</v>
          </cell>
          <cell r="H1157">
            <v>27651</v>
          </cell>
        </row>
        <row r="1158">
          <cell r="A1158" t="str">
            <v/>
          </cell>
          <cell r="C1158" t="str">
            <v>«6</v>
          </cell>
          <cell r="D1158" t="str">
            <v xml:space="preserve">VËn chuyÓn 4Km ®Çu «t« 10T </v>
          </cell>
          <cell r="E1158" t="str">
            <v>ca</v>
          </cell>
          <cell r="F1158">
            <v>1.6500000000000001E-2</v>
          </cell>
          <cell r="G1158">
            <v>697345</v>
          </cell>
          <cell r="H1158">
            <v>11506</v>
          </cell>
        </row>
        <row r="1159">
          <cell r="A1159" t="str">
            <v/>
          </cell>
          <cell r="C1159" t="str">
            <v>«6</v>
          </cell>
          <cell r="D1159" t="str">
            <v>V/C 21Km tiÕp theo ( 0,001 x 21 )</v>
          </cell>
          <cell r="E1159" t="str">
            <v>ca</v>
          </cell>
          <cell r="F1159">
            <v>2.1000000000000001E-2</v>
          </cell>
          <cell r="G1159">
            <v>697345</v>
          </cell>
          <cell r="H1159">
            <v>14644</v>
          </cell>
          <cell r="J1159">
            <v>14644</v>
          </cell>
        </row>
        <row r="1160">
          <cell r="A1160" t="str">
            <v/>
          </cell>
          <cell r="D1160" t="str">
            <v xml:space="preserve">M¸y kh¸c </v>
          </cell>
          <cell r="E1160" t="str">
            <v>%</v>
          </cell>
          <cell r="F1160">
            <v>2</v>
          </cell>
          <cell r="G1160">
            <v>177241</v>
          </cell>
          <cell r="H1160">
            <v>3545</v>
          </cell>
        </row>
        <row r="1161">
          <cell r="A1161">
            <v>136</v>
          </cell>
          <cell r="B1161" t="str">
            <v>HA.6210</v>
          </cell>
          <cell r="D1161" t="str">
            <v>BT mÆt cÇu M300</v>
          </cell>
          <cell r="E1161" t="str">
            <v>m3</v>
          </cell>
        </row>
        <row r="1162">
          <cell r="A1162" t="str">
            <v/>
          </cell>
          <cell r="D1162" t="str">
            <v>a/ VËt liÖu</v>
          </cell>
          <cell r="H1162">
            <v>450702</v>
          </cell>
        </row>
        <row r="1163">
          <cell r="A1163" t="str">
            <v/>
          </cell>
          <cell r="D1163" t="str">
            <v>V÷a</v>
          </cell>
          <cell r="E1163" t="str">
            <v>m3</v>
          </cell>
          <cell r="F1163">
            <v>1.0249999999999999</v>
          </cell>
          <cell r="G1163">
            <v>422797</v>
          </cell>
          <cell r="H1163">
            <v>433367</v>
          </cell>
        </row>
        <row r="1164">
          <cell r="A1164" t="str">
            <v/>
          </cell>
          <cell r="D1164" t="str">
            <v>VËt liÖu kh¸c</v>
          </cell>
          <cell r="E1164" t="str">
            <v>%</v>
          </cell>
          <cell r="F1164">
            <v>4</v>
          </cell>
          <cell r="G1164">
            <v>433367</v>
          </cell>
          <cell r="H1164">
            <v>17335</v>
          </cell>
        </row>
        <row r="1165">
          <cell r="A1165" t="str">
            <v/>
          </cell>
          <cell r="D1165" t="str">
            <v>b/ Nh©n c«ng</v>
          </cell>
          <cell r="H1165">
            <v>40911</v>
          </cell>
        </row>
        <row r="1166">
          <cell r="A1166" t="str">
            <v/>
          </cell>
          <cell r="C1166" t="str">
            <v>3,5/7</v>
          </cell>
          <cell r="D1166" t="str">
            <v>Nh©n c«ng 3,5/7</v>
          </cell>
          <cell r="E1166" t="str">
            <v xml:space="preserve">C«ng </v>
          </cell>
          <cell r="F1166">
            <v>2.8</v>
          </cell>
          <cell r="G1166">
            <v>14611</v>
          </cell>
          <cell r="H1166">
            <v>40911</v>
          </cell>
        </row>
        <row r="1167">
          <cell r="A1167" t="str">
            <v/>
          </cell>
          <cell r="D1167" t="str">
            <v>c/ M¸y thi c«ng</v>
          </cell>
          <cell r="H1167">
            <v>12643</v>
          </cell>
        </row>
        <row r="1168">
          <cell r="A1168" t="str">
            <v/>
          </cell>
          <cell r="C1168" t="str">
            <v>t250</v>
          </cell>
          <cell r="D1168" t="str">
            <v>M¸y trén 250l</v>
          </cell>
          <cell r="E1168" t="str">
            <v>ca</v>
          </cell>
          <cell r="F1168">
            <v>9.5000000000000001E-2</v>
          </cell>
          <cell r="G1168">
            <v>96272</v>
          </cell>
          <cell r="H1168">
            <v>9146</v>
          </cell>
        </row>
        <row r="1169">
          <cell r="A1169" t="str">
            <v/>
          </cell>
          <cell r="C1169" t="str">
            <v>®b1</v>
          </cell>
          <cell r="D1169" t="str">
            <v>M¸y ®Çm bµn 1KW</v>
          </cell>
          <cell r="F1169">
            <v>8.8999999999999996E-2</v>
          </cell>
          <cell r="G1169">
            <v>32525</v>
          </cell>
          <cell r="H1169">
            <v>2895</v>
          </cell>
        </row>
        <row r="1170">
          <cell r="A1170" t="str">
            <v/>
          </cell>
          <cell r="D1170" t="str">
            <v>M¸y kh¸c</v>
          </cell>
          <cell r="E1170" t="str">
            <v>%</v>
          </cell>
          <cell r="F1170">
            <v>5</v>
          </cell>
          <cell r="G1170">
            <v>12041</v>
          </cell>
          <cell r="H1170">
            <v>602</v>
          </cell>
        </row>
        <row r="1171">
          <cell r="A1171">
            <v>137</v>
          </cell>
          <cell r="B1171" t="str">
            <v>033468</v>
          </cell>
          <cell r="D1171" t="str">
            <v>L¾p ®Æt khe co gi·n</v>
          </cell>
          <cell r="E1171" t="str">
            <v>m</v>
          </cell>
        </row>
        <row r="1172">
          <cell r="A1172" t="str">
            <v/>
          </cell>
          <cell r="D1172" t="str">
            <v>a/ VËt liÖu</v>
          </cell>
          <cell r="H1172">
            <v>1666540</v>
          </cell>
        </row>
        <row r="1173">
          <cell r="A1173" t="str">
            <v/>
          </cell>
          <cell r="D1173" t="str">
            <v>Khe co gi·n (§G)</v>
          </cell>
          <cell r="E1173" t="str">
            <v>m</v>
          </cell>
          <cell r="F1173">
            <v>1</v>
          </cell>
          <cell r="G1173">
            <v>1650000</v>
          </cell>
          <cell r="H1173">
            <v>1650000</v>
          </cell>
        </row>
        <row r="1174">
          <cell r="A1174" t="str">
            <v/>
          </cell>
          <cell r="C1174" t="str">
            <v>qh</v>
          </cell>
          <cell r="D1174" t="str">
            <v>Que hµn</v>
          </cell>
          <cell r="E1174" t="str">
            <v>kg</v>
          </cell>
          <cell r="F1174">
            <v>5</v>
          </cell>
          <cell r="G1174">
            <v>8</v>
          </cell>
          <cell r="H1174">
            <v>40</v>
          </cell>
        </row>
        <row r="1175">
          <cell r="A1175" t="str">
            <v/>
          </cell>
          <cell r="D1175" t="str">
            <v>VËt liÖu kh¸c</v>
          </cell>
          <cell r="E1175" t="str">
            <v>%</v>
          </cell>
          <cell r="F1175">
            <v>1</v>
          </cell>
          <cell r="G1175">
            <v>1650040</v>
          </cell>
          <cell r="H1175">
            <v>16500</v>
          </cell>
        </row>
        <row r="1176">
          <cell r="A1176" t="str">
            <v/>
          </cell>
          <cell r="D1176" t="str">
            <v>b/ Nh©n c«ng</v>
          </cell>
          <cell r="H1176">
            <v>51419</v>
          </cell>
        </row>
        <row r="1177">
          <cell r="A1177" t="str">
            <v/>
          </cell>
          <cell r="C1177" t="str">
            <v>4,5/7</v>
          </cell>
          <cell r="D1177" t="str">
            <v>Nh©n c«ng 4,5/7</v>
          </cell>
          <cell r="E1177" t="str">
            <v>c«ng</v>
          </cell>
          <cell r="F1177">
            <v>3.04</v>
          </cell>
          <cell r="G1177">
            <v>16914</v>
          </cell>
          <cell r="H1177">
            <v>51419</v>
          </cell>
        </row>
        <row r="1178">
          <cell r="A1178" t="str">
            <v/>
          </cell>
          <cell r="D1178" t="str">
            <v>c/ M¸y thi c«ng</v>
          </cell>
          <cell r="H1178">
            <v>122381</v>
          </cell>
        </row>
        <row r="1179">
          <cell r="A1179" t="str">
            <v/>
          </cell>
          <cell r="C1179" t="str">
            <v>c25</v>
          </cell>
          <cell r="D1179" t="str">
            <v>CÈu 25T</v>
          </cell>
          <cell r="E1179" t="str">
            <v>ca</v>
          </cell>
          <cell r="F1179">
            <v>0.09</v>
          </cell>
          <cell r="G1179">
            <v>1148366</v>
          </cell>
          <cell r="H1179">
            <v>103353</v>
          </cell>
        </row>
        <row r="1180">
          <cell r="A1180" t="str">
            <v/>
          </cell>
          <cell r="C1180" t="str">
            <v>h23</v>
          </cell>
          <cell r="D1180" t="str">
            <v>M¸y hµn 23KW</v>
          </cell>
          <cell r="E1180" t="str">
            <v>ca</v>
          </cell>
          <cell r="F1180">
            <v>0.215</v>
          </cell>
          <cell r="G1180">
            <v>77338</v>
          </cell>
          <cell r="H1180">
            <v>16628</v>
          </cell>
        </row>
        <row r="1181">
          <cell r="A1181" t="str">
            <v/>
          </cell>
          <cell r="D1181" t="str">
            <v>M¸y kh¸c</v>
          </cell>
          <cell r="E1181" t="str">
            <v>%</v>
          </cell>
          <cell r="F1181">
            <v>2</v>
          </cell>
          <cell r="G1181">
            <v>119981</v>
          </cell>
          <cell r="H1181">
            <v>2400</v>
          </cell>
        </row>
        <row r="1182">
          <cell r="A1182">
            <v>138</v>
          </cell>
          <cell r="B1182" t="str">
            <v>GA.4310</v>
          </cell>
          <cell r="D1182" t="str">
            <v>§¸ héc x©y v÷a xim¨ng M100 1/4 nãn mè</v>
          </cell>
          <cell r="E1182" t="str">
            <v>m3</v>
          </cell>
          <cell r="H1182">
            <v>0</v>
          </cell>
        </row>
        <row r="1183">
          <cell r="A1183" t="str">
            <v/>
          </cell>
          <cell r="D1183" t="str">
            <v>a/ VËt liÖu</v>
          </cell>
          <cell r="H1183">
            <v>230418</v>
          </cell>
        </row>
        <row r="1184">
          <cell r="A1184" t="str">
            <v/>
          </cell>
          <cell r="D1184" t="str">
            <v>V÷a</v>
          </cell>
          <cell r="E1184" t="str">
            <v>m3</v>
          </cell>
          <cell r="F1184">
            <v>0.42</v>
          </cell>
          <cell r="G1184">
            <v>356096</v>
          </cell>
          <cell r="H1184">
            <v>149560</v>
          </cell>
        </row>
        <row r="1185">
          <cell r="A1185" t="str">
            <v/>
          </cell>
          <cell r="C1185" t="str">
            <v>dtb</v>
          </cell>
          <cell r="D1185" t="str">
            <v>D©y thÐp buéc</v>
          </cell>
          <cell r="E1185" t="str">
            <v>kg</v>
          </cell>
          <cell r="F1185">
            <v>0.51</v>
          </cell>
          <cell r="G1185">
            <v>7</v>
          </cell>
          <cell r="H1185">
            <v>4</v>
          </cell>
        </row>
        <row r="1186">
          <cell r="A1186" t="str">
            <v/>
          </cell>
          <cell r="C1186" t="str">
            <v>®h</v>
          </cell>
          <cell r="D1186" t="str">
            <v>§¸ héc</v>
          </cell>
          <cell r="E1186" t="str">
            <v>m3</v>
          </cell>
          <cell r="F1186">
            <v>1.22</v>
          </cell>
          <cell r="G1186">
            <v>61886</v>
          </cell>
          <cell r="H1186">
            <v>75501</v>
          </cell>
        </row>
        <row r="1187">
          <cell r="A1187" t="str">
            <v/>
          </cell>
          <cell r="C1187" t="str">
            <v>®1x2</v>
          </cell>
          <cell r="D1187" t="str">
            <v xml:space="preserve">§¸ d¨m 1 x 2     </v>
          </cell>
          <cell r="E1187" t="str">
            <v>m3</v>
          </cell>
          <cell r="F1187">
            <v>5.7000000000000002E-2</v>
          </cell>
          <cell r="G1187">
            <v>93917</v>
          </cell>
          <cell r="H1187">
            <v>5353</v>
          </cell>
        </row>
        <row r="1188">
          <cell r="A1188" t="str">
            <v/>
          </cell>
          <cell r="D1188" t="str">
            <v>b/ Nh©n c«ng</v>
          </cell>
          <cell r="H1188">
            <v>35359</v>
          </cell>
        </row>
        <row r="1189">
          <cell r="A1189" t="str">
            <v/>
          </cell>
          <cell r="C1189" t="str">
            <v>3,5/7</v>
          </cell>
          <cell r="D1189" t="str">
            <v>Nh©n c«ng 3,5/7</v>
          </cell>
          <cell r="E1189" t="str">
            <v>c«ng</v>
          </cell>
          <cell r="F1189">
            <v>2.42</v>
          </cell>
          <cell r="G1189">
            <v>14611</v>
          </cell>
          <cell r="H1189">
            <v>35359</v>
          </cell>
        </row>
        <row r="1190">
          <cell r="A1190">
            <v>139</v>
          </cell>
          <cell r="B1190" t="str">
            <v>IA.5121</v>
          </cell>
          <cell r="D1190" t="str">
            <v>S¶n xuÊt, l¾p dùng cèt thÐp mè, trô</v>
          </cell>
          <cell r="E1190" t="str">
            <v>TÊn</v>
          </cell>
          <cell r="H1190">
            <v>0</v>
          </cell>
        </row>
        <row r="1191">
          <cell r="A1191" t="str">
            <v/>
          </cell>
          <cell r="D1191" t="str">
            <v>a/ VËt liÖu</v>
          </cell>
          <cell r="H1191">
            <v>4252</v>
          </cell>
        </row>
        <row r="1192">
          <cell r="A1192" t="str">
            <v/>
          </cell>
          <cell r="C1192" t="str">
            <v>tt&lt;18</v>
          </cell>
          <cell r="D1192" t="str">
            <v>ThÐp trßn d&lt;=18</v>
          </cell>
          <cell r="E1192" t="str">
            <v>kg</v>
          </cell>
          <cell r="F1192">
            <v>1020</v>
          </cell>
          <cell r="G1192">
            <v>4</v>
          </cell>
          <cell r="H1192">
            <v>4100</v>
          </cell>
        </row>
        <row r="1193">
          <cell r="A1193" t="str">
            <v/>
          </cell>
          <cell r="C1193" t="str">
            <v>dtb</v>
          </cell>
          <cell r="D1193" t="str">
            <v>D©y thÐp buéc</v>
          </cell>
          <cell r="E1193" t="str">
            <v>kg</v>
          </cell>
          <cell r="F1193">
            <v>14.28</v>
          </cell>
          <cell r="G1193">
            <v>7</v>
          </cell>
          <cell r="H1193">
            <v>100</v>
          </cell>
        </row>
        <row r="1194">
          <cell r="A1194" t="str">
            <v/>
          </cell>
          <cell r="C1194" t="str">
            <v>qh</v>
          </cell>
          <cell r="D1194" t="str">
            <v>Que hµn</v>
          </cell>
          <cell r="E1194" t="str">
            <v>kg</v>
          </cell>
          <cell r="F1194">
            <v>6.5</v>
          </cell>
          <cell r="G1194">
            <v>8</v>
          </cell>
          <cell r="H1194">
            <v>52</v>
          </cell>
        </row>
        <row r="1195">
          <cell r="A1195" t="str">
            <v/>
          </cell>
          <cell r="D1195" t="str">
            <v>b/ Nh©n c«ng</v>
          </cell>
          <cell r="H1195">
            <v>179832</v>
          </cell>
        </row>
        <row r="1196">
          <cell r="A1196" t="str">
            <v/>
          </cell>
          <cell r="C1196" t="str">
            <v>4,0/7</v>
          </cell>
          <cell r="D1196" t="str">
            <v>Nh©n c«ng 4,0/7</v>
          </cell>
          <cell r="E1196" t="str">
            <v>c«ng</v>
          </cell>
          <cell r="F1196">
            <v>11.72</v>
          </cell>
          <cell r="G1196">
            <v>15344</v>
          </cell>
          <cell r="H1196">
            <v>179832</v>
          </cell>
        </row>
        <row r="1197">
          <cell r="A1197" t="str">
            <v/>
          </cell>
          <cell r="D1197" t="str">
            <v>c/ M¸y thi c«ng</v>
          </cell>
          <cell r="H1197">
            <v>210581</v>
          </cell>
        </row>
        <row r="1198">
          <cell r="A1198" t="str">
            <v/>
          </cell>
          <cell r="C1198" t="str">
            <v>h23</v>
          </cell>
          <cell r="D1198" t="str">
            <v>M¸y hµn 23KW</v>
          </cell>
          <cell r="E1198" t="str">
            <v>ca</v>
          </cell>
          <cell r="F1198">
            <v>1.6</v>
          </cell>
          <cell r="G1198">
            <v>77338</v>
          </cell>
          <cell r="H1198">
            <v>123741</v>
          </cell>
        </row>
        <row r="1199">
          <cell r="A1199" t="str">
            <v/>
          </cell>
          <cell r="C1199" t="str">
            <v>cuct</v>
          </cell>
          <cell r="D1199" t="str">
            <v>M¸y c¾t uèn cèt thÐp</v>
          </cell>
          <cell r="E1199" t="str">
            <v>ca</v>
          </cell>
          <cell r="F1199">
            <v>0.32</v>
          </cell>
          <cell r="G1199">
            <v>39789</v>
          </cell>
          <cell r="H1199">
            <v>12732</v>
          </cell>
        </row>
        <row r="1200">
          <cell r="A1200" t="str">
            <v/>
          </cell>
          <cell r="C1200" t="str">
            <v>c16</v>
          </cell>
          <cell r="D1200" t="str">
            <v>CÈu 16T</v>
          </cell>
          <cell r="E1200" t="str">
            <v>ca</v>
          </cell>
          <cell r="F1200">
            <v>0.09</v>
          </cell>
          <cell r="G1200">
            <v>823425</v>
          </cell>
          <cell r="H1200">
            <v>74108</v>
          </cell>
        </row>
        <row r="1201">
          <cell r="A1201">
            <v>140</v>
          </cell>
          <cell r="B1201" t="str">
            <v>BD.1753</v>
          </cell>
          <cell r="D1201" t="str">
            <v xml:space="preserve">§µo ®Êt vËn chuyÓn vÒ ®Ó ®¾p </v>
          </cell>
          <cell r="E1201" t="str">
            <v>100m3</v>
          </cell>
        </row>
        <row r="1202">
          <cell r="A1202" t="str">
            <v/>
          </cell>
          <cell r="D1202" t="str">
            <v>b/ Nh©n c«ng</v>
          </cell>
          <cell r="H1202">
            <v>11241</v>
          </cell>
        </row>
        <row r="1203">
          <cell r="A1203" t="str">
            <v/>
          </cell>
          <cell r="C1203" t="str">
            <v>3,0/7</v>
          </cell>
          <cell r="D1203" t="str">
            <v>Nh©n c«ng 3,0/7</v>
          </cell>
          <cell r="E1203" t="str">
            <v>c«ng</v>
          </cell>
          <cell r="F1203">
            <v>0.81</v>
          </cell>
          <cell r="G1203">
            <v>13878</v>
          </cell>
          <cell r="H1203">
            <v>11241</v>
          </cell>
        </row>
        <row r="1204">
          <cell r="A1204" t="str">
            <v/>
          </cell>
          <cell r="D1204" t="str">
            <v>c/ M¸y thi c«ng</v>
          </cell>
          <cell r="H1204">
            <v>640709</v>
          </cell>
        </row>
        <row r="1205">
          <cell r="A1205" t="str">
            <v/>
          </cell>
          <cell r="C1205" t="str">
            <v>m®&lt;0,8</v>
          </cell>
          <cell r="D1205" t="str">
            <v>M¸y ®µo &lt;=0,8m3</v>
          </cell>
          <cell r="E1205" t="str">
            <v>ca</v>
          </cell>
          <cell r="F1205">
            <v>0.33600000000000002</v>
          </cell>
          <cell r="G1205">
            <v>705849</v>
          </cell>
          <cell r="H1205">
            <v>237165</v>
          </cell>
        </row>
        <row r="1206">
          <cell r="A1206" t="str">
            <v/>
          </cell>
          <cell r="C1206" t="str">
            <v>«7</v>
          </cell>
          <cell r="D1206" t="str">
            <v>¤t« tù ®æ 7T</v>
          </cell>
          <cell r="E1206" t="str">
            <v>ca</v>
          </cell>
          <cell r="F1206">
            <v>0.84</v>
          </cell>
          <cell r="G1206">
            <v>444551</v>
          </cell>
          <cell r="H1206">
            <v>373423</v>
          </cell>
        </row>
        <row r="1207">
          <cell r="A1207" t="str">
            <v/>
          </cell>
          <cell r="C1207" t="str">
            <v>u110</v>
          </cell>
          <cell r="D1207" t="str">
            <v>M¸y ñi 110cv</v>
          </cell>
          <cell r="E1207" t="str">
            <v>ca</v>
          </cell>
          <cell r="F1207">
            <v>4.4999999999999998E-2</v>
          </cell>
          <cell r="G1207">
            <v>669348</v>
          </cell>
          <cell r="H1207">
            <v>30121</v>
          </cell>
        </row>
        <row r="1208">
          <cell r="A1208">
            <v>141</v>
          </cell>
          <cell r="B1208" t="str">
            <v>KA.2310</v>
          </cell>
          <cell r="D1208" t="str">
            <v>V¸n khu«n gç b¶n mÆt cÇu ®æ t¹i chç</v>
          </cell>
          <cell r="E1208" t="str">
            <v>100m2</v>
          </cell>
        </row>
        <row r="1209">
          <cell r="A1209" t="str">
            <v/>
          </cell>
          <cell r="D1209" t="str">
            <v>a/ VËt liÖu</v>
          </cell>
          <cell r="H1209">
            <v>758676</v>
          </cell>
        </row>
        <row r="1210">
          <cell r="A1210" t="str">
            <v/>
          </cell>
          <cell r="C1210" t="str">
            <v>gvk</v>
          </cell>
          <cell r="D1210" t="str">
            <v>Gç v¸n khu«n</v>
          </cell>
          <cell r="E1210" t="str">
            <v>m3</v>
          </cell>
          <cell r="F1210">
            <v>0.79200000000000004</v>
          </cell>
          <cell r="G1210">
            <v>830880</v>
          </cell>
          <cell r="H1210">
            <v>658057</v>
          </cell>
        </row>
        <row r="1211">
          <cell r="A1211" t="str">
            <v/>
          </cell>
          <cell r="C1211" t="str">
            <v>gvk</v>
          </cell>
          <cell r="D1211" t="str">
            <v>Gç ®µ nÑp</v>
          </cell>
          <cell r="E1211" t="str">
            <v>m3</v>
          </cell>
          <cell r="F1211">
            <v>0.112</v>
          </cell>
          <cell r="G1211">
            <v>830880</v>
          </cell>
          <cell r="H1211">
            <v>93059</v>
          </cell>
        </row>
        <row r="1212">
          <cell r="A1212" t="str">
            <v/>
          </cell>
          <cell r="C1212" t="str">
            <v>®i</v>
          </cell>
          <cell r="D1212" t="str">
            <v>§inh</v>
          </cell>
          <cell r="E1212" t="str">
            <v>kg</v>
          </cell>
          <cell r="F1212">
            <v>8.0500000000000007</v>
          </cell>
          <cell r="G1212">
            <v>6</v>
          </cell>
          <cell r="H1212">
            <v>48</v>
          </cell>
        </row>
        <row r="1213">
          <cell r="A1213" t="str">
            <v/>
          </cell>
          <cell r="D1213" t="str">
            <v>VËt liÖu kh¸c</v>
          </cell>
          <cell r="E1213" t="str">
            <v>%</v>
          </cell>
          <cell r="F1213">
            <v>1</v>
          </cell>
          <cell r="G1213">
            <v>751164</v>
          </cell>
          <cell r="H1213">
            <v>7512</v>
          </cell>
        </row>
        <row r="1214">
          <cell r="A1214" t="str">
            <v/>
          </cell>
          <cell r="D1214" t="str">
            <v>b/ Nh©n c«ng</v>
          </cell>
          <cell r="H1214">
            <v>413521</v>
          </cell>
        </row>
        <row r="1215">
          <cell r="A1215" t="str">
            <v/>
          </cell>
          <cell r="C1215" t="str">
            <v>4,0/7</v>
          </cell>
          <cell r="D1215" t="str">
            <v>Nh©n c«ng 4,0/7</v>
          </cell>
          <cell r="E1215" t="str">
            <v>c«ng</v>
          </cell>
          <cell r="F1215">
            <v>26.95</v>
          </cell>
          <cell r="G1215">
            <v>15344</v>
          </cell>
          <cell r="H1215">
            <v>413521</v>
          </cell>
        </row>
        <row r="1216">
          <cell r="A1216">
            <v>142</v>
          </cell>
          <cell r="B1216" t="str">
            <v>KA.2210</v>
          </cell>
          <cell r="D1216" t="str">
            <v>V¸n khu«n gç dÇm ngang, mèi nèi</v>
          </cell>
          <cell r="E1216" t="str">
            <v>100m2</v>
          </cell>
        </row>
        <row r="1217">
          <cell r="A1217" t="str">
            <v/>
          </cell>
          <cell r="D1217" t="str">
            <v>a/ VËt liÖu</v>
          </cell>
          <cell r="H1217">
            <v>1626434</v>
          </cell>
        </row>
        <row r="1218">
          <cell r="A1218" t="str">
            <v/>
          </cell>
          <cell r="C1218" t="str">
            <v>gvk</v>
          </cell>
          <cell r="D1218" t="str">
            <v>Gç v¸n khu«n</v>
          </cell>
          <cell r="E1218" t="str">
            <v>m3</v>
          </cell>
          <cell r="F1218">
            <v>0.79200000000000004</v>
          </cell>
          <cell r="G1218">
            <v>830880</v>
          </cell>
          <cell r="H1218">
            <v>658057</v>
          </cell>
        </row>
        <row r="1219">
          <cell r="A1219" t="str">
            <v/>
          </cell>
          <cell r="C1219" t="str">
            <v>gvk</v>
          </cell>
          <cell r="D1219" t="str">
            <v>Gç ®µ nÑp</v>
          </cell>
          <cell r="E1219" t="str">
            <v>m3</v>
          </cell>
          <cell r="F1219">
            <v>0.189</v>
          </cell>
          <cell r="G1219">
            <v>830880</v>
          </cell>
          <cell r="H1219">
            <v>157036</v>
          </cell>
        </row>
        <row r="1220">
          <cell r="A1220" t="str">
            <v/>
          </cell>
          <cell r="C1220" t="str">
            <v>gc</v>
          </cell>
          <cell r="D1220" t="str">
            <v>Gç chèng/kª</v>
          </cell>
          <cell r="E1220" t="str">
            <v>m3</v>
          </cell>
          <cell r="F1220">
            <v>0.95699999999999996</v>
          </cell>
          <cell r="G1220">
            <v>830880</v>
          </cell>
          <cell r="H1220">
            <v>795152</v>
          </cell>
        </row>
        <row r="1221">
          <cell r="A1221" t="str">
            <v/>
          </cell>
          <cell r="C1221" t="str">
            <v>®i</v>
          </cell>
          <cell r="D1221" t="str">
            <v>§inh</v>
          </cell>
          <cell r="E1221" t="str">
            <v>kg</v>
          </cell>
          <cell r="F1221">
            <v>14.29</v>
          </cell>
          <cell r="G1221">
            <v>6</v>
          </cell>
          <cell r="H1221">
            <v>86</v>
          </cell>
        </row>
        <row r="1222">
          <cell r="A1222" t="str">
            <v/>
          </cell>
          <cell r="D1222" t="str">
            <v>VËt liÖu kh¸c</v>
          </cell>
          <cell r="E1222" t="str">
            <v>%</v>
          </cell>
          <cell r="F1222">
            <v>1</v>
          </cell>
          <cell r="G1222">
            <v>1610331</v>
          </cell>
          <cell r="H1222">
            <v>16103</v>
          </cell>
        </row>
        <row r="1223">
          <cell r="A1223" t="str">
            <v/>
          </cell>
          <cell r="D1223" t="str">
            <v>b/ Nh©n c«ng</v>
          </cell>
          <cell r="H1223">
            <v>527527</v>
          </cell>
        </row>
        <row r="1224">
          <cell r="A1224" t="str">
            <v/>
          </cell>
          <cell r="C1224" t="str">
            <v>4,0/7</v>
          </cell>
          <cell r="D1224" t="str">
            <v>Nh©n c«ng 4,0/7</v>
          </cell>
          <cell r="E1224" t="str">
            <v>c«ng</v>
          </cell>
          <cell r="F1224">
            <v>34.380000000000003</v>
          </cell>
          <cell r="G1224">
            <v>15344</v>
          </cell>
          <cell r="H1224">
            <v>527527</v>
          </cell>
        </row>
        <row r="1225">
          <cell r="A1225">
            <v>143</v>
          </cell>
          <cell r="B1225" t="str">
            <v>KA.6220</v>
          </cell>
          <cell r="D1225" t="str">
            <v>V¸n khu«n gç mãng, th©n, mè trô cÇu</v>
          </cell>
          <cell r="E1225" t="str">
            <v>100m2</v>
          </cell>
        </row>
        <row r="1226">
          <cell r="A1226" t="str">
            <v/>
          </cell>
          <cell r="D1226" t="str">
            <v>a/ VËt liÖu</v>
          </cell>
          <cell r="H1226">
            <v>1301739</v>
          </cell>
        </row>
        <row r="1227">
          <cell r="A1227" t="str">
            <v/>
          </cell>
          <cell r="C1227" t="str">
            <v>gvk</v>
          </cell>
          <cell r="D1227" t="str">
            <v>Gç v¸n khu«n</v>
          </cell>
          <cell r="E1227" t="str">
            <v>m3</v>
          </cell>
          <cell r="F1227">
            <v>0.82499999999999996</v>
          </cell>
          <cell r="G1227">
            <v>830880</v>
          </cell>
          <cell r="H1227">
            <v>685476</v>
          </cell>
        </row>
        <row r="1228">
          <cell r="A1228" t="str">
            <v/>
          </cell>
          <cell r="C1228" t="str">
            <v>gc</v>
          </cell>
          <cell r="D1228" t="str">
            <v>Gç chèng/kª</v>
          </cell>
          <cell r="E1228" t="str">
            <v>m3</v>
          </cell>
          <cell r="F1228">
            <v>0.58799999999999997</v>
          </cell>
          <cell r="G1228">
            <v>830880</v>
          </cell>
          <cell r="H1228">
            <v>488557</v>
          </cell>
        </row>
        <row r="1229">
          <cell r="A1229" t="str">
            <v/>
          </cell>
          <cell r="C1229" t="str">
            <v>® ®Øa</v>
          </cell>
          <cell r="D1229" t="str">
            <v>§inh ®Øa</v>
          </cell>
          <cell r="E1229" t="str">
            <v>C¸i</v>
          </cell>
          <cell r="F1229">
            <v>30.3</v>
          </cell>
          <cell r="G1229">
            <v>1400</v>
          </cell>
          <cell r="H1229">
            <v>42420</v>
          </cell>
        </row>
        <row r="1230">
          <cell r="A1230" t="str">
            <v/>
          </cell>
          <cell r="C1230" t="str">
            <v>b l</v>
          </cell>
          <cell r="D1230" t="str">
            <v>Bul«ng</v>
          </cell>
          <cell r="E1230" t="str">
            <v>C¸i</v>
          </cell>
          <cell r="F1230">
            <v>24.2</v>
          </cell>
          <cell r="G1230">
            <v>2727</v>
          </cell>
          <cell r="H1230">
            <v>65993</v>
          </cell>
        </row>
        <row r="1231">
          <cell r="A1231" t="str">
            <v/>
          </cell>
          <cell r="C1231" t="str">
            <v>®i</v>
          </cell>
          <cell r="D1231" t="str">
            <v>§inh</v>
          </cell>
          <cell r="E1231" t="str">
            <v>kg</v>
          </cell>
          <cell r="F1231">
            <v>9.1</v>
          </cell>
          <cell r="G1231">
            <v>6</v>
          </cell>
          <cell r="H1231">
            <v>55</v>
          </cell>
        </row>
        <row r="1232">
          <cell r="A1232" t="str">
            <v/>
          </cell>
          <cell r="D1232" t="str">
            <v>VËt liÖu kh¸c</v>
          </cell>
          <cell r="E1232" t="str">
            <v>%</v>
          </cell>
          <cell r="F1232">
            <v>1.5</v>
          </cell>
          <cell r="G1232">
            <v>1282501</v>
          </cell>
          <cell r="H1232">
            <v>19238</v>
          </cell>
        </row>
        <row r="1233">
          <cell r="A1233" t="str">
            <v/>
          </cell>
          <cell r="D1233" t="str">
            <v>b/ Nh©n c«ng</v>
          </cell>
          <cell r="H1233">
            <v>441140</v>
          </cell>
        </row>
        <row r="1234">
          <cell r="A1234" t="str">
            <v/>
          </cell>
          <cell r="C1234" t="str">
            <v>4,0/7</v>
          </cell>
          <cell r="D1234" t="str">
            <v>Nh©n c«ng 4,0/7</v>
          </cell>
          <cell r="E1234" t="str">
            <v>c«ng</v>
          </cell>
          <cell r="F1234">
            <v>28.75</v>
          </cell>
          <cell r="G1234">
            <v>15344</v>
          </cell>
          <cell r="H1234">
            <v>441140</v>
          </cell>
        </row>
        <row r="1235">
          <cell r="A1235">
            <v>144</v>
          </cell>
          <cell r="B1235" t="str">
            <v>NA.2120</v>
          </cell>
          <cell r="D1235" t="str">
            <v>SX cèt thÐp Thi c«ng (Palª, PooctÝch...)</v>
          </cell>
          <cell r="E1235" t="str">
            <v>TÊn</v>
          </cell>
        </row>
        <row r="1236">
          <cell r="A1236" t="str">
            <v/>
          </cell>
          <cell r="D1236" t="str">
            <v>a/ VËt liÖu</v>
          </cell>
          <cell r="H1236">
            <v>283868</v>
          </cell>
        </row>
        <row r="1237">
          <cell r="A1237" t="str">
            <v/>
          </cell>
          <cell r="C1237" t="str">
            <v>th&gt;100</v>
          </cell>
          <cell r="D1237" t="str">
            <v>ThÐp h×nh                                      10%</v>
          </cell>
          <cell r="E1237" t="str">
            <v>kg</v>
          </cell>
          <cell r="F1237">
            <v>697.85</v>
          </cell>
          <cell r="G1237">
            <v>0</v>
          </cell>
          <cell r="H1237">
            <v>0</v>
          </cell>
        </row>
        <row r="1238">
          <cell r="A1238" t="str">
            <v/>
          </cell>
          <cell r="C1238" t="str">
            <v>tb</v>
          </cell>
          <cell r="D1238" t="str">
            <v>ThÐp b¶n                                      10%</v>
          </cell>
          <cell r="E1238" t="str">
            <v>kg</v>
          </cell>
          <cell r="F1238">
            <v>362.15</v>
          </cell>
          <cell r="G1238">
            <v>3</v>
          </cell>
          <cell r="H1238">
            <v>109</v>
          </cell>
        </row>
        <row r="1239">
          <cell r="A1239" t="str">
            <v/>
          </cell>
          <cell r="C1239" t="str">
            <v>qh</v>
          </cell>
          <cell r="D1239" t="str">
            <v>Que hµn</v>
          </cell>
          <cell r="E1239" t="str">
            <v>kg</v>
          </cell>
          <cell r="F1239">
            <v>41.03</v>
          </cell>
          <cell r="G1239">
            <v>8</v>
          </cell>
          <cell r="H1239">
            <v>328</v>
          </cell>
        </row>
        <row r="1240">
          <cell r="A1240" t="str">
            <v/>
          </cell>
          <cell r="C1240" t="str">
            <v>¤ xy</v>
          </cell>
          <cell r="D1240" t="str">
            <v>¤ xy</v>
          </cell>
          <cell r="E1240" t="str">
            <v>Chai</v>
          </cell>
          <cell r="F1240">
            <v>2.5299999999999998</v>
          </cell>
          <cell r="G1240">
            <v>27300</v>
          </cell>
          <cell r="H1240">
            <v>69069</v>
          </cell>
        </row>
        <row r="1241">
          <cell r="A1241" t="str">
            <v/>
          </cell>
          <cell r="C1241" t="str">
            <v>® ®</v>
          </cell>
          <cell r="D1241" t="str">
            <v>§Êt ®Ìn</v>
          </cell>
          <cell r="E1241" t="str">
            <v>kg</v>
          </cell>
          <cell r="F1241">
            <v>25.69</v>
          </cell>
          <cell r="G1241">
            <v>7818</v>
          </cell>
          <cell r="H1241">
            <v>200844</v>
          </cell>
        </row>
        <row r="1242">
          <cell r="A1242" t="str">
            <v/>
          </cell>
          <cell r="D1242" t="str">
            <v>VËt liÖu kh¸c</v>
          </cell>
          <cell r="E1242" t="str">
            <v>%</v>
          </cell>
          <cell r="F1242">
            <v>5</v>
          </cell>
          <cell r="G1242">
            <v>270350</v>
          </cell>
          <cell r="H1242">
            <v>13518</v>
          </cell>
        </row>
        <row r="1243">
          <cell r="A1243" t="str">
            <v/>
          </cell>
          <cell r="D1243" t="str">
            <v>b/ Nh©n c«ng</v>
          </cell>
          <cell r="H1243">
            <v>346928</v>
          </cell>
        </row>
        <row r="1244">
          <cell r="A1244" t="str">
            <v/>
          </cell>
          <cell r="C1244" t="str">
            <v>4,0/7</v>
          </cell>
          <cell r="D1244" t="str">
            <v>Nh©n c«ng 4,0/7</v>
          </cell>
          <cell r="E1244" t="str">
            <v>c«ng</v>
          </cell>
          <cell r="F1244">
            <v>22.61</v>
          </cell>
          <cell r="G1244">
            <v>15344</v>
          </cell>
          <cell r="H1244">
            <v>346928</v>
          </cell>
        </row>
        <row r="1245">
          <cell r="A1245" t="str">
            <v/>
          </cell>
          <cell r="D1245" t="str">
            <v>c/ M¸y thi c«ng</v>
          </cell>
          <cell r="H1245">
            <v>607463</v>
          </cell>
        </row>
        <row r="1246">
          <cell r="A1246" t="str">
            <v/>
          </cell>
          <cell r="C1246" t="str">
            <v>h23</v>
          </cell>
          <cell r="D1246" t="str">
            <v>M¸y hµn 23KW</v>
          </cell>
          <cell r="E1246" t="str">
            <v>ca</v>
          </cell>
          <cell r="F1246">
            <v>5.5</v>
          </cell>
          <cell r="G1246">
            <v>77338</v>
          </cell>
          <cell r="H1246">
            <v>425359</v>
          </cell>
        </row>
        <row r="1247">
          <cell r="A1247" t="str">
            <v/>
          </cell>
          <cell r="C1247" t="str">
            <v>c10</v>
          </cell>
          <cell r="D1247" t="str">
            <v>CÈu 10T</v>
          </cell>
          <cell r="E1247" t="str">
            <v>ca</v>
          </cell>
          <cell r="F1247">
            <v>0.27</v>
          </cell>
          <cell r="G1247">
            <v>615511</v>
          </cell>
          <cell r="H1247">
            <v>166188</v>
          </cell>
        </row>
        <row r="1248">
          <cell r="A1248" t="str">
            <v/>
          </cell>
          <cell r="C1248" t="str">
            <v>cc</v>
          </cell>
          <cell r="D1248" t="str">
            <v>M¸y c¾t</v>
          </cell>
          <cell r="E1248" t="str">
            <v>ca</v>
          </cell>
          <cell r="F1248">
            <v>0.4</v>
          </cell>
          <cell r="G1248">
            <v>39789</v>
          </cell>
          <cell r="H1248">
            <v>15916</v>
          </cell>
        </row>
        <row r="1249">
          <cell r="A1249">
            <v>145</v>
          </cell>
          <cell r="B1249" t="str">
            <v>NB.2310</v>
          </cell>
          <cell r="D1249" t="str">
            <v>LD, TD cèt thÐp Thi c«ng (Palª, PooctÝch...)</v>
          </cell>
          <cell r="E1249" t="str">
            <v>TÊn</v>
          </cell>
        </row>
        <row r="1250">
          <cell r="A1250" t="str">
            <v/>
          </cell>
          <cell r="D1250" t="str">
            <v>a/ VËt liÖu</v>
          </cell>
          <cell r="H1250">
            <v>34511</v>
          </cell>
        </row>
        <row r="1251">
          <cell r="A1251" t="str">
            <v/>
          </cell>
          <cell r="C1251" t="str">
            <v>th&gt;100</v>
          </cell>
          <cell r="D1251" t="str">
            <v>ThÐp h×nh</v>
          </cell>
          <cell r="E1251" t="str">
            <v>kg</v>
          </cell>
          <cell r="F1251">
            <v>0.45</v>
          </cell>
          <cell r="G1251">
            <v>0</v>
          </cell>
          <cell r="H1251">
            <v>0</v>
          </cell>
        </row>
        <row r="1252">
          <cell r="A1252" t="str">
            <v/>
          </cell>
          <cell r="C1252" t="str">
            <v>b l</v>
          </cell>
          <cell r="D1252" t="str">
            <v>Bul«ng</v>
          </cell>
          <cell r="E1252" t="str">
            <v>c¸i</v>
          </cell>
          <cell r="F1252">
            <v>12</v>
          </cell>
          <cell r="G1252">
            <v>2727</v>
          </cell>
          <cell r="H1252">
            <v>32724</v>
          </cell>
        </row>
        <row r="1253">
          <cell r="A1253" t="str">
            <v/>
          </cell>
          <cell r="C1253" t="str">
            <v>qh</v>
          </cell>
          <cell r="D1253" t="str">
            <v>Que hµn</v>
          </cell>
          <cell r="E1253" t="str">
            <v>kg</v>
          </cell>
          <cell r="F1253">
            <v>18</v>
          </cell>
          <cell r="G1253">
            <v>8</v>
          </cell>
          <cell r="H1253">
            <v>144</v>
          </cell>
        </row>
        <row r="1254">
          <cell r="A1254" t="str">
            <v/>
          </cell>
          <cell r="D1254" t="str">
            <v>VËt liÖu kh¸c</v>
          </cell>
          <cell r="E1254" t="str">
            <v>%</v>
          </cell>
          <cell r="F1254">
            <v>5</v>
          </cell>
          <cell r="G1254">
            <v>32868</v>
          </cell>
          <cell r="H1254">
            <v>1643</v>
          </cell>
        </row>
        <row r="1255">
          <cell r="A1255" t="str">
            <v/>
          </cell>
          <cell r="D1255" t="str">
            <v>b/ Nh©n c«ng</v>
          </cell>
          <cell r="H1255">
            <v>218652</v>
          </cell>
        </row>
        <row r="1256">
          <cell r="A1256" t="str">
            <v/>
          </cell>
          <cell r="C1256" t="str">
            <v>4,0/7</v>
          </cell>
          <cell r="D1256" t="str">
            <v>Nh©n c«ng 4,0/7</v>
          </cell>
          <cell r="E1256" t="str">
            <v>c«ng</v>
          </cell>
          <cell r="F1256">
            <v>14.25</v>
          </cell>
          <cell r="G1256">
            <v>15344</v>
          </cell>
          <cell r="H1256">
            <v>218652</v>
          </cell>
        </row>
        <row r="1257">
          <cell r="A1257" t="str">
            <v/>
          </cell>
          <cell r="D1257" t="str">
            <v>c/ M¸y thi c«ng</v>
          </cell>
          <cell r="H1257">
            <v>543278</v>
          </cell>
        </row>
        <row r="1258">
          <cell r="A1258" t="str">
            <v/>
          </cell>
          <cell r="C1258" t="str">
            <v>h23</v>
          </cell>
          <cell r="D1258" t="str">
            <v>M¸y hµn 23KW</v>
          </cell>
          <cell r="E1258" t="str">
            <v>ca</v>
          </cell>
          <cell r="F1258">
            <v>4.1500000000000004</v>
          </cell>
          <cell r="G1258">
            <v>77338</v>
          </cell>
          <cell r="H1258">
            <v>320953</v>
          </cell>
        </row>
        <row r="1259">
          <cell r="A1259" t="str">
            <v/>
          </cell>
          <cell r="C1259" t="str">
            <v>c16</v>
          </cell>
          <cell r="D1259" t="str">
            <v>CÈu 16T</v>
          </cell>
          <cell r="E1259" t="str">
            <v>ca</v>
          </cell>
          <cell r="F1259">
            <v>0.27</v>
          </cell>
          <cell r="G1259">
            <v>823425</v>
          </cell>
          <cell r="H1259">
            <v>222325</v>
          </cell>
        </row>
        <row r="1260">
          <cell r="A1260">
            <v>146</v>
          </cell>
          <cell r="B1260" t="str">
            <v>03-21-34/115A</v>
          </cell>
          <cell r="D1260" t="str">
            <v xml:space="preserve">S¶n xuÊt, l¾p dùng kÕt cÊu gç </v>
          </cell>
          <cell r="E1260" t="str">
            <v>m3</v>
          </cell>
          <cell r="H1260">
            <v>0</v>
          </cell>
        </row>
        <row r="1261">
          <cell r="A1261" t="str">
            <v/>
          </cell>
          <cell r="D1261" t="str">
            <v>a/ VËt liÖu</v>
          </cell>
          <cell r="H1261">
            <v>256319</v>
          </cell>
        </row>
        <row r="1262">
          <cell r="A1262" t="str">
            <v/>
          </cell>
          <cell r="C1262" t="str">
            <v>gn4</v>
          </cell>
          <cell r="D1262" t="str">
            <v>Gç nhãm 4                                3/15</v>
          </cell>
          <cell r="E1262" t="str">
            <v>m3</v>
          </cell>
          <cell r="F1262">
            <v>1.05</v>
          </cell>
          <cell r="G1262">
            <v>830880</v>
          </cell>
          <cell r="H1262">
            <v>174485</v>
          </cell>
          <cell r="J1262">
            <v>0</v>
          </cell>
        </row>
        <row r="1263">
          <cell r="A1263" t="str">
            <v/>
          </cell>
          <cell r="C1263" t="str">
            <v>b l</v>
          </cell>
          <cell r="D1263" t="str">
            <v>Bul«ng</v>
          </cell>
          <cell r="E1263" t="str">
            <v>c¸i</v>
          </cell>
          <cell r="F1263">
            <v>17</v>
          </cell>
          <cell r="G1263">
            <v>2727</v>
          </cell>
          <cell r="H1263">
            <v>46359</v>
          </cell>
        </row>
        <row r="1264">
          <cell r="A1264" t="str">
            <v/>
          </cell>
          <cell r="C1264" t="str">
            <v>® ®Øa</v>
          </cell>
          <cell r="D1264" t="str">
            <v>§inh ®Øa</v>
          </cell>
          <cell r="E1264" t="str">
            <v>c¸i</v>
          </cell>
          <cell r="F1264">
            <v>20</v>
          </cell>
          <cell r="G1264">
            <v>1400</v>
          </cell>
          <cell r="H1264">
            <v>28000</v>
          </cell>
        </row>
        <row r="1265">
          <cell r="A1265" t="str">
            <v/>
          </cell>
          <cell r="C1265" t="str">
            <v>®i</v>
          </cell>
          <cell r="D1265" t="str">
            <v>§inh</v>
          </cell>
          <cell r="E1265" t="str">
            <v>kg</v>
          </cell>
          <cell r="F1265">
            <v>1.5</v>
          </cell>
          <cell r="G1265">
            <v>6</v>
          </cell>
          <cell r="H1265">
            <v>9</v>
          </cell>
        </row>
        <row r="1266">
          <cell r="A1266" t="str">
            <v/>
          </cell>
          <cell r="D1266" t="str">
            <v>VËt liÖu kh¸c</v>
          </cell>
          <cell r="E1266" t="str">
            <v>%</v>
          </cell>
          <cell r="F1266">
            <v>3</v>
          </cell>
          <cell r="G1266">
            <v>248853</v>
          </cell>
          <cell r="H1266">
            <v>7466</v>
          </cell>
        </row>
        <row r="1267">
          <cell r="A1267" t="str">
            <v/>
          </cell>
          <cell r="D1267" t="str">
            <v>b/ Nh©n c«ng</v>
          </cell>
          <cell r="H1267">
            <v>270624</v>
          </cell>
        </row>
        <row r="1268">
          <cell r="A1268" t="str">
            <v/>
          </cell>
          <cell r="C1268" t="str">
            <v>4,5/7</v>
          </cell>
          <cell r="D1268" t="str">
            <v>Nh©n c«ng 4,5/7</v>
          </cell>
          <cell r="E1268" t="str">
            <v>c«ng</v>
          </cell>
          <cell r="F1268">
            <v>16</v>
          </cell>
          <cell r="G1268">
            <v>16914</v>
          </cell>
          <cell r="H1268">
            <v>270624</v>
          </cell>
        </row>
        <row r="1269">
          <cell r="A1269" t="str">
            <v/>
          </cell>
          <cell r="D1269" t="str">
            <v>c/ M¸y thi c«ng</v>
          </cell>
          <cell r="H1269">
            <v>285317</v>
          </cell>
        </row>
        <row r="1270">
          <cell r="A1270" t="str">
            <v/>
          </cell>
          <cell r="C1270" t="str">
            <v>c16</v>
          </cell>
          <cell r="D1270" t="str">
            <v>CÈu 16T</v>
          </cell>
          <cell r="E1270" t="str">
            <v>ca</v>
          </cell>
          <cell r="F1270">
            <v>0.33</v>
          </cell>
          <cell r="G1270">
            <v>823425</v>
          </cell>
          <cell r="H1270">
            <v>271730</v>
          </cell>
        </row>
        <row r="1271">
          <cell r="A1271" t="str">
            <v/>
          </cell>
          <cell r="D1271" t="str">
            <v>M¸y kh¸c</v>
          </cell>
          <cell r="E1271" t="str">
            <v>%</v>
          </cell>
          <cell r="F1271">
            <v>5</v>
          </cell>
          <cell r="G1271">
            <v>271730</v>
          </cell>
          <cell r="H1271">
            <v>13587</v>
          </cell>
        </row>
        <row r="1272">
          <cell r="A1272">
            <v>147</v>
          </cell>
          <cell r="B1272" t="str">
            <v>TT</v>
          </cell>
          <cell r="D1272" t="str">
            <v>Bao t¶i ®Êt sÐt</v>
          </cell>
        </row>
        <row r="1273">
          <cell r="A1273" t="str">
            <v/>
          </cell>
          <cell r="D1273" t="str">
            <v>a/ VËt liÖu</v>
          </cell>
          <cell r="H1273" t="e">
            <v>#N/A</v>
          </cell>
        </row>
        <row r="1274">
          <cell r="A1274" t="str">
            <v/>
          </cell>
          <cell r="D1274" t="e">
            <v>#N/A</v>
          </cell>
          <cell r="E1274" t="str">
            <v>m3</v>
          </cell>
          <cell r="G1274" t="e">
            <v>#N/A</v>
          </cell>
          <cell r="H1274" t="e">
            <v>#N/A</v>
          </cell>
        </row>
        <row r="1275">
          <cell r="A1275" t="str">
            <v/>
          </cell>
          <cell r="D1275" t="e">
            <v>#N/A</v>
          </cell>
          <cell r="E1275" t="str">
            <v>c¸i</v>
          </cell>
          <cell r="G1275" t="e">
            <v>#N/A</v>
          </cell>
          <cell r="H1275" t="e">
            <v>#N/A</v>
          </cell>
        </row>
        <row r="1276">
          <cell r="A1276" t="str">
            <v/>
          </cell>
          <cell r="D1276" t="str">
            <v>b/ Nh©n c«ng</v>
          </cell>
          <cell r="H1276" t="e">
            <v>#N/A</v>
          </cell>
        </row>
        <row r="1277">
          <cell r="A1277" t="str">
            <v/>
          </cell>
          <cell r="D1277" t="e">
            <v>#N/A</v>
          </cell>
          <cell r="E1277" t="str">
            <v>c«ng</v>
          </cell>
          <cell r="G1277" t="e">
            <v>#N/A</v>
          </cell>
          <cell r="H1277" t="e">
            <v>#N/A</v>
          </cell>
        </row>
        <row r="1278">
          <cell r="A1278">
            <v>148</v>
          </cell>
          <cell r="B1278" t="str">
            <v>TT</v>
          </cell>
          <cell r="D1278" t="str">
            <v>VËn chuyÓn vËt liÖu ra vÞ trÝ thi c«ng</v>
          </cell>
          <cell r="E1278" t="str">
            <v>TÊn</v>
          </cell>
        </row>
        <row r="1279">
          <cell r="A1279" t="str">
            <v/>
          </cell>
          <cell r="D1279" t="str">
            <v>b/ Nh©n c«ng</v>
          </cell>
          <cell r="H1279">
            <v>774</v>
          </cell>
        </row>
        <row r="1280">
          <cell r="A1280" t="str">
            <v/>
          </cell>
          <cell r="C1280" t="str">
            <v>3,5/7</v>
          </cell>
          <cell r="D1280" t="str">
            <v>Nh©n c«ng 3,5/7</v>
          </cell>
          <cell r="E1280" t="str">
            <v>c«ng</v>
          </cell>
          <cell r="F1280">
            <v>5.2999999999999999E-2</v>
          </cell>
          <cell r="G1280">
            <v>14611</v>
          </cell>
          <cell r="H1280">
            <v>774</v>
          </cell>
        </row>
        <row r="1281">
          <cell r="A1281" t="str">
            <v/>
          </cell>
          <cell r="D1281" t="str">
            <v>c/ M¸y thi c«ng</v>
          </cell>
          <cell r="H1281">
            <v>31700</v>
          </cell>
        </row>
        <row r="1282">
          <cell r="A1282" t="str">
            <v/>
          </cell>
          <cell r="C1282" t="str">
            <v>c16</v>
          </cell>
          <cell r="D1282" t="str">
            <v>CÈu 16T</v>
          </cell>
          <cell r="E1282" t="str">
            <v>ca</v>
          </cell>
          <cell r="F1282">
            <v>2.5000000000000001E-2</v>
          </cell>
          <cell r="G1282">
            <v>823425</v>
          </cell>
          <cell r="H1282">
            <v>20586</v>
          </cell>
        </row>
        <row r="1283">
          <cell r="A1283" t="str">
            <v/>
          </cell>
          <cell r="C1283" t="str">
            <v>«7</v>
          </cell>
          <cell r="D1283" t="str">
            <v>¤t« tù ®æ 7T</v>
          </cell>
          <cell r="E1283" t="str">
            <v>ca</v>
          </cell>
          <cell r="F1283">
            <v>2.5000000000000001E-2</v>
          </cell>
          <cell r="G1283">
            <v>444551</v>
          </cell>
          <cell r="H1283">
            <v>11114</v>
          </cell>
        </row>
        <row r="1284">
          <cell r="A1284">
            <v>149</v>
          </cell>
          <cell r="B1284" t="str">
            <v>NB.1220</v>
          </cell>
          <cell r="D1284" t="str">
            <v>LD, TD xe lao dÇm</v>
          </cell>
          <cell r="E1284" t="str">
            <v>TÊn</v>
          </cell>
        </row>
        <row r="1285">
          <cell r="A1285" t="str">
            <v/>
          </cell>
          <cell r="D1285" t="str">
            <v>a/ VËt liÖu</v>
          </cell>
          <cell r="H1285">
            <v>77925</v>
          </cell>
        </row>
        <row r="1286">
          <cell r="A1286" t="str">
            <v/>
          </cell>
          <cell r="C1286" t="str">
            <v>b l</v>
          </cell>
          <cell r="D1286" t="str">
            <v>Bul«ng</v>
          </cell>
          <cell r="E1286" t="str">
            <v>c¸i</v>
          </cell>
          <cell r="F1286">
            <v>15</v>
          </cell>
          <cell r="G1286">
            <v>2727</v>
          </cell>
          <cell r="H1286">
            <v>40905</v>
          </cell>
        </row>
        <row r="1287">
          <cell r="A1287" t="str">
            <v/>
          </cell>
          <cell r="C1287" t="str">
            <v>qh</v>
          </cell>
          <cell r="D1287" t="str">
            <v>Que hµn</v>
          </cell>
          <cell r="E1287" t="str">
            <v>kg</v>
          </cell>
          <cell r="F1287">
            <v>8.1999999999999993</v>
          </cell>
          <cell r="G1287">
            <v>8</v>
          </cell>
          <cell r="H1287">
            <v>66</v>
          </cell>
        </row>
        <row r="1288">
          <cell r="A1288" t="str">
            <v/>
          </cell>
          <cell r="C1288" t="str">
            <v>dtb</v>
          </cell>
          <cell r="D1288" t="str">
            <v>D©y thÐp buéc</v>
          </cell>
          <cell r="E1288" t="str">
            <v>kg</v>
          </cell>
          <cell r="F1288">
            <v>0.24</v>
          </cell>
          <cell r="G1288">
            <v>7</v>
          </cell>
          <cell r="H1288">
            <v>2</v>
          </cell>
        </row>
        <row r="1289">
          <cell r="A1289" t="str">
            <v/>
          </cell>
          <cell r="C1289" t="str">
            <v>tt&lt;10</v>
          </cell>
          <cell r="D1289" t="str">
            <v>ThÐp trßn d&lt;=10</v>
          </cell>
          <cell r="E1289" t="str">
            <v>kg</v>
          </cell>
          <cell r="F1289">
            <v>1.49</v>
          </cell>
          <cell r="G1289">
            <v>4</v>
          </cell>
          <cell r="H1289">
            <v>6</v>
          </cell>
        </row>
        <row r="1290">
          <cell r="A1290" t="str">
            <v/>
          </cell>
          <cell r="C1290" t="str">
            <v>gc</v>
          </cell>
          <cell r="D1290" t="str">
            <v>Gç chèng/kª</v>
          </cell>
          <cell r="E1290" t="str">
            <v>m3</v>
          </cell>
          <cell r="F1290">
            <v>0.04</v>
          </cell>
          <cell r="G1290">
            <v>830880</v>
          </cell>
          <cell r="H1290">
            <v>33235</v>
          </cell>
        </row>
        <row r="1291">
          <cell r="A1291" t="str">
            <v/>
          </cell>
          <cell r="D1291" t="str">
            <v>VËt liÖu kh¸c</v>
          </cell>
          <cell r="E1291" t="str">
            <v>%</v>
          </cell>
          <cell r="F1291">
            <v>5</v>
          </cell>
          <cell r="G1291">
            <v>74214</v>
          </cell>
          <cell r="H1291">
            <v>3711</v>
          </cell>
        </row>
        <row r="1292">
          <cell r="A1292" t="str">
            <v/>
          </cell>
          <cell r="D1292" t="str">
            <v>b/ Nh©n c«ng</v>
          </cell>
          <cell r="H1292">
            <v>128869</v>
          </cell>
        </row>
        <row r="1293">
          <cell r="A1293" t="str">
            <v/>
          </cell>
          <cell r="C1293" t="str">
            <v>3,5/7</v>
          </cell>
          <cell r="D1293" t="str">
            <v>Ngµy c«ng 3,5/7 LD</v>
          </cell>
          <cell r="E1293" t="str">
            <v>c«ng</v>
          </cell>
          <cell r="F1293">
            <v>5.2919999999999998</v>
          </cell>
          <cell r="G1293">
            <v>14611</v>
          </cell>
          <cell r="H1293">
            <v>77321</v>
          </cell>
        </row>
        <row r="1294">
          <cell r="A1294" t="str">
            <v/>
          </cell>
          <cell r="C1294" t="str">
            <v>3,5/7</v>
          </cell>
          <cell r="D1294" t="str">
            <v xml:space="preserve"> + Th¸o dì: 2/3 LD</v>
          </cell>
          <cell r="E1294" t="str">
            <v>c«ng</v>
          </cell>
          <cell r="F1294">
            <v>3.528</v>
          </cell>
          <cell r="G1294">
            <v>14611</v>
          </cell>
          <cell r="H1294">
            <v>51548</v>
          </cell>
        </row>
        <row r="1295">
          <cell r="A1295" t="str">
            <v/>
          </cell>
          <cell r="D1295" t="str">
            <v>c/ M¸y thi c«ng (LD + TD)</v>
          </cell>
          <cell r="H1295">
            <v>489989</v>
          </cell>
          <cell r="J1295">
            <v>1</v>
          </cell>
        </row>
        <row r="1296">
          <cell r="A1296" t="str">
            <v/>
          </cell>
          <cell r="C1296" t="str">
            <v>h23</v>
          </cell>
          <cell r="D1296" t="str">
            <v>M¸y hµn 23KW                              1,6667</v>
          </cell>
          <cell r="E1296" t="str">
            <v>ca</v>
          </cell>
          <cell r="F1296">
            <v>1.03</v>
          </cell>
          <cell r="G1296">
            <v>77338</v>
          </cell>
          <cell r="H1296">
            <v>132766</v>
          </cell>
        </row>
        <row r="1297">
          <cell r="A1297" t="str">
            <v/>
          </cell>
          <cell r="C1297" t="str">
            <v>c10</v>
          </cell>
          <cell r="D1297" t="str">
            <v>CÈu 10T                                            1,6667</v>
          </cell>
          <cell r="E1297" t="str">
            <v>ca</v>
          </cell>
          <cell r="F1297">
            <v>0.25</v>
          </cell>
          <cell r="G1297">
            <v>615511</v>
          </cell>
          <cell r="H1297">
            <v>256468</v>
          </cell>
        </row>
        <row r="1298">
          <cell r="A1298" t="str">
            <v/>
          </cell>
          <cell r="C1298" t="str">
            <v>ks4,5</v>
          </cell>
          <cell r="D1298" t="str">
            <v>M¸y khoan s¾t                                        1,6667</v>
          </cell>
          <cell r="E1298" t="str">
            <v>ca</v>
          </cell>
          <cell r="F1298">
            <v>0.4</v>
          </cell>
          <cell r="G1298">
            <v>72334</v>
          </cell>
          <cell r="H1298">
            <v>48224</v>
          </cell>
        </row>
        <row r="1299">
          <cell r="A1299" t="str">
            <v/>
          </cell>
          <cell r="C1299" t="str">
            <v>nk6</v>
          </cell>
          <cell r="D1299" t="str">
            <v>M¸y nÐn khÝ 6m3/ph                               1,6667</v>
          </cell>
          <cell r="E1299" t="str">
            <v>ca</v>
          </cell>
          <cell r="F1299">
            <v>0.1</v>
          </cell>
          <cell r="G1299">
            <v>315177</v>
          </cell>
          <cell r="H1299">
            <v>52531</v>
          </cell>
        </row>
        <row r="1300">
          <cell r="A1300">
            <v>150</v>
          </cell>
          <cell r="B1300" t="str">
            <v>BL.1114</v>
          </cell>
          <cell r="D1300" t="str">
            <v xml:space="preserve">§µo ph¸ ®¸ hè mãng </v>
          </cell>
          <cell r="E1300" t="str">
            <v>100m3</v>
          </cell>
        </row>
        <row r="1301">
          <cell r="A1301" t="str">
            <v/>
          </cell>
          <cell r="D1301" t="str">
            <v>b/ Nh©n c«ng</v>
          </cell>
          <cell r="H1301">
            <v>3441329</v>
          </cell>
        </row>
        <row r="1302">
          <cell r="A1302" t="str">
            <v/>
          </cell>
          <cell r="C1302" t="str">
            <v>3,5/7</v>
          </cell>
          <cell r="D1302" t="str">
            <v>Nh©n c«ng 3,5/7</v>
          </cell>
          <cell r="E1302" t="str">
            <v>c«ng</v>
          </cell>
          <cell r="F1302">
            <v>235.53</v>
          </cell>
          <cell r="G1302">
            <v>14611</v>
          </cell>
          <cell r="H1302">
            <v>3441329</v>
          </cell>
        </row>
        <row r="1303">
          <cell r="A1303">
            <v>151</v>
          </cell>
          <cell r="B1303" t="str">
            <v>UD.3210</v>
          </cell>
          <cell r="D1303" t="str">
            <v>Líp phßng n­íc mÆt cÇu</v>
          </cell>
          <cell r="E1303" t="str">
            <v>m2</v>
          </cell>
        </row>
        <row r="1304">
          <cell r="A1304" t="str">
            <v/>
          </cell>
          <cell r="D1304" t="str">
            <v>a/ VËt liÖu</v>
          </cell>
          <cell r="H1304">
            <v>0</v>
          </cell>
        </row>
        <row r="1305">
          <cell r="A1305" t="str">
            <v/>
          </cell>
          <cell r="C1305" t="str">
            <v>m ct</v>
          </cell>
          <cell r="D1305" t="str">
            <v>Mµng chèng thÊm + Phô gia dÝnh b¸m</v>
          </cell>
          <cell r="E1305" t="str">
            <v>m2</v>
          </cell>
          <cell r="F1305">
            <v>1.02</v>
          </cell>
          <cell r="G1305">
            <v>0</v>
          </cell>
          <cell r="H1305">
            <v>0</v>
          </cell>
        </row>
        <row r="1306">
          <cell r="A1306" t="str">
            <v/>
          </cell>
          <cell r="D1306" t="str">
            <v>VËt liÖu kh¸c</v>
          </cell>
          <cell r="E1306" t="str">
            <v>%</v>
          </cell>
          <cell r="F1306">
            <v>1.5</v>
          </cell>
          <cell r="G1306">
            <v>0</v>
          </cell>
          <cell r="H1306">
            <v>0</v>
          </cell>
        </row>
        <row r="1307">
          <cell r="A1307" t="str">
            <v/>
          </cell>
          <cell r="D1307" t="str">
            <v>b/ Nh©n c«ng</v>
          </cell>
          <cell r="H1307">
            <v>4091</v>
          </cell>
        </row>
        <row r="1308">
          <cell r="A1308" t="str">
            <v/>
          </cell>
          <cell r="C1308" t="str">
            <v>3,5/7</v>
          </cell>
          <cell r="D1308" t="str">
            <v>Nh©n c«ng 3,5/7</v>
          </cell>
          <cell r="E1308" t="str">
            <v>c«ng</v>
          </cell>
          <cell r="F1308">
            <v>0.28000000000000003</v>
          </cell>
          <cell r="G1308">
            <v>14611</v>
          </cell>
          <cell r="H1308">
            <v>4091</v>
          </cell>
        </row>
        <row r="1309">
          <cell r="A1309">
            <v>152</v>
          </cell>
          <cell r="B1309" t="str">
            <v>TT</v>
          </cell>
          <cell r="D1309" t="str">
            <v xml:space="preserve">S¶n xuÊt, l¾p dùng èng tho¸t n­íc </v>
          </cell>
          <cell r="E1309" t="str">
            <v>1èng</v>
          </cell>
        </row>
        <row r="1310">
          <cell r="A1310" t="str">
            <v/>
          </cell>
          <cell r="D1310" t="str">
            <v>a/VËt liÖu</v>
          </cell>
          <cell r="H1310">
            <v>284025</v>
          </cell>
        </row>
        <row r="1311">
          <cell r="A1311" t="str">
            <v/>
          </cell>
          <cell r="C1311" t="str">
            <v>« g+n</v>
          </cell>
          <cell r="D1311" t="str">
            <v>èng gang + n¾p ®Ëy</v>
          </cell>
          <cell r="E1311" t="str">
            <v>kg</v>
          </cell>
          <cell r="F1311">
            <v>27.05</v>
          </cell>
          <cell r="G1311">
            <v>10000</v>
          </cell>
          <cell r="H1311">
            <v>270500</v>
          </cell>
        </row>
        <row r="1312">
          <cell r="A1312" t="str">
            <v/>
          </cell>
          <cell r="D1312" t="str">
            <v>VËt liÖu kh¸c</v>
          </cell>
          <cell r="E1312" t="str">
            <v>%</v>
          </cell>
          <cell r="F1312">
            <v>5</v>
          </cell>
          <cell r="G1312">
            <v>270500</v>
          </cell>
          <cell r="H1312">
            <v>13525</v>
          </cell>
        </row>
        <row r="1313">
          <cell r="A1313" t="str">
            <v/>
          </cell>
          <cell r="D1313" t="str">
            <v>b/ Nh©n c«ng</v>
          </cell>
          <cell r="H1313">
            <v>5524</v>
          </cell>
        </row>
        <row r="1314">
          <cell r="A1314" t="str">
            <v/>
          </cell>
          <cell r="C1314" t="str">
            <v>4,0/7</v>
          </cell>
          <cell r="D1314" t="str">
            <v>Nh©n c«ng 4,0/7</v>
          </cell>
          <cell r="E1314" t="str">
            <v>c«ng</v>
          </cell>
          <cell r="F1314">
            <v>0.36</v>
          </cell>
          <cell r="G1314">
            <v>15344</v>
          </cell>
          <cell r="H1314">
            <v>5524</v>
          </cell>
        </row>
        <row r="1315">
          <cell r="A1315">
            <v>153</v>
          </cell>
          <cell r="B1315" t="str">
            <v>BK.4223</v>
          </cell>
          <cell r="D1315" t="str">
            <v xml:space="preserve">§¾p ®Êt b»ng m¸y </v>
          </cell>
          <cell r="E1315" t="str">
            <v>100m3</v>
          </cell>
        </row>
        <row r="1316">
          <cell r="A1316" t="str">
            <v/>
          </cell>
          <cell r="D1316" t="str">
            <v>b/ Nh©n c«ng</v>
          </cell>
          <cell r="H1316">
            <v>43854</v>
          </cell>
        </row>
        <row r="1317">
          <cell r="A1317" t="str">
            <v/>
          </cell>
          <cell r="C1317" t="str">
            <v>3,0/7</v>
          </cell>
          <cell r="D1317" t="str">
            <v>Nh©n c«ng 3,0/7</v>
          </cell>
          <cell r="E1317" t="str">
            <v>c«ng</v>
          </cell>
          <cell r="F1317">
            <v>3.16</v>
          </cell>
          <cell r="G1317">
            <v>13878</v>
          </cell>
          <cell r="H1317">
            <v>43854</v>
          </cell>
        </row>
        <row r="1318">
          <cell r="A1318" t="str">
            <v/>
          </cell>
          <cell r="D1318" t="str">
            <v>c/ M¸y thi c«ng</v>
          </cell>
          <cell r="H1318" t="e">
            <v>#N/A</v>
          </cell>
        </row>
        <row r="1319">
          <cell r="A1319" t="str">
            <v/>
          </cell>
          <cell r="C1319" t="str">
            <v>lbt16</v>
          </cell>
          <cell r="D1319" t="e">
            <v>#N/A</v>
          </cell>
          <cell r="E1319" t="str">
            <v>ca</v>
          </cell>
          <cell r="F1319">
            <v>0.37</v>
          </cell>
          <cell r="G1319" t="e">
            <v>#N/A</v>
          </cell>
          <cell r="H1319" t="e">
            <v>#N/A</v>
          </cell>
        </row>
        <row r="1320">
          <cell r="A1320" t="str">
            <v/>
          </cell>
          <cell r="C1320" t="str">
            <v>u110</v>
          </cell>
          <cell r="D1320" t="str">
            <v>M¸y ñi 110cv</v>
          </cell>
          <cell r="E1320" t="str">
            <v>ca</v>
          </cell>
          <cell r="F1320">
            <v>0.185</v>
          </cell>
          <cell r="G1320">
            <v>669348</v>
          </cell>
          <cell r="H1320">
            <v>123829</v>
          </cell>
        </row>
        <row r="1321">
          <cell r="A1321">
            <v>154</v>
          </cell>
          <cell r="B1321" t="str">
            <v>HA.9110</v>
          </cell>
          <cell r="D1321" t="str">
            <v>BT M300 cäc nhåi trªn c¹n d&lt;=1000</v>
          </cell>
          <cell r="E1321" t="str">
            <v>m3</v>
          </cell>
        </row>
        <row r="1322">
          <cell r="A1322" t="str">
            <v/>
          </cell>
          <cell r="D1322" t="str">
            <v>a/VËt liÖu</v>
          </cell>
          <cell r="H1322">
            <v>655014</v>
          </cell>
        </row>
        <row r="1323">
          <cell r="A1323" t="str">
            <v/>
          </cell>
          <cell r="D1323" t="str">
            <v>V­a BT M300 ®¸ 1x2 (®é sôt 14-17)</v>
          </cell>
          <cell r="E1323" t="str">
            <v>m3</v>
          </cell>
          <cell r="F1323">
            <v>1.1000000000000001</v>
          </cell>
          <cell r="G1323">
            <v>592970</v>
          </cell>
          <cell r="H1323">
            <v>652267</v>
          </cell>
        </row>
        <row r="1324">
          <cell r="A1324" t="str">
            <v/>
          </cell>
          <cell r="D1324" t="str">
            <v>èng ®æ d=300</v>
          </cell>
          <cell r="E1324" t="str">
            <v>m</v>
          </cell>
          <cell r="F1324">
            <v>1.2E-2</v>
          </cell>
          <cell r="G1324">
            <v>120000</v>
          </cell>
          <cell r="H1324">
            <v>1440</v>
          </cell>
        </row>
        <row r="1325">
          <cell r="A1325" t="str">
            <v/>
          </cell>
          <cell r="D1325" t="str">
            <v>VËt liÖu kh¸c</v>
          </cell>
          <cell r="E1325" t="str">
            <v>m3</v>
          </cell>
          <cell r="F1325">
            <v>0.2</v>
          </cell>
          <cell r="G1325">
            <v>653707</v>
          </cell>
          <cell r="H1325">
            <v>1307</v>
          </cell>
        </row>
        <row r="1326">
          <cell r="A1326" t="str">
            <v/>
          </cell>
          <cell r="D1326" t="str">
            <v>b/ Nh©n c«ng</v>
          </cell>
          <cell r="H1326">
            <v>71885</v>
          </cell>
        </row>
        <row r="1327">
          <cell r="A1327" t="str">
            <v/>
          </cell>
          <cell r="C1327" t="str">
            <v>4,5/7</v>
          </cell>
          <cell r="D1327" t="str">
            <v>Nh©n c«ng 4,5/7</v>
          </cell>
          <cell r="E1327" t="str">
            <v>c«ng</v>
          </cell>
          <cell r="F1327">
            <v>4.25</v>
          </cell>
          <cell r="G1327">
            <v>16914</v>
          </cell>
          <cell r="H1327">
            <v>71885</v>
          </cell>
        </row>
        <row r="1328">
          <cell r="A1328" t="str">
            <v/>
          </cell>
          <cell r="D1328" t="str">
            <v>c/ M¸y thi c«ng</v>
          </cell>
          <cell r="H1328">
            <v>101754</v>
          </cell>
        </row>
        <row r="1329">
          <cell r="A1329" t="str">
            <v/>
          </cell>
          <cell r="C1329" t="str">
            <v>t250</v>
          </cell>
          <cell r="D1329" t="str">
            <v>M¸y trén 250l</v>
          </cell>
          <cell r="E1329" t="str">
            <v>ca</v>
          </cell>
          <cell r="F1329">
            <v>0.11</v>
          </cell>
          <cell r="G1329">
            <v>96272</v>
          </cell>
          <cell r="H1329">
            <v>10590</v>
          </cell>
        </row>
        <row r="1330">
          <cell r="A1330" t="str">
            <v/>
          </cell>
          <cell r="C1330" t="str">
            <v>cx50</v>
          </cell>
          <cell r="D1330" t="str">
            <v>CÈu xÝch 50T</v>
          </cell>
          <cell r="E1330" t="str">
            <v>ca</v>
          </cell>
          <cell r="F1330">
            <v>5.5E-2</v>
          </cell>
          <cell r="G1330">
            <v>1639226</v>
          </cell>
          <cell r="H1330">
            <v>90157</v>
          </cell>
        </row>
        <row r="1331">
          <cell r="A1331" t="str">
            <v/>
          </cell>
          <cell r="D1331" t="str">
            <v>M¸y kh¸c</v>
          </cell>
          <cell r="E1331" t="str">
            <v>%</v>
          </cell>
          <cell r="F1331">
            <v>1</v>
          </cell>
          <cell r="G1331">
            <v>100747</v>
          </cell>
          <cell r="H1331">
            <v>1007</v>
          </cell>
        </row>
        <row r="1332">
          <cell r="A1332">
            <v>155</v>
          </cell>
          <cell r="B1332" t="str">
            <v>IA.6121</v>
          </cell>
          <cell r="D1332" t="str">
            <v>Cèt thÐp cäc khoan nhåi trªn c¹n d&lt;=18</v>
          </cell>
          <cell r="E1332" t="str">
            <v>TÊn</v>
          </cell>
        </row>
        <row r="1333">
          <cell r="A1333" t="str">
            <v/>
          </cell>
          <cell r="D1333" t="str">
            <v>a/VËt liÖu</v>
          </cell>
          <cell r="H1333">
            <v>4299</v>
          </cell>
        </row>
        <row r="1334">
          <cell r="A1334" t="str">
            <v/>
          </cell>
          <cell r="C1334" t="str">
            <v>tt&lt;18</v>
          </cell>
          <cell r="D1334" t="str">
            <v>ThÐp trßn d&lt;=18</v>
          </cell>
          <cell r="E1334" t="str">
            <v>kg</v>
          </cell>
          <cell r="F1334">
            <v>1020</v>
          </cell>
          <cell r="G1334">
            <v>4</v>
          </cell>
          <cell r="H1334">
            <v>4080</v>
          </cell>
        </row>
        <row r="1335">
          <cell r="A1335" t="str">
            <v/>
          </cell>
          <cell r="C1335" t="str">
            <v>dtb</v>
          </cell>
          <cell r="D1335" t="str">
            <v>D©y thÐp buéc</v>
          </cell>
          <cell r="E1335" t="str">
            <v>kg</v>
          </cell>
          <cell r="F1335">
            <v>14.28</v>
          </cell>
          <cell r="G1335">
            <v>7</v>
          </cell>
          <cell r="H1335">
            <v>100</v>
          </cell>
        </row>
        <row r="1336">
          <cell r="A1336" t="str">
            <v/>
          </cell>
          <cell r="C1336" t="str">
            <v>qh</v>
          </cell>
          <cell r="D1336" t="str">
            <v>Que hµn</v>
          </cell>
          <cell r="E1336" t="str">
            <v>kg</v>
          </cell>
          <cell r="F1336">
            <v>9.5</v>
          </cell>
          <cell r="G1336">
            <v>8</v>
          </cell>
          <cell r="H1336">
            <v>76</v>
          </cell>
        </row>
        <row r="1337">
          <cell r="A1337" t="str">
            <v/>
          </cell>
          <cell r="D1337" t="str">
            <v>VËt liÖu kh¸c</v>
          </cell>
          <cell r="E1337" t="str">
            <v>%</v>
          </cell>
          <cell r="F1337">
            <v>1</v>
          </cell>
          <cell r="G1337">
            <v>4256</v>
          </cell>
          <cell r="H1337">
            <v>43</v>
          </cell>
        </row>
        <row r="1338">
          <cell r="A1338" t="str">
            <v/>
          </cell>
          <cell r="D1338" t="str">
            <v>b/ Nh©n c«ng</v>
          </cell>
          <cell r="H1338">
            <v>188731</v>
          </cell>
        </row>
        <row r="1339">
          <cell r="A1339" t="str">
            <v/>
          </cell>
          <cell r="C1339" t="str">
            <v>4,0/7</v>
          </cell>
          <cell r="D1339" t="str">
            <v>Nh©n c«ng 4,0/7</v>
          </cell>
          <cell r="E1339" t="str">
            <v>c«ng</v>
          </cell>
          <cell r="F1339">
            <v>12.3</v>
          </cell>
          <cell r="G1339">
            <v>15344</v>
          </cell>
          <cell r="H1339">
            <v>188731</v>
          </cell>
        </row>
        <row r="1340">
          <cell r="A1340" t="str">
            <v/>
          </cell>
          <cell r="D1340" t="str">
            <v>c/ M¸y thi c«ng</v>
          </cell>
          <cell r="H1340">
            <v>345311</v>
          </cell>
        </row>
        <row r="1341">
          <cell r="A1341" t="str">
            <v/>
          </cell>
          <cell r="C1341" t="str">
            <v>h23</v>
          </cell>
          <cell r="D1341" t="str">
            <v>M¸y hµn 23KW</v>
          </cell>
          <cell r="E1341" t="str">
            <v>ca</v>
          </cell>
          <cell r="F1341">
            <v>2.37</v>
          </cell>
          <cell r="G1341">
            <v>77338</v>
          </cell>
          <cell r="H1341">
            <v>183291</v>
          </cell>
        </row>
        <row r="1342">
          <cell r="A1342" t="str">
            <v/>
          </cell>
          <cell r="C1342" t="str">
            <v>cuct</v>
          </cell>
          <cell r="D1342" t="str">
            <v>M¸y c¾t uèn cèt thÐp</v>
          </cell>
          <cell r="E1342" t="str">
            <v>ca</v>
          </cell>
          <cell r="F1342">
            <v>0.32</v>
          </cell>
          <cell r="G1342">
            <v>39789</v>
          </cell>
          <cell r="H1342">
            <v>12732</v>
          </cell>
        </row>
        <row r="1343">
          <cell r="A1343" t="str">
            <v/>
          </cell>
          <cell r="C1343" t="str">
            <v>c25</v>
          </cell>
          <cell r="D1343" t="str">
            <v>CÈu 25T</v>
          </cell>
          <cell r="E1343" t="str">
            <v>ca</v>
          </cell>
          <cell r="F1343">
            <v>0.13</v>
          </cell>
          <cell r="G1343">
            <v>1148366</v>
          </cell>
          <cell r="H1343">
            <v>149288</v>
          </cell>
        </row>
        <row r="1344">
          <cell r="A1344">
            <v>156</v>
          </cell>
          <cell r="B1344" t="str">
            <v>IA.6131</v>
          </cell>
          <cell r="D1344" t="str">
            <v>Cèt thÐp cäc khoan nhåi trªn c¹n d&gt;=18</v>
          </cell>
          <cell r="E1344" t="str">
            <v>TÊn</v>
          </cell>
        </row>
        <row r="1345">
          <cell r="A1345" t="str">
            <v/>
          </cell>
          <cell r="D1345" t="str">
            <v>a/VËt liÖu</v>
          </cell>
          <cell r="H1345">
            <v>4307</v>
          </cell>
        </row>
        <row r="1346">
          <cell r="A1346" t="str">
            <v/>
          </cell>
          <cell r="C1346" t="str">
            <v>tt&gt;18</v>
          </cell>
          <cell r="D1346" t="str">
            <v>ThÐp trßn d&gt;18</v>
          </cell>
          <cell r="E1346" t="str">
            <v>kg</v>
          </cell>
          <cell r="F1346">
            <v>1020</v>
          </cell>
          <cell r="G1346">
            <v>4</v>
          </cell>
          <cell r="H1346">
            <v>4080</v>
          </cell>
        </row>
        <row r="1347">
          <cell r="A1347" t="str">
            <v/>
          </cell>
          <cell r="C1347" t="str">
            <v>dtb</v>
          </cell>
          <cell r="D1347" t="str">
            <v>D©y thÐp buéc</v>
          </cell>
          <cell r="E1347" t="str">
            <v>kg</v>
          </cell>
          <cell r="F1347">
            <v>14.28</v>
          </cell>
          <cell r="G1347">
            <v>7</v>
          </cell>
          <cell r="H1347">
            <v>100</v>
          </cell>
        </row>
        <row r="1348">
          <cell r="A1348" t="str">
            <v/>
          </cell>
          <cell r="C1348" t="str">
            <v>qh</v>
          </cell>
          <cell r="D1348" t="str">
            <v>Que hµn</v>
          </cell>
          <cell r="E1348" t="str">
            <v>kg</v>
          </cell>
          <cell r="F1348">
            <v>10.5</v>
          </cell>
          <cell r="G1348">
            <v>8</v>
          </cell>
          <cell r="H1348">
            <v>84</v>
          </cell>
        </row>
        <row r="1349">
          <cell r="A1349" t="str">
            <v/>
          </cell>
          <cell r="D1349" t="str">
            <v>VËt liÖu kh¸c</v>
          </cell>
          <cell r="E1349" t="str">
            <v>%</v>
          </cell>
          <cell r="F1349">
            <v>1</v>
          </cell>
          <cell r="G1349">
            <v>4264</v>
          </cell>
          <cell r="H1349">
            <v>43</v>
          </cell>
        </row>
        <row r="1350">
          <cell r="A1350" t="str">
            <v/>
          </cell>
          <cell r="D1350" t="str">
            <v>b/ Nh©n c«ng</v>
          </cell>
          <cell r="H1350">
            <v>165715</v>
          </cell>
        </row>
        <row r="1351">
          <cell r="A1351" t="str">
            <v/>
          </cell>
          <cell r="C1351" t="str">
            <v>4,0/7</v>
          </cell>
          <cell r="D1351" t="str">
            <v>Nh©n c«ng 4,0/7</v>
          </cell>
          <cell r="E1351" t="str">
            <v>c«ng</v>
          </cell>
          <cell r="F1351">
            <v>10.8</v>
          </cell>
          <cell r="G1351">
            <v>15344</v>
          </cell>
          <cell r="H1351">
            <v>165715</v>
          </cell>
        </row>
        <row r="1352">
          <cell r="A1352" t="str">
            <v/>
          </cell>
          <cell r="D1352" t="str">
            <v>c/ M¸y thi c«ng</v>
          </cell>
          <cell r="H1352">
            <v>346796</v>
          </cell>
        </row>
        <row r="1353">
          <cell r="A1353" t="str">
            <v/>
          </cell>
          <cell r="C1353" t="str">
            <v>h23</v>
          </cell>
          <cell r="D1353" t="str">
            <v>M¸y hµn 23KW</v>
          </cell>
          <cell r="E1353" t="str">
            <v>ca</v>
          </cell>
          <cell r="F1353">
            <v>2.62</v>
          </cell>
          <cell r="G1353">
            <v>77338</v>
          </cell>
          <cell r="H1353">
            <v>202626</v>
          </cell>
        </row>
        <row r="1354">
          <cell r="A1354" t="str">
            <v/>
          </cell>
          <cell r="C1354" t="str">
            <v>cuct</v>
          </cell>
          <cell r="D1354" t="str">
            <v>M¸y c¾t uèn cèt thÐp</v>
          </cell>
          <cell r="E1354" t="str">
            <v>ca</v>
          </cell>
          <cell r="F1354">
            <v>0.16</v>
          </cell>
          <cell r="G1354">
            <v>39789</v>
          </cell>
          <cell r="H1354">
            <v>6366</v>
          </cell>
        </row>
        <row r="1355">
          <cell r="A1355" t="str">
            <v/>
          </cell>
          <cell r="C1355" t="str">
            <v>c25</v>
          </cell>
          <cell r="D1355" t="str">
            <v>CÈu 25T</v>
          </cell>
          <cell r="E1355" t="str">
            <v>ca</v>
          </cell>
          <cell r="F1355">
            <v>0.12</v>
          </cell>
          <cell r="G1355">
            <v>1148366</v>
          </cell>
          <cell r="H1355">
            <v>137804</v>
          </cell>
        </row>
        <row r="1356">
          <cell r="A1356">
            <v>157</v>
          </cell>
          <cell r="B1356" t="str">
            <v>NA.2210</v>
          </cell>
          <cell r="D1356" t="str">
            <v>SX èng v¸ch thÐp</v>
          </cell>
          <cell r="E1356" t="str">
            <v>TÊn</v>
          </cell>
        </row>
        <row r="1357">
          <cell r="A1357" t="str">
            <v/>
          </cell>
          <cell r="D1357" t="str">
            <v>a/VËt liÖu</v>
          </cell>
          <cell r="H1357">
            <v>5916</v>
          </cell>
        </row>
        <row r="1358">
          <cell r="A1358" t="str">
            <v/>
          </cell>
          <cell r="C1358" t="str">
            <v>tb</v>
          </cell>
          <cell r="D1358" t="str">
            <v xml:space="preserve">ThÐp b¶n                            </v>
          </cell>
          <cell r="E1358" t="str">
            <v>kg</v>
          </cell>
          <cell r="F1358">
            <v>1025</v>
          </cell>
          <cell r="G1358">
            <v>3</v>
          </cell>
          <cell r="H1358">
            <v>3075</v>
          </cell>
        </row>
        <row r="1359">
          <cell r="A1359" t="str">
            <v/>
          </cell>
          <cell r="C1359" t="str">
            <v>¤ xy</v>
          </cell>
          <cell r="D1359" t="str">
            <v>¤ xy</v>
          </cell>
          <cell r="E1359" t="str">
            <v>Chai</v>
          </cell>
          <cell r="F1359">
            <v>7.8E-2</v>
          </cell>
          <cell r="G1359">
            <v>27300</v>
          </cell>
          <cell r="H1359">
            <v>2129</v>
          </cell>
        </row>
        <row r="1360">
          <cell r="A1360" t="str">
            <v/>
          </cell>
          <cell r="C1360" t="str">
            <v>® ®</v>
          </cell>
          <cell r="D1360" t="str">
            <v>§Êt ®Ìn</v>
          </cell>
          <cell r="E1360" t="str">
            <v>kg</v>
          </cell>
          <cell r="F1360">
            <v>6.2E-2</v>
          </cell>
          <cell r="G1360">
            <v>7818</v>
          </cell>
          <cell r="H1360">
            <v>485</v>
          </cell>
        </row>
        <row r="1361">
          <cell r="A1361" t="str">
            <v/>
          </cell>
          <cell r="C1361" t="str">
            <v>qh</v>
          </cell>
          <cell r="D1361" t="str">
            <v>Que hµn</v>
          </cell>
          <cell r="E1361" t="str">
            <v>kg</v>
          </cell>
          <cell r="F1361">
            <v>17.5</v>
          </cell>
          <cell r="G1361">
            <v>8</v>
          </cell>
          <cell r="H1361">
            <v>140</v>
          </cell>
        </row>
        <row r="1362">
          <cell r="A1362" t="str">
            <v/>
          </cell>
          <cell r="D1362" t="str">
            <v>VËt liÖu kh¸c</v>
          </cell>
          <cell r="E1362" t="str">
            <v>%</v>
          </cell>
          <cell r="F1362">
            <v>1.5</v>
          </cell>
          <cell r="G1362">
            <v>5829</v>
          </cell>
          <cell r="H1362">
            <v>87</v>
          </cell>
        </row>
        <row r="1363">
          <cell r="A1363" t="str">
            <v/>
          </cell>
          <cell r="D1363" t="str">
            <v>b/ Nh©n c«ng</v>
          </cell>
          <cell r="H1363">
            <v>312909</v>
          </cell>
        </row>
        <row r="1364">
          <cell r="A1364" t="str">
            <v/>
          </cell>
          <cell r="C1364" t="str">
            <v>4,5/7</v>
          </cell>
          <cell r="D1364" t="str">
            <v>Nh©n c«ng 4,5/7</v>
          </cell>
          <cell r="E1364" t="str">
            <v>c«ng</v>
          </cell>
          <cell r="F1364">
            <v>18.5</v>
          </cell>
          <cell r="G1364">
            <v>16914</v>
          </cell>
          <cell r="H1364">
            <v>312909</v>
          </cell>
        </row>
        <row r="1365">
          <cell r="A1365" t="str">
            <v/>
          </cell>
          <cell r="D1365" t="str">
            <v>c/ M¸y thi c«ng</v>
          </cell>
          <cell r="H1365">
            <v>385814</v>
          </cell>
        </row>
        <row r="1366">
          <cell r="A1366" t="str">
            <v/>
          </cell>
          <cell r="C1366" t="str">
            <v>h23</v>
          </cell>
          <cell r="D1366" t="str">
            <v>M¸y hµn 23KW</v>
          </cell>
          <cell r="E1366" t="str">
            <v>ca</v>
          </cell>
          <cell r="F1366">
            <v>4.37</v>
          </cell>
          <cell r="G1366">
            <v>77338</v>
          </cell>
          <cell r="H1366">
            <v>337967</v>
          </cell>
        </row>
        <row r="1367">
          <cell r="A1367" t="str">
            <v/>
          </cell>
          <cell r="C1367" t="str">
            <v>c «</v>
          </cell>
          <cell r="D1367" t="str">
            <v>M¸y cuèn èng</v>
          </cell>
          <cell r="E1367" t="str">
            <v>ca</v>
          </cell>
          <cell r="F1367">
            <v>0.5</v>
          </cell>
          <cell r="G1367">
            <v>43589</v>
          </cell>
          <cell r="H1367">
            <v>21795</v>
          </cell>
        </row>
        <row r="1368">
          <cell r="A1368" t="str">
            <v/>
          </cell>
          <cell r="C1368" t="str">
            <v>c16</v>
          </cell>
          <cell r="D1368" t="str">
            <v>CÈu 16T</v>
          </cell>
          <cell r="E1368" t="str">
            <v>ca</v>
          </cell>
          <cell r="F1368">
            <v>2.7E-2</v>
          </cell>
          <cell r="G1368">
            <v>823425</v>
          </cell>
          <cell r="H1368">
            <v>22232</v>
          </cell>
        </row>
        <row r="1369">
          <cell r="A1369" t="str">
            <v/>
          </cell>
          <cell r="D1369" t="str">
            <v>M¸y kh¸c</v>
          </cell>
          <cell r="E1369" t="str">
            <v>%</v>
          </cell>
          <cell r="F1369">
            <v>1</v>
          </cell>
          <cell r="G1369">
            <v>381994</v>
          </cell>
          <cell r="H1369">
            <v>3820</v>
          </cell>
        </row>
        <row r="1370">
          <cell r="A1370">
            <v>158</v>
          </cell>
          <cell r="B1370" t="str">
            <v>TT</v>
          </cell>
          <cell r="D1370" t="str">
            <v xml:space="preserve">C¾t ®Ëp ®Çu cäc khoan nhåi </v>
          </cell>
          <cell r="E1370" t="str">
            <v>Cäc</v>
          </cell>
          <cell r="I1370">
            <v>34</v>
          </cell>
          <cell r="J1370" t="str">
            <v>§Ëp ®Çu cäc khoan nhåi ( 1m3)</v>
          </cell>
        </row>
        <row r="1371">
          <cell r="A1371" t="str">
            <v/>
          </cell>
          <cell r="D1371" t="str">
            <v>a/VËt liÖu</v>
          </cell>
          <cell r="H1371">
            <v>1368</v>
          </cell>
          <cell r="J1371" t="str">
            <v>a/ VËt liÖu</v>
          </cell>
        </row>
        <row r="1372">
          <cell r="A1372" t="str">
            <v/>
          </cell>
          <cell r="C1372" t="str">
            <v>¤ xy</v>
          </cell>
          <cell r="D1372" t="str">
            <v>¤ xy c¾t èng v¸ch thÐp</v>
          </cell>
          <cell r="E1372" t="str">
            <v>Chai</v>
          </cell>
          <cell r="F1372">
            <v>2.7199999999999998E-2</v>
          </cell>
          <cell r="G1372">
            <v>27300</v>
          </cell>
          <cell r="H1372">
            <v>743</v>
          </cell>
          <cell r="J1372" t="str">
            <v>Que hµn</v>
          </cell>
        </row>
        <row r="1373">
          <cell r="A1373" t="str">
            <v/>
          </cell>
          <cell r="C1373" t="str">
            <v>® ®</v>
          </cell>
          <cell r="D1373" t="str">
            <v>§Êt ®Ìn</v>
          </cell>
          <cell r="E1373" t="str">
            <v>kg</v>
          </cell>
          <cell r="F1373">
            <v>0.08</v>
          </cell>
          <cell r="G1373">
            <v>7818</v>
          </cell>
          <cell r="H1373">
            <v>625</v>
          </cell>
          <cell r="I1373" t="str">
            <v>AH.1110</v>
          </cell>
          <cell r="J1373" t="str">
            <v>b/ Nh©n c«ng</v>
          </cell>
        </row>
        <row r="1374">
          <cell r="A1374" t="str">
            <v/>
          </cell>
          <cell r="D1374" t="str">
            <v>b/ Nh©n c«ng</v>
          </cell>
          <cell r="H1374">
            <v>54124</v>
          </cell>
          <cell r="J1374" t="str">
            <v>Ngµy c«ng 3,5/7</v>
          </cell>
        </row>
        <row r="1375">
          <cell r="A1375" t="str">
            <v/>
          </cell>
          <cell r="C1375" t="str">
            <v>3,5/7</v>
          </cell>
          <cell r="D1375" t="str">
            <v>Nh©n c«ng 3,5/7</v>
          </cell>
          <cell r="E1375" t="str">
            <v>c«ng</v>
          </cell>
          <cell r="F1375">
            <v>3.7042999999999999</v>
          </cell>
          <cell r="G1375">
            <v>14611</v>
          </cell>
          <cell r="H1375">
            <v>54124</v>
          </cell>
          <cell r="J1375" t="str">
            <v>c/ M¸y thi c«ng</v>
          </cell>
        </row>
        <row r="1376">
          <cell r="A1376">
            <v>159</v>
          </cell>
          <cell r="B1376" t="str">
            <v>DA.1120</v>
          </cell>
          <cell r="D1376" t="str">
            <v>Khoan to¹ lç vµo ®Êt trªn c¹n d=1000mm</v>
          </cell>
          <cell r="J1376" t="str">
            <v>Bóa c¨n 3m3KN/ph</v>
          </cell>
        </row>
        <row r="1377">
          <cell r="A1377" t="str">
            <v/>
          </cell>
          <cell r="D1377" t="str">
            <v>b/ Nh©n c«ng</v>
          </cell>
          <cell r="H1377">
            <v>56839</v>
          </cell>
          <cell r="J1377" t="str">
            <v>M¸y nÐn khÝ 9m3/ph</v>
          </cell>
        </row>
        <row r="1378">
          <cell r="A1378" t="str">
            <v/>
          </cell>
          <cell r="C1378" t="str">
            <v>4,0/7</v>
          </cell>
          <cell r="D1378" t="str">
            <v>Nh©n c«ng 4,0/7</v>
          </cell>
          <cell r="E1378" t="str">
            <v>c«ng</v>
          </cell>
          <cell r="F1378">
            <v>3.7042999999999999</v>
          </cell>
          <cell r="G1378">
            <v>15344</v>
          </cell>
          <cell r="H1378">
            <v>56839</v>
          </cell>
          <cell r="J1378" t="str">
            <v>M¸y hµn</v>
          </cell>
        </row>
        <row r="1379">
          <cell r="A1379" t="str">
            <v/>
          </cell>
          <cell r="D1379" t="str">
            <v>c/ M¸y thi c«ng</v>
          </cell>
          <cell r="H1379">
            <v>381994</v>
          </cell>
        </row>
        <row r="1380">
          <cell r="A1380" t="str">
            <v/>
          </cell>
          <cell r="C1380" t="str">
            <v>h23</v>
          </cell>
          <cell r="D1380" t="str">
            <v>M¸y hµn 23KW</v>
          </cell>
          <cell r="E1380" t="str">
            <v>ca</v>
          </cell>
          <cell r="F1380">
            <v>4.37</v>
          </cell>
          <cell r="G1380">
            <v>77338</v>
          </cell>
          <cell r="H1380">
            <v>337967</v>
          </cell>
        </row>
        <row r="1381">
          <cell r="A1381" t="str">
            <v/>
          </cell>
          <cell r="C1381" t="str">
            <v>c «</v>
          </cell>
          <cell r="D1381" t="str">
            <v>M¸y cuèn èng</v>
          </cell>
          <cell r="E1381" t="str">
            <v>ca</v>
          </cell>
          <cell r="F1381">
            <v>0.5</v>
          </cell>
          <cell r="G1381">
            <v>43589</v>
          </cell>
          <cell r="H1381">
            <v>21795</v>
          </cell>
        </row>
        <row r="1382">
          <cell r="A1382" t="str">
            <v/>
          </cell>
          <cell r="C1382" t="str">
            <v>c16</v>
          </cell>
          <cell r="D1382" t="str">
            <v>CÈu 16T</v>
          </cell>
          <cell r="E1382" t="str">
            <v>ca</v>
          </cell>
          <cell r="F1382">
            <v>2.7E-2</v>
          </cell>
          <cell r="G1382">
            <v>823425</v>
          </cell>
          <cell r="H1382">
            <v>22232</v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ghn"/>
      <sheetName val="dongia (2)"/>
      <sheetName val="lc"/>
      <sheetName val="Sheet1"/>
      <sheetName val="kh?ng GTGT"/>
      <sheetName val="b?ngt?nhg?i1"/>
      <sheetName val="B?ngt?ngh?p"/>
      <sheetName val="TTg?i1"/>
      <sheetName val="ph?ngiao"/>
      <sheetName val="Gi? t? b?"/>
      <sheetName val="VLLC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Poppy"/>
      <sheetName val="XL4Test5"/>
      <sheetName val="KH-Q1,Q2,01"/>
      <sheetName val="CT-35"/>
      <sheetName val="CT-0.4KV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  <cell r="F62">
            <v>0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C124" t="str">
            <v>kg</v>
          </cell>
          <cell r="D124">
            <v>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C126" t="str">
            <v>kg</v>
          </cell>
          <cell r="D126">
            <v>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C128" t="str">
            <v>VT</v>
          </cell>
          <cell r="D128">
            <v>7600</v>
          </cell>
          <cell r="E128">
            <v>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XL4Poppy"/>
      <sheetName val="Can Doi DT tang"/>
      <sheetName val="Bieu 5a"/>
      <sheetName val="Bieu 9a"/>
      <sheetName val="K.tra KQ"/>
      <sheetName val="Dat trong lua"/>
      <sheetName val="Dat trong co"/>
      <sheetName val="Dat cay hang nam khac"/>
      <sheetName val="Dat Cay lau nam"/>
      <sheetName val="Rung san xuat"/>
      <sheetName val="Rung phong ho"/>
      <sheetName val="Rung dac dung"/>
      <sheetName val="Dat nuoi trong thuy san"/>
      <sheetName val="Dat lam muoi"/>
      <sheetName val="Dat nong nghiep khac"/>
      <sheetName val="Dat Nong thon"/>
      <sheetName val="Dat Do thi"/>
      <sheetName val="Dat tru so CQ"/>
      <sheetName val="Dat QP, AN"/>
      <sheetName val="Dat SX, KD phi NN"/>
      <sheetName val="Dat cong cong"/>
      <sheetName val="Dat ton giao, tin nguong"/>
      <sheetName val="Dat nghia trang, nghia dia"/>
      <sheetName val="Dat song suoi"/>
      <sheetName val="Dat phi N.nghiep khac"/>
      <sheetName val="Dat bang chua SD"/>
      <sheetName val="Doi nui chua SD"/>
      <sheetName val="nui da khong rung cay"/>
      <sheetName val="00000000"/>
      <sheetName val="10000000"/>
      <sheetName val="20000000"/>
      <sheetName val="30000000"/>
      <sheetName val="40000000"/>
      <sheetName val="50000000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u"/>
      <sheetName val="gtr"/>
      <sheetName val="dam16"/>
      <sheetName val="mcau"/>
      <sheetName val="dgptren"/>
      <sheetName val="dgpduoi"/>
      <sheetName val="M1,10"/>
      <sheetName val="M1,10 (2)"/>
      <sheetName val="T4"/>
      <sheetName val="T4 (2)"/>
      <sheetName val="T2,3"/>
      <sheetName val="T2,3 (2)"/>
      <sheetName val="VUA"/>
      <sheetName val="dg"/>
      <sheetName val="vc"/>
      <sheetName val="Sheet10"/>
      <sheetName val="Sheet11"/>
      <sheetName val="Sheet12"/>
      <sheetName val="Sheet13"/>
      <sheetName val="Sheet14"/>
      <sheetName val="Sheet15"/>
      <sheetName val="Sheet16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2">
          <cell r="D12">
            <v>3090</v>
          </cell>
        </row>
        <row r="25">
          <cell r="D25">
            <v>1400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onghop"/>
      <sheetName val="xa"/>
      <sheetName val="vc"/>
      <sheetName val="trong luong"/>
      <sheetName val="THC"/>
      <sheetName val="THQT"/>
      <sheetName val="Sheet1"/>
      <sheetName val="THC (2)"/>
      <sheetName val="XXXXXXXX"/>
      <sheetName val="XL4Poppy"/>
      <sheetName val="GiaVL"/>
    </sheetNames>
    <sheetDataSet>
      <sheetData sheetId="0" refreshError="1">
        <row r="3">
          <cell r="A3" t="str">
            <v>tªn vïng</v>
          </cell>
          <cell r="B3" t="str">
            <v>m· 
hiÖu</v>
          </cell>
          <cell r="C3" t="str">
            <v>Tªn vËt t­</v>
          </cell>
          <cell r="D3" t="str">
            <v>®¬n
 vÞ</v>
          </cell>
          <cell r="E3" t="str">
            <v xml:space="preserve">khèi 
l­îng  </v>
          </cell>
          <cell r="F3" t="str">
            <v>hao
hôt</v>
          </cell>
          <cell r="G3" t="str">
            <v>§¬n gi¸</v>
          </cell>
          <cell r="I3" t="str">
            <v>hÖ 
sè</v>
          </cell>
          <cell r="J3" t="str">
            <v>Tæng</v>
          </cell>
        </row>
        <row r="4">
          <cell r="B4" t="str">
            <v>03.3101</v>
          </cell>
          <cell r="C4" t="str">
            <v xml:space="preserve">§µo ®Êt ch«n tiÕp ®Þa </v>
          </cell>
          <cell r="D4" t="str">
            <v>m3</v>
          </cell>
          <cell r="E4">
            <v>0.75</v>
          </cell>
          <cell r="G4" t="str">
            <v>VËt liÖu</v>
          </cell>
          <cell r="H4" t="str">
            <v>N.C«ng</v>
          </cell>
          <cell r="J4" t="str">
            <v>VËt liÖu</v>
          </cell>
          <cell r="K4" t="str">
            <v>N.C«ng</v>
          </cell>
          <cell r="L4" t="str">
            <v>MTC</v>
          </cell>
        </row>
        <row r="5">
          <cell r="C5" t="str">
            <v>I/ ®¬n gi¸ cho 1m3 bª t«ng</v>
          </cell>
        </row>
        <row r="6">
          <cell r="A6" t="str">
            <v>M50</v>
          </cell>
          <cell r="C6" t="str">
            <v>Bª t«ng lãt:  M-50:</v>
          </cell>
          <cell r="J6">
            <v>177741</v>
          </cell>
          <cell r="K6">
            <v>79409.602199999994</v>
          </cell>
        </row>
        <row r="7">
          <cell r="C7" t="str">
            <v>a/ VËt liÖu:</v>
          </cell>
        </row>
        <row r="8">
          <cell r="C8" t="str">
            <v>Xi m¨ng PCB30 BØm S¬n</v>
          </cell>
          <cell r="D8" t="str">
            <v>Kg</v>
          </cell>
          <cell r="E8">
            <v>168</v>
          </cell>
          <cell r="F8">
            <v>1</v>
          </cell>
          <cell r="G8">
            <v>657</v>
          </cell>
          <cell r="J8">
            <v>110376</v>
          </cell>
        </row>
        <row r="9">
          <cell r="C9" t="str">
            <v>C¸t vµng</v>
          </cell>
          <cell r="D9" t="str">
            <v>m3</v>
          </cell>
          <cell r="E9">
            <v>0.51200000000000001</v>
          </cell>
          <cell r="F9">
            <v>1</v>
          </cell>
          <cell r="G9">
            <v>35000</v>
          </cell>
          <cell r="J9">
            <v>17920</v>
          </cell>
        </row>
        <row r="10">
          <cell r="C10" t="str">
            <v>§¸ d¨m 4x6</v>
          </cell>
          <cell r="D10" t="str">
            <v>m3</v>
          </cell>
          <cell r="E10">
            <v>0.89900000000000002</v>
          </cell>
          <cell r="F10">
            <v>1</v>
          </cell>
          <cell r="G10">
            <v>55000</v>
          </cell>
          <cell r="J10">
            <v>49445</v>
          </cell>
        </row>
        <row r="11">
          <cell r="C11" t="str">
            <v>b/ Nh©n c«ng: Cù ly 300m</v>
          </cell>
        </row>
        <row r="12">
          <cell r="B12" t="str">
            <v>02.1212</v>
          </cell>
          <cell r="C12" t="str">
            <v xml:space="preserve">VËn chuyÓn xi m¨ng </v>
          </cell>
          <cell r="D12" t="str">
            <v>TÊn</v>
          </cell>
          <cell r="E12">
            <v>0.16800000000000001</v>
          </cell>
          <cell r="F12">
            <v>1</v>
          </cell>
          <cell r="H12">
            <v>23206.5</v>
          </cell>
          <cell r="I12">
            <v>1</v>
          </cell>
          <cell r="K12">
            <v>3898.6920000000005</v>
          </cell>
        </row>
        <row r="13">
          <cell r="B13" t="str">
            <v>02.1232</v>
          </cell>
          <cell r="C13" t="str">
            <v xml:space="preserve">VËn chuyÓn c¸t vµng </v>
          </cell>
          <cell r="D13" t="str">
            <v>m3</v>
          </cell>
          <cell r="E13">
            <v>0.51200000000000001</v>
          </cell>
          <cell r="F13">
            <v>1</v>
          </cell>
          <cell r="H13">
            <v>21499.399999999998</v>
          </cell>
          <cell r="I13">
            <v>1</v>
          </cell>
          <cell r="K13">
            <v>11007.692799999999</v>
          </cell>
        </row>
        <row r="14">
          <cell r="B14" t="str">
            <v>02.1242</v>
          </cell>
          <cell r="C14" t="str">
            <v xml:space="preserve">VËn chuyÓn ®¸ d¨m </v>
          </cell>
          <cell r="D14" t="str">
            <v>m3</v>
          </cell>
          <cell r="E14">
            <v>0.89900000000000002</v>
          </cell>
          <cell r="F14">
            <v>1</v>
          </cell>
          <cell r="H14">
            <v>23397.599999999999</v>
          </cell>
          <cell r="I14">
            <v>1</v>
          </cell>
          <cell r="K14">
            <v>21034.4424</v>
          </cell>
        </row>
        <row r="15">
          <cell r="B15" t="str">
            <v>02.1322</v>
          </cell>
          <cell r="C15" t="str">
            <v xml:space="preserve">VËn chuyÓn n­íc s¹ch </v>
          </cell>
          <cell r="D15" t="str">
            <v>m3</v>
          </cell>
          <cell r="E15">
            <v>0.17499999999999999</v>
          </cell>
          <cell r="F15">
            <v>1</v>
          </cell>
          <cell r="H15">
            <v>21353</v>
          </cell>
          <cell r="I15">
            <v>1</v>
          </cell>
          <cell r="K15">
            <v>3736.7749999999996</v>
          </cell>
        </row>
        <row r="16">
          <cell r="B16" t="str">
            <v>04.3101</v>
          </cell>
          <cell r="C16" t="str">
            <v xml:space="preserve">§æ bª t«ng lãt mãng </v>
          </cell>
          <cell r="D16" t="str">
            <v>m3</v>
          </cell>
          <cell r="E16">
            <v>1</v>
          </cell>
          <cell r="F16">
            <v>1</v>
          </cell>
          <cell r="H16">
            <v>39732</v>
          </cell>
          <cell r="I16">
            <v>1</v>
          </cell>
          <cell r="K16">
            <v>39732</v>
          </cell>
        </row>
        <row r="18">
          <cell r="A18" t="str">
            <v>M100</v>
          </cell>
          <cell r="C18" t="str">
            <v>Bª t«ng mãng:  M-100:</v>
          </cell>
          <cell r="J18">
            <v>200580</v>
          </cell>
          <cell r="K18">
            <v>84808.688300000009</v>
          </cell>
        </row>
        <row r="19">
          <cell r="C19" t="str">
            <v>a/ VËt liÖu:</v>
          </cell>
          <cell r="H19">
            <v>21499.399999999998</v>
          </cell>
          <cell r="I19">
            <v>1</v>
          </cell>
        </row>
        <row r="20">
          <cell r="C20" t="str">
            <v>Xi m¨ng PCB30 Hoµng th¹ch</v>
          </cell>
          <cell r="D20" t="str">
            <v>Kg</v>
          </cell>
          <cell r="E20">
            <v>205</v>
          </cell>
          <cell r="F20">
            <v>1</v>
          </cell>
          <cell r="G20">
            <v>657</v>
          </cell>
          <cell r="J20">
            <v>134685</v>
          </cell>
        </row>
        <row r="21">
          <cell r="C21" t="str">
            <v>C¸t vµng</v>
          </cell>
          <cell r="D21" t="str">
            <v>m3</v>
          </cell>
          <cell r="E21">
            <v>0.49199999999999999</v>
          </cell>
          <cell r="F21">
            <v>1</v>
          </cell>
          <cell r="G21">
            <v>35000</v>
          </cell>
          <cell r="J21">
            <v>17220</v>
          </cell>
        </row>
        <row r="22">
          <cell r="C22" t="str">
            <v>§¸ d¨m 4x6</v>
          </cell>
          <cell r="D22" t="str">
            <v>m3</v>
          </cell>
          <cell r="E22">
            <v>0.88500000000000001</v>
          </cell>
          <cell r="F22">
            <v>1</v>
          </cell>
          <cell r="G22">
            <v>55000</v>
          </cell>
          <cell r="J22">
            <v>48675</v>
          </cell>
        </row>
        <row r="23">
          <cell r="C23" t="str">
            <v>b/ Nh©n c«ng: Cù ly 300m</v>
          </cell>
        </row>
        <row r="24">
          <cell r="B24" t="str">
            <v>02.1212</v>
          </cell>
          <cell r="C24" t="str">
            <v xml:space="preserve">VËn chuyÓn xi m¨ng </v>
          </cell>
          <cell r="D24" t="str">
            <v>TÊn</v>
          </cell>
          <cell r="E24">
            <v>0.20499999999999999</v>
          </cell>
          <cell r="F24">
            <v>1</v>
          </cell>
          <cell r="H24">
            <v>23206.5</v>
          </cell>
          <cell r="I24">
            <v>1</v>
          </cell>
          <cell r="K24">
            <v>4757.3324999999995</v>
          </cell>
        </row>
        <row r="25">
          <cell r="B25" t="str">
            <v>02.1232</v>
          </cell>
          <cell r="C25" t="str">
            <v xml:space="preserve">VËn chuyÓn c¸t vµng </v>
          </cell>
          <cell r="D25" t="str">
            <v>m3</v>
          </cell>
          <cell r="E25">
            <v>0.49199999999999999</v>
          </cell>
          <cell r="F25">
            <v>1</v>
          </cell>
          <cell r="H25">
            <v>21499.399999999998</v>
          </cell>
          <cell r="I25">
            <v>1</v>
          </cell>
          <cell r="K25">
            <v>10577.7048</v>
          </cell>
        </row>
        <row r="26">
          <cell r="B26" t="str">
            <v>02.1242</v>
          </cell>
          <cell r="C26" t="str">
            <v xml:space="preserve">VËn chuyÓn ®¸ d¨m </v>
          </cell>
          <cell r="D26" t="str">
            <v>m3</v>
          </cell>
          <cell r="E26">
            <v>0.88500000000000001</v>
          </cell>
          <cell r="F26">
            <v>1</v>
          </cell>
          <cell r="H26">
            <v>23397.599999999999</v>
          </cell>
          <cell r="I26">
            <v>1</v>
          </cell>
          <cell r="K26">
            <v>20706.876</v>
          </cell>
        </row>
        <row r="27">
          <cell r="B27" t="str">
            <v>02.1322</v>
          </cell>
          <cell r="C27" t="str">
            <v xml:space="preserve">VËn chuyÓn n­íc s¹ch </v>
          </cell>
          <cell r="D27" t="str">
            <v>m3</v>
          </cell>
          <cell r="E27">
            <v>0.17499999999999999</v>
          </cell>
          <cell r="F27">
            <v>1</v>
          </cell>
          <cell r="H27">
            <v>21353</v>
          </cell>
          <cell r="I27">
            <v>1</v>
          </cell>
          <cell r="K27">
            <v>3736.7749999999996</v>
          </cell>
        </row>
        <row r="28">
          <cell r="B28" t="str">
            <v>04.3311</v>
          </cell>
          <cell r="C28" t="str">
            <v xml:space="preserve">§æ bª t«ng mãng trô </v>
          </cell>
          <cell r="D28" t="str">
            <v>m3</v>
          </cell>
          <cell r="E28">
            <v>1</v>
          </cell>
          <cell r="F28">
            <v>1</v>
          </cell>
          <cell r="H28">
            <v>45030</v>
          </cell>
          <cell r="I28">
            <v>1</v>
          </cell>
          <cell r="K28">
            <v>45030</v>
          </cell>
        </row>
        <row r="30">
          <cell r="A30" t="str">
            <v>M150</v>
          </cell>
          <cell r="C30" t="str">
            <v xml:space="preserve"> Bª t«ng ®æ mãng:   M-150:</v>
          </cell>
          <cell r="J30">
            <v>247131</v>
          </cell>
          <cell r="K30">
            <v>85750.902999999991</v>
          </cell>
        </row>
        <row r="31">
          <cell r="C31" t="str">
            <v>a/ VËt liÖu:</v>
          </cell>
        </row>
        <row r="32">
          <cell r="C32" t="str">
            <v>Xi m¨ng P30 Hoµng th¹ch</v>
          </cell>
          <cell r="D32" t="str">
            <v>Kg</v>
          </cell>
          <cell r="E32">
            <v>278</v>
          </cell>
          <cell r="F32" t="str">
            <v>1,00</v>
          </cell>
          <cell r="G32">
            <v>657</v>
          </cell>
          <cell r="J32">
            <v>182646</v>
          </cell>
        </row>
        <row r="33">
          <cell r="C33" t="str">
            <v>C¸t vµng</v>
          </cell>
          <cell r="D33" t="str">
            <v>m3</v>
          </cell>
          <cell r="E33">
            <v>0.46899999999999997</v>
          </cell>
          <cell r="F33" t="str">
            <v>1,00</v>
          </cell>
          <cell r="G33">
            <v>35000</v>
          </cell>
          <cell r="J33">
            <v>16415</v>
          </cell>
        </row>
        <row r="34">
          <cell r="C34" t="str">
            <v>§¸ d¨m 4x6</v>
          </cell>
          <cell r="D34" t="str">
            <v>m3</v>
          </cell>
          <cell r="E34">
            <v>0.874</v>
          </cell>
          <cell r="F34" t="str">
            <v>1,00</v>
          </cell>
          <cell r="G34">
            <v>55000</v>
          </cell>
          <cell r="J34">
            <v>48070</v>
          </cell>
        </row>
        <row r="35">
          <cell r="C35" t="str">
            <v>N­íc</v>
          </cell>
          <cell r="D35" t="str">
            <v>m3</v>
          </cell>
          <cell r="E35">
            <v>0.185</v>
          </cell>
          <cell r="F35">
            <v>1</v>
          </cell>
          <cell r="G35">
            <v>0</v>
          </cell>
          <cell r="J35">
            <v>0</v>
          </cell>
        </row>
        <row r="36">
          <cell r="C36" t="str">
            <v>b/ Nh©n c«ng : cù ly 300m</v>
          </cell>
        </row>
        <row r="37">
          <cell r="B37" t="str">
            <v>02.1212</v>
          </cell>
          <cell r="C37" t="str">
            <v xml:space="preserve">VËn chuyÓn xi m¨ng </v>
          </cell>
          <cell r="D37" t="str">
            <v>TÊn</v>
          </cell>
          <cell r="E37">
            <v>0.27800000000000002</v>
          </cell>
          <cell r="F37" t="str">
            <v>1,00</v>
          </cell>
          <cell r="H37">
            <v>23206.5</v>
          </cell>
          <cell r="I37">
            <v>1</v>
          </cell>
          <cell r="K37">
            <v>6451.4070000000002</v>
          </cell>
        </row>
        <row r="38">
          <cell r="B38" t="str">
            <v>02.1232</v>
          </cell>
          <cell r="C38" t="str">
            <v xml:space="preserve">VËn chuyÓn c¸t vµng </v>
          </cell>
          <cell r="D38" t="str">
            <v>m3</v>
          </cell>
          <cell r="E38">
            <v>0.46899999999999997</v>
          </cell>
          <cell r="F38" t="str">
            <v>1,00</v>
          </cell>
          <cell r="H38">
            <v>21499.399999999998</v>
          </cell>
          <cell r="I38">
            <v>1</v>
          </cell>
          <cell r="K38">
            <v>10083.218599999998</v>
          </cell>
        </row>
        <row r="39">
          <cell r="B39" t="str">
            <v>02.1242</v>
          </cell>
          <cell r="C39" t="str">
            <v xml:space="preserve">VËn chuyÓn ®¸ d¨m </v>
          </cell>
          <cell r="D39" t="str">
            <v>m3</v>
          </cell>
          <cell r="E39">
            <v>0.874</v>
          </cell>
          <cell r="F39" t="str">
            <v>1,00</v>
          </cell>
          <cell r="H39">
            <v>23397.599999999999</v>
          </cell>
          <cell r="I39">
            <v>1</v>
          </cell>
          <cell r="K39">
            <v>20449.502399999998</v>
          </cell>
        </row>
        <row r="40">
          <cell r="B40" t="str">
            <v>02.1322</v>
          </cell>
          <cell r="C40" t="str">
            <v xml:space="preserve">VËn chuyÓn n­íc s¹ch </v>
          </cell>
          <cell r="D40" t="str">
            <v>m3</v>
          </cell>
          <cell r="E40">
            <v>0.17499999999999999</v>
          </cell>
          <cell r="F40" t="str">
            <v>1,00</v>
          </cell>
          <cell r="H40">
            <v>21353</v>
          </cell>
          <cell r="I40">
            <v>1</v>
          </cell>
          <cell r="K40">
            <v>3736.7749999999996</v>
          </cell>
        </row>
        <row r="41">
          <cell r="B41" t="str">
            <v>04.3312</v>
          </cell>
          <cell r="C41" t="str">
            <v xml:space="preserve">§æ bª t«ng mãng trô </v>
          </cell>
          <cell r="D41" t="str">
            <v>m3</v>
          </cell>
          <cell r="E41">
            <v>1</v>
          </cell>
          <cell r="F41">
            <v>1</v>
          </cell>
          <cell r="H41">
            <v>45030</v>
          </cell>
          <cell r="I41">
            <v>1</v>
          </cell>
          <cell r="K41">
            <v>45030</v>
          </cell>
        </row>
        <row r="43">
          <cell r="A43" t="str">
            <v>MC200</v>
          </cell>
          <cell r="C43" t="str">
            <v xml:space="preserve"> Bª t«ng chÌn cét:  M-200:</v>
          </cell>
          <cell r="J43">
            <v>345779</v>
          </cell>
          <cell r="K43">
            <v>86449.991699999999</v>
          </cell>
        </row>
        <row r="44">
          <cell r="C44" t="str">
            <v>a/ VËt liÖu:</v>
          </cell>
        </row>
        <row r="45">
          <cell r="C45" t="str">
            <v>Xi m¨ng P30 Hoµng th¹ch</v>
          </cell>
          <cell r="D45" t="str">
            <v>Kg</v>
          </cell>
          <cell r="E45">
            <v>357</v>
          </cell>
          <cell r="F45" t="str">
            <v>1,00</v>
          </cell>
          <cell r="G45">
            <v>657</v>
          </cell>
          <cell r="J45">
            <v>234549</v>
          </cell>
        </row>
        <row r="46">
          <cell r="C46" t="str">
            <v>C¸t vµng</v>
          </cell>
          <cell r="D46" t="str">
            <v>m3</v>
          </cell>
          <cell r="E46">
            <v>0.441</v>
          </cell>
          <cell r="F46" t="str">
            <v>1,00</v>
          </cell>
          <cell r="G46">
            <v>35000</v>
          </cell>
          <cell r="J46">
            <v>15435</v>
          </cell>
        </row>
        <row r="47">
          <cell r="C47" t="str">
            <v>§¸ d¨m 1 x 2</v>
          </cell>
          <cell r="D47" t="str">
            <v>m3</v>
          </cell>
          <cell r="E47">
            <v>0.83299999999999996</v>
          </cell>
          <cell r="F47" t="str">
            <v>1,00</v>
          </cell>
          <cell r="G47">
            <v>115000</v>
          </cell>
          <cell r="J47">
            <v>95795</v>
          </cell>
        </row>
        <row r="48">
          <cell r="C48" t="str">
            <v>N­íc</v>
          </cell>
          <cell r="D48" t="str">
            <v>m3</v>
          </cell>
          <cell r="E48">
            <v>0.19500000000000001</v>
          </cell>
          <cell r="F48">
            <v>1</v>
          </cell>
          <cell r="G48">
            <v>0</v>
          </cell>
          <cell r="J48">
            <v>0</v>
          </cell>
        </row>
        <row r="49">
          <cell r="C49" t="str">
            <v>b/ Nh©n c«ng : cù ly 300m</v>
          </cell>
        </row>
        <row r="50">
          <cell r="B50" t="str">
            <v>02.1212</v>
          </cell>
          <cell r="C50" t="str">
            <v xml:space="preserve">VËn chuyÓn xi m¨ng </v>
          </cell>
          <cell r="D50" t="str">
            <v>TÊn</v>
          </cell>
          <cell r="E50">
            <v>0.35699999999999998</v>
          </cell>
          <cell r="F50" t="str">
            <v>1,00</v>
          </cell>
          <cell r="H50">
            <v>23206.5</v>
          </cell>
          <cell r="I50">
            <v>1</v>
          </cell>
          <cell r="K50">
            <v>8284.7204999999994</v>
          </cell>
        </row>
        <row r="51">
          <cell r="B51" t="str">
            <v>02.1232</v>
          </cell>
          <cell r="C51" t="str">
            <v xml:space="preserve">VËn chuyÓn c¸t vµng </v>
          </cell>
          <cell r="D51" t="str">
            <v>m3</v>
          </cell>
          <cell r="E51">
            <v>0.441</v>
          </cell>
          <cell r="F51" t="str">
            <v>1,00</v>
          </cell>
          <cell r="H51">
            <v>21499.399999999998</v>
          </cell>
          <cell r="I51">
            <v>1</v>
          </cell>
          <cell r="K51">
            <v>9481.2353999999996</v>
          </cell>
        </row>
        <row r="52">
          <cell r="B52" t="str">
            <v>02.1242</v>
          </cell>
          <cell r="C52" t="str">
            <v xml:space="preserve">VËn chuyÓn ®¸ d¨m </v>
          </cell>
          <cell r="D52" t="str">
            <v>m3</v>
          </cell>
          <cell r="E52">
            <v>0.83299999999999996</v>
          </cell>
          <cell r="F52" t="str">
            <v>1,00</v>
          </cell>
          <cell r="H52">
            <v>23397.599999999999</v>
          </cell>
          <cell r="I52">
            <v>1</v>
          </cell>
          <cell r="K52">
            <v>19490.200799999999</v>
          </cell>
        </row>
        <row r="53">
          <cell r="B53" t="str">
            <v>02.1322</v>
          </cell>
          <cell r="C53" t="str">
            <v xml:space="preserve">VËn chuyÓn n­íc s¹ch </v>
          </cell>
          <cell r="D53" t="str">
            <v>m3</v>
          </cell>
          <cell r="E53">
            <v>0.19500000000000001</v>
          </cell>
          <cell r="F53">
            <v>1</v>
          </cell>
          <cell r="H53">
            <v>21353</v>
          </cell>
          <cell r="I53">
            <v>1</v>
          </cell>
          <cell r="K53">
            <v>4163.835</v>
          </cell>
        </row>
        <row r="54">
          <cell r="B54" t="str">
            <v>04.3313</v>
          </cell>
          <cell r="C54" t="str">
            <v xml:space="preserve">§æ bª t«ng chÌn cét </v>
          </cell>
          <cell r="D54" t="str">
            <v>m3</v>
          </cell>
          <cell r="E54">
            <v>1</v>
          </cell>
          <cell r="F54">
            <v>1</v>
          </cell>
          <cell r="H54">
            <v>45030</v>
          </cell>
          <cell r="I54">
            <v>1</v>
          </cell>
          <cell r="K54">
            <v>45030</v>
          </cell>
        </row>
        <row r="56">
          <cell r="A56" t="str">
            <v>M§200</v>
          </cell>
          <cell r="C56" t="str">
            <v xml:space="preserve"> Bª t«ng ®óc s½n :  M-200:</v>
          </cell>
          <cell r="J56">
            <v>345779</v>
          </cell>
          <cell r="K56">
            <v>50328</v>
          </cell>
        </row>
        <row r="57">
          <cell r="C57" t="str">
            <v>a/ VËt liÖu:</v>
          </cell>
        </row>
        <row r="58">
          <cell r="C58" t="str">
            <v>Xi m¨ng P30 Hoµng th¹ch</v>
          </cell>
          <cell r="D58" t="str">
            <v>Kg</v>
          </cell>
          <cell r="E58">
            <v>357</v>
          </cell>
          <cell r="F58">
            <v>1</v>
          </cell>
          <cell r="G58">
            <v>657</v>
          </cell>
          <cell r="J58">
            <v>234549</v>
          </cell>
        </row>
        <row r="59">
          <cell r="C59" t="str">
            <v>C¸t vµng</v>
          </cell>
          <cell r="D59" t="str">
            <v>m3</v>
          </cell>
          <cell r="E59">
            <v>0.441</v>
          </cell>
          <cell r="F59" t="str">
            <v>1,00</v>
          </cell>
          <cell r="G59">
            <v>35000</v>
          </cell>
          <cell r="J59">
            <v>15435</v>
          </cell>
        </row>
        <row r="60">
          <cell r="C60" t="str">
            <v xml:space="preserve"> §¸ d¨m 1 x 2</v>
          </cell>
          <cell r="D60" t="str">
            <v>m3</v>
          </cell>
          <cell r="E60">
            <v>0.83299999999999996</v>
          </cell>
          <cell r="F60" t="str">
            <v>1,00</v>
          </cell>
          <cell r="G60">
            <v>115000</v>
          </cell>
          <cell r="J60">
            <v>95795</v>
          </cell>
        </row>
        <row r="61">
          <cell r="C61" t="str">
            <v>N­íc</v>
          </cell>
          <cell r="D61" t="str">
            <v>m3</v>
          </cell>
          <cell r="E61">
            <v>0.19500000000000001</v>
          </cell>
          <cell r="F61">
            <v>1</v>
          </cell>
          <cell r="G61">
            <v>0</v>
          </cell>
          <cell r="J61">
            <v>0</v>
          </cell>
        </row>
        <row r="62">
          <cell r="C62" t="str">
            <v>b/ Nh©n c«ng : cù ly 300m</v>
          </cell>
        </row>
        <row r="63">
          <cell r="B63" t="str">
            <v>04.3611</v>
          </cell>
          <cell r="C63" t="str">
            <v xml:space="preserve">§æ bª t«ng chÌn ®óc s½n  </v>
          </cell>
          <cell r="D63" t="str">
            <v>m3</v>
          </cell>
          <cell r="E63">
            <v>1</v>
          </cell>
          <cell r="F63">
            <v>1</v>
          </cell>
          <cell r="H63">
            <v>50328</v>
          </cell>
          <cell r="I63">
            <v>1</v>
          </cell>
          <cell r="K63">
            <v>50328</v>
          </cell>
        </row>
        <row r="64">
          <cell r="C64" t="str">
            <v>II/ ®¬n gi¸ c¸c lo¹i mãng</v>
          </cell>
        </row>
        <row r="65">
          <cell r="A65" t="str">
            <v>MT6</v>
          </cell>
          <cell r="C65" t="str">
            <v xml:space="preserve"> Mãng MT6</v>
          </cell>
          <cell r="J65">
            <v>870363.86199999996</v>
          </cell>
          <cell r="K65">
            <v>724590.09078039986</v>
          </cell>
          <cell r="L65">
            <v>234.78359999999998</v>
          </cell>
        </row>
        <row r="66">
          <cell r="C66" t="str">
            <v>a/ VËt liÖu:</v>
          </cell>
        </row>
        <row r="67">
          <cell r="C67" t="str">
            <v>S¾t F 8</v>
          </cell>
          <cell r="D67" t="str">
            <v>kg</v>
          </cell>
          <cell r="E67">
            <v>5</v>
          </cell>
          <cell r="F67" t="str">
            <v>1,02</v>
          </cell>
          <cell r="G67">
            <v>4625</v>
          </cell>
          <cell r="J67">
            <v>23587.5</v>
          </cell>
        </row>
        <row r="68">
          <cell r="C68" t="str">
            <v>S¾t F 10</v>
          </cell>
          <cell r="D68" t="str">
            <v>kg</v>
          </cell>
          <cell r="E68">
            <v>8.5399999999999991</v>
          </cell>
          <cell r="F68" t="str">
            <v>1,02</v>
          </cell>
          <cell r="G68">
            <v>4465</v>
          </cell>
          <cell r="J68">
            <v>38893.721999999994</v>
          </cell>
        </row>
        <row r="69">
          <cell r="C69" t="str">
            <v>Bª t«ng M200</v>
          </cell>
          <cell r="D69" t="str">
            <v>m3</v>
          </cell>
          <cell r="E69">
            <v>0.08</v>
          </cell>
          <cell r="F69" t="str">
            <v>1</v>
          </cell>
          <cell r="G69">
            <v>345779</v>
          </cell>
          <cell r="J69">
            <v>27662.32</v>
          </cell>
        </row>
        <row r="70">
          <cell r="C70" t="str">
            <v>Bª t«ng M150</v>
          </cell>
          <cell r="D70" t="str">
            <v>m3</v>
          </cell>
          <cell r="E70">
            <v>2.3199999999999998</v>
          </cell>
          <cell r="F70" t="str">
            <v>1</v>
          </cell>
          <cell r="G70">
            <v>247131</v>
          </cell>
          <cell r="J70">
            <v>573343.91999999993</v>
          </cell>
        </row>
        <row r="71">
          <cell r="C71" t="str">
            <v>Bª t«ng M50</v>
          </cell>
          <cell r="D71" t="str">
            <v>m3</v>
          </cell>
          <cell r="E71">
            <v>0.4</v>
          </cell>
          <cell r="F71" t="str">
            <v>1</v>
          </cell>
          <cell r="G71">
            <v>177741</v>
          </cell>
          <cell r="J71">
            <v>71096.400000000009</v>
          </cell>
        </row>
        <row r="72">
          <cell r="C72" t="str">
            <v>b/ VËt liÖu phô:</v>
          </cell>
          <cell r="J72">
            <v>135780</v>
          </cell>
          <cell r="K72">
            <v>6048.1</v>
          </cell>
        </row>
        <row r="73">
          <cell r="B73" t="str">
            <v>04.2001</v>
          </cell>
          <cell r="C73" t="str">
            <v xml:space="preserve">V¸n khu«n gç </v>
          </cell>
          <cell r="D73" t="str">
            <v>m2</v>
          </cell>
          <cell r="E73">
            <v>7.3</v>
          </cell>
          <cell r="F73">
            <v>1</v>
          </cell>
          <cell r="G73">
            <v>18600</v>
          </cell>
          <cell r="J73">
            <v>135780</v>
          </cell>
        </row>
        <row r="74">
          <cell r="C74" t="str">
            <v>b/ Nh©n c«ng:</v>
          </cell>
        </row>
        <row r="75">
          <cell r="B75" t="str">
            <v>04.1101</v>
          </cell>
          <cell r="C75" t="str">
            <v>Gia c«ng l¾p dùng cèt thÐp F &lt;=10</v>
          </cell>
          <cell r="D75" t="str">
            <v>kg</v>
          </cell>
          <cell r="E75">
            <v>13.810799999999999</v>
          </cell>
          <cell r="F75">
            <v>1</v>
          </cell>
          <cell r="H75">
            <v>201.59299999999999</v>
          </cell>
          <cell r="I75">
            <v>1</v>
          </cell>
          <cell r="K75">
            <v>2784.1606043999996</v>
          </cell>
        </row>
        <row r="76">
          <cell r="B76" t="str">
            <v>04.2001</v>
          </cell>
          <cell r="C76" t="str">
            <v xml:space="preserve">L¾p dùng v¸n gç </v>
          </cell>
          <cell r="D76" t="str">
            <v>m2</v>
          </cell>
          <cell r="E76">
            <v>7.3</v>
          </cell>
          <cell r="F76">
            <v>1</v>
          </cell>
          <cell r="H76">
            <v>5309.19</v>
          </cell>
          <cell r="I76">
            <v>1</v>
          </cell>
          <cell r="K76">
            <v>38757.087</v>
          </cell>
        </row>
        <row r="77">
          <cell r="B77" t="str">
            <v>03.1113</v>
          </cell>
          <cell r="C77" t="str">
            <v>§µo ®Êt hè mãng  ®Êt cÊp 3</v>
          </cell>
          <cell r="D77" t="str">
            <v>m3</v>
          </cell>
          <cell r="E77">
            <v>13.155999999999999</v>
          </cell>
          <cell r="F77">
            <v>1</v>
          </cell>
          <cell r="H77">
            <v>24428</v>
          </cell>
          <cell r="I77">
            <v>1</v>
          </cell>
          <cell r="K77">
            <v>321374.76799999998</v>
          </cell>
        </row>
        <row r="78">
          <cell r="B78" t="str">
            <v>03.2203</v>
          </cell>
          <cell r="C78" t="str">
            <v>LÊp ®Êt hè mãng ®Êt cÊp 3</v>
          </cell>
          <cell r="D78" t="str">
            <v>m3</v>
          </cell>
          <cell r="E78">
            <v>10.355999999999998</v>
          </cell>
          <cell r="F78">
            <v>1</v>
          </cell>
          <cell r="H78">
            <v>10890</v>
          </cell>
          <cell r="I78">
            <v>1</v>
          </cell>
          <cell r="K78">
            <v>112776.83999999998</v>
          </cell>
        </row>
        <row r="79">
          <cell r="B79" t="str">
            <v>03.2203</v>
          </cell>
          <cell r="C79" t="str">
            <v>§¾p lèc  ®Êt cÊp 3</v>
          </cell>
          <cell r="D79" t="str">
            <v>m3</v>
          </cell>
          <cell r="E79">
            <v>0.48</v>
          </cell>
          <cell r="F79">
            <v>1</v>
          </cell>
          <cell r="H79">
            <v>10890</v>
          </cell>
          <cell r="I79">
            <v>1</v>
          </cell>
          <cell r="K79">
            <v>5227.2</v>
          </cell>
        </row>
        <row r="80">
          <cell r="B80" t="str">
            <v xml:space="preserve">ChiÕt tÝnh </v>
          </cell>
          <cell r="C80" t="str">
            <v>§æ bª t«ng chÌn mãng M200</v>
          </cell>
          <cell r="D80" t="str">
            <v>m3</v>
          </cell>
          <cell r="E80">
            <v>0.08</v>
          </cell>
          <cell r="F80">
            <v>1</v>
          </cell>
          <cell r="H80">
            <v>86449.991699999999</v>
          </cell>
          <cell r="I80">
            <v>1</v>
          </cell>
          <cell r="K80">
            <v>6915.9993359999999</v>
          </cell>
        </row>
        <row r="81">
          <cell r="B81" t="str">
            <v xml:space="preserve">ChiÕt tÝnh </v>
          </cell>
          <cell r="C81" t="str">
            <v>§æ bª t«ng ®óc mãng M150</v>
          </cell>
          <cell r="D81" t="str">
            <v>m3</v>
          </cell>
          <cell r="E81">
            <v>2.3199999999999998</v>
          </cell>
          <cell r="F81">
            <v>1</v>
          </cell>
          <cell r="H81">
            <v>85750.902999999991</v>
          </cell>
          <cell r="I81">
            <v>1</v>
          </cell>
          <cell r="K81">
            <v>198942.09495999996</v>
          </cell>
        </row>
        <row r="82">
          <cell r="B82" t="str">
            <v xml:space="preserve">ChiÕt tÝnh </v>
          </cell>
          <cell r="C82" t="str">
            <v>§æ bª t«ng lãt mãng M50</v>
          </cell>
          <cell r="D82" t="str">
            <v>m3</v>
          </cell>
          <cell r="E82">
            <v>0.4</v>
          </cell>
          <cell r="F82">
            <v>1</v>
          </cell>
          <cell r="H82">
            <v>79409.602199999994</v>
          </cell>
          <cell r="I82">
            <v>1</v>
          </cell>
          <cell r="K82">
            <v>31763.84088</v>
          </cell>
        </row>
        <row r="83">
          <cell r="B83" t="str">
            <v>02.1482</v>
          </cell>
          <cell r="C83" t="str">
            <v>VËn chuyÓn dông cô thi c«ng  300m</v>
          </cell>
          <cell r="D83" t="str">
            <v xml:space="preserve">TÊn </v>
          </cell>
          <cell r="E83">
            <v>0.2</v>
          </cell>
          <cell r="F83">
            <v>1</v>
          </cell>
          <cell r="H83">
            <v>30240.5</v>
          </cell>
          <cell r="I83">
            <v>1</v>
          </cell>
          <cell r="K83">
            <v>6048.1</v>
          </cell>
        </row>
        <row r="84">
          <cell r="C84" t="str">
            <v xml:space="preserve">c/ M¸y thi c«ng </v>
          </cell>
        </row>
        <row r="85">
          <cell r="B85" t="str">
            <v>04.1101</v>
          </cell>
          <cell r="C85" t="str">
            <v>Gia c«ng l¾p dùng cèt thÐp F &lt;=10</v>
          </cell>
          <cell r="D85" t="str">
            <v>kg</v>
          </cell>
          <cell r="E85">
            <v>13.810799999999999</v>
          </cell>
          <cell r="F85">
            <v>1</v>
          </cell>
          <cell r="G85">
            <v>17</v>
          </cell>
          <cell r="L85">
            <v>234.78359999999998</v>
          </cell>
        </row>
        <row r="87">
          <cell r="A87" t="str">
            <v>MT4</v>
          </cell>
          <cell r="C87" t="str">
            <v xml:space="preserve"> Mãng MT4</v>
          </cell>
          <cell r="J87">
            <v>674246.5120000001</v>
          </cell>
          <cell r="K87">
            <v>547676.76792639995</v>
          </cell>
          <cell r="L87">
            <v>234.78359999999998</v>
          </cell>
        </row>
        <row r="88">
          <cell r="C88" t="str">
            <v>a/ VËt liÖu:</v>
          </cell>
        </row>
        <row r="89">
          <cell r="C89" t="str">
            <v>S¾t F 8</v>
          </cell>
          <cell r="D89" t="str">
            <v>kg</v>
          </cell>
          <cell r="E89">
            <v>5</v>
          </cell>
          <cell r="F89" t="str">
            <v>1,02</v>
          </cell>
          <cell r="G89">
            <v>4625</v>
          </cell>
          <cell r="J89">
            <v>23587.5</v>
          </cell>
        </row>
        <row r="90">
          <cell r="C90" t="str">
            <v>S¾t F 10</v>
          </cell>
          <cell r="D90" t="str">
            <v>kg</v>
          </cell>
          <cell r="E90">
            <v>8.5399999999999991</v>
          </cell>
          <cell r="F90" t="str">
            <v>1,02</v>
          </cell>
          <cell r="G90">
            <v>4465</v>
          </cell>
          <cell r="J90">
            <v>38893.721999999994</v>
          </cell>
        </row>
        <row r="91">
          <cell r="C91" t="str">
            <v>Bª t«ng M200</v>
          </cell>
          <cell r="D91" t="str">
            <v>m3</v>
          </cell>
          <cell r="E91">
            <v>0.08</v>
          </cell>
          <cell r="F91" t="str">
            <v>1</v>
          </cell>
          <cell r="G91">
            <v>345779</v>
          </cell>
          <cell r="J91">
            <v>27662.32</v>
          </cell>
        </row>
        <row r="92">
          <cell r="C92" t="str">
            <v>Bª t«ng M150</v>
          </cell>
          <cell r="D92" t="str">
            <v>m3</v>
          </cell>
          <cell r="E92">
            <v>1.59</v>
          </cell>
          <cell r="F92" t="str">
            <v>1</v>
          </cell>
          <cell r="G92">
            <v>247131</v>
          </cell>
          <cell r="J92">
            <v>392938.29000000004</v>
          </cell>
        </row>
        <row r="93">
          <cell r="C93" t="str">
            <v>Bª t«ng M50</v>
          </cell>
          <cell r="D93" t="str">
            <v>m3</v>
          </cell>
          <cell r="E93">
            <v>0.28000000000000003</v>
          </cell>
          <cell r="F93" t="str">
            <v>1</v>
          </cell>
          <cell r="G93">
            <v>177741</v>
          </cell>
          <cell r="J93">
            <v>49767.48</v>
          </cell>
        </row>
        <row r="94">
          <cell r="B94" t="str">
            <v>04.2001</v>
          </cell>
          <cell r="C94" t="str">
            <v xml:space="preserve">V¸n khu«n gç </v>
          </cell>
          <cell r="D94" t="str">
            <v>m2</v>
          </cell>
          <cell r="E94">
            <v>7.24</v>
          </cell>
          <cell r="F94" t="str">
            <v>1,05</v>
          </cell>
          <cell r="G94">
            <v>18600</v>
          </cell>
          <cell r="J94">
            <v>141397.20000000001</v>
          </cell>
        </row>
        <row r="95">
          <cell r="C95" t="str">
            <v>b/ Nh©n c«ng:</v>
          </cell>
        </row>
        <row r="96">
          <cell r="B96" t="str">
            <v>04.1101</v>
          </cell>
          <cell r="C96" t="str">
            <v>Gia c«ng l¾p dùng cèt thÐp F &lt;=10</v>
          </cell>
          <cell r="D96" t="str">
            <v>kg</v>
          </cell>
          <cell r="E96">
            <v>13.810799999999999</v>
          </cell>
          <cell r="F96">
            <v>1</v>
          </cell>
          <cell r="H96">
            <v>201.59299999999999</v>
          </cell>
          <cell r="I96">
            <v>1</v>
          </cell>
          <cell r="K96">
            <v>2784.1606043999996</v>
          </cell>
        </row>
        <row r="97">
          <cell r="B97" t="str">
            <v>04.2001</v>
          </cell>
          <cell r="C97" t="str">
            <v xml:space="preserve">L¾p dùng v¸n gç </v>
          </cell>
          <cell r="D97" t="str">
            <v>m2</v>
          </cell>
          <cell r="E97">
            <v>7.24</v>
          </cell>
          <cell r="F97">
            <v>1</v>
          </cell>
          <cell r="H97">
            <v>5309.19</v>
          </cell>
          <cell r="I97">
            <v>1</v>
          </cell>
          <cell r="K97">
            <v>38438.535599999996</v>
          </cell>
        </row>
        <row r="98">
          <cell r="B98" t="str">
            <v>03.1113</v>
          </cell>
          <cell r="C98" t="str">
            <v>§µo ®Êt hè mãng cÊp 3</v>
          </cell>
          <cell r="D98" t="str">
            <v>m3</v>
          </cell>
          <cell r="E98">
            <v>9.9359999999999982</v>
          </cell>
          <cell r="F98">
            <v>1</v>
          </cell>
          <cell r="H98">
            <v>24428</v>
          </cell>
          <cell r="I98">
            <v>1</v>
          </cell>
          <cell r="K98">
            <v>242716.60799999995</v>
          </cell>
        </row>
        <row r="99">
          <cell r="B99" t="str">
            <v>03.2203</v>
          </cell>
          <cell r="C99" t="str">
            <v>LÊp ®Êt hè mãng  cÊp 3</v>
          </cell>
          <cell r="D99" t="str">
            <v>m3</v>
          </cell>
          <cell r="E99">
            <v>7.985999999999998</v>
          </cell>
          <cell r="F99">
            <v>1</v>
          </cell>
          <cell r="H99">
            <v>10890</v>
          </cell>
          <cell r="I99">
            <v>1</v>
          </cell>
          <cell r="K99">
            <v>86967.539999999979</v>
          </cell>
        </row>
        <row r="100">
          <cell r="B100" t="str">
            <v>03.2203</v>
          </cell>
          <cell r="C100" t="str">
            <v>§¾p lèc cÊp 3</v>
          </cell>
          <cell r="D100" t="str">
            <v>m3</v>
          </cell>
          <cell r="E100">
            <v>0.48</v>
          </cell>
          <cell r="F100">
            <v>1</v>
          </cell>
          <cell r="H100">
            <v>10890</v>
          </cell>
          <cell r="I100">
            <v>1</v>
          </cell>
          <cell r="K100">
            <v>5227.2</v>
          </cell>
        </row>
        <row r="101">
          <cell r="B101" t="str">
            <v xml:space="preserve">ChiÕt tÝnh </v>
          </cell>
          <cell r="C101" t="str">
            <v>§æ bª t«ng chÌn mãng M200</v>
          </cell>
          <cell r="D101" t="str">
            <v>m3</v>
          </cell>
          <cell r="E101">
            <v>0.08</v>
          </cell>
          <cell r="F101">
            <v>1</v>
          </cell>
          <cell r="H101">
            <v>86449.991699999999</v>
          </cell>
          <cell r="I101">
            <v>1</v>
          </cell>
          <cell r="K101">
            <v>6915.9993359999999</v>
          </cell>
        </row>
        <row r="102">
          <cell r="B102" t="str">
            <v xml:space="preserve">ChiÕt tÝnh </v>
          </cell>
          <cell r="C102" t="str">
            <v>§æ bª t«ng ®óc mãng M150</v>
          </cell>
          <cell r="D102" t="str">
            <v>m3</v>
          </cell>
          <cell r="E102">
            <v>1.59</v>
          </cell>
          <cell r="F102">
            <v>1</v>
          </cell>
          <cell r="H102">
            <v>85750.902999999991</v>
          </cell>
          <cell r="I102">
            <v>1</v>
          </cell>
          <cell r="K102">
            <v>136343.93576999998</v>
          </cell>
        </row>
        <row r="103">
          <cell r="B103" t="str">
            <v xml:space="preserve">ChiÕt tÝnh </v>
          </cell>
          <cell r="C103" t="str">
            <v>§æ bª t«ng lãt mãng M50</v>
          </cell>
          <cell r="D103" t="str">
            <v>m3</v>
          </cell>
          <cell r="E103">
            <v>0.28000000000000003</v>
          </cell>
          <cell r="F103">
            <v>1</v>
          </cell>
          <cell r="H103">
            <v>79409.602199999994</v>
          </cell>
          <cell r="I103">
            <v>1</v>
          </cell>
          <cell r="K103">
            <v>22234.688615999999</v>
          </cell>
        </row>
        <row r="104">
          <cell r="B104" t="str">
            <v>02.1482</v>
          </cell>
          <cell r="C104" t="str">
            <v xml:space="preserve">VËn chuyÓn dông cô thi c«ng </v>
          </cell>
          <cell r="D104" t="str">
            <v xml:space="preserve">TÊn </v>
          </cell>
          <cell r="E104">
            <v>0.2</v>
          </cell>
          <cell r="F104">
            <v>1</v>
          </cell>
          <cell r="H104">
            <v>30240.5</v>
          </cell>
          <cell r="I104">
            <v>1</v>
          </cell>
          <cell r="K104">
            <v>6048.1</v>
          </cell>
        </row>
        <row r="105">
          <cell r="C105" t="str">
            <v xml:space="preserve">c/ M¸y thi c«ng </v>
          </cell>
        </row>
        <row r="106">
          <cell r="B106" t="str">
            <v>04.1101</v>
          </cell>
          <cell r="C106" t="str">
            <v>Gia c«ng l¾p dùng cèt thÐp F &lt;=10</v>
          </cell>
          <cell r="D106" t="str">
            <v>kg</v>
          </cell>
          <cell r="E106">
            <v>13.810799999999999</v>
          </cell>
          <cell r="F106">
            <v>1</v>
          </cell>
          <cell r="G106">
            <v>17</v>
          </cell>
          <cell r="L106">
            <v>234.78359999999998</v>
          </cell>
        </row>
        <row r="108">
          <cell r="A108" t="str">
            <v>MT3</v>
          </cell>
          <cell r="C108" t="str">
            <v xml:space="preserve"> Mãng MT3</v>
          </cell>
          <cell r="J108">
            <v>572955.22</v>
          </cell>
          <cell r="K108">
            <v>403297.84413600003</v>
          </cell>
        </row>
        <row r="109">
          <cell r="C109" t="str">
            <v>a/ VËt liÖu:</v>
          </cell>
        </row>
        <row r="110">
          <cell r="C110" t="str">
            <v>S¾t F 8</v>
          </cell>
          <cell r="D110" t="str">
            <v>kg</v>
          </cell>
          <cell r="E110">
            <v>4.8</v>
          </cell>
          <cell r="F110" t="str">
            <v>1,02</v>
          </cell>
          <cell r="G110">
            <v>4350</v>
          </cell>
          <cell r="J110">
            <v>21297.599999999999</v>
          </cell>
        </row>
        <row r="111">
          <cell r="C111" t="str">
            <v>S¾t F 10</v>
          </cell>
          <cell r="D111" t="str">
            <v>kg</v>
          </cell>
          <cell r="E111">
            <v>5.6</v>
          </cell>
          <cell r="F111" t="str">
            <v>1,02</v>
          </cell>
          <cell r="G111">
            <v>4350</v>
          </cell>
          <cell r="J111">
            <v>24847.199999999997</v>
          </cell>
        </row>
        <row r="112">
          <cell r="C112" t="str">
            <v>Bª t«ng M200</v>
          </cell>
          <cell r="D112" t="str">
            <v>m3</v>
          </cell>
          <cell r="E112">
            <v>0.08</v>
          </cell>
          <cell r="F112" t="str">
            <v>1</v>
          </cell>
          <cell r="G112">
            <v>345779</v>
          </cell>
          <cell r="J112">
            <v>27662.32</v>
          </cell>
        </row>
        <row r="113">
          <cell r="C113" t="str">
            <v>Bª t«ng M150</v>
          </cell>
          <cell r="D113" t="str">
            <v>m3</v>
          </cell>
          <cell r="E113">
            <v>1.35</v>
          </cell>
          <cell r="F113" t="str">
            <v>1</v>
          </cell>
          <cell r="G113">
            <v>247131</v>
          </cell>
          <cell r="J113">
            <v>333626.85000000003</v>
          </cell>
        </row>
        <row r="114">
          <cell r="C114" t="str">
            <v>Bª t«ng M50</v>
          </cell>
          <cell r="D114" t="str">
            <v>m3</v>
          </cell>
          <cell r="E114">
            <v>0.25</v>
          </cell>
          <cell r="F114" t="str">
            <v>1</v>
          </cell>
          <cell r="G114">
            <v>177741</v>
          </cell>
          <cell r="J114">
            <v>44435.25</v>
          </cell>
        </row>
        <row r="115">
          <cell r="B115" t="str">
            <v>04.2001</v>
          </cell>
          <cell r="C115" t="str">
            <v xml:space="preserve">V¸n khu«n gç </v>
          </cell>
          <cell r="D115" t="str">
            <v>m2</v>
          </cell>
          <cell r="E115">
            <v>6.2</v>
          </cell>
          <cell r="F115" t="str">
            <v>1,05</v>
          </cell>
          <cell r="G115">
            <v>18600</v>
          </cell>
          <cell r="J115">
            <v>121086</v>
          </cell>
        </row>
        <row r="116">
          <cell r="C116" t="str">
            <v>b/ Nh©n c«ng:</v>
          </cell>
        </row>
        <row r="117">
          <cell r="B117" t="str">
            <v>04.1101</v>
          </cell>
          <cell r="C117" t="str">
            <v>Gia c«ng l¾p dùng cèt thÐp F &lt;=10</v>
          </cell>
          <cell r="D117" t="str">
            <v>kg</v>
          </cell>
          <cell r="E117">
            <v>10.4</v>
          </cell>
          <cell r="F117">
            <v>1</v>
          </cell>
          <cell r="H117">
            <v>201.59299999999999</v>
          </cell>
          <cell r="I117">
            <v>1</v>
          </cell>
          <cell r="K117">
            <v>2096.5672</v>
          </cell>
        </row>
        <row r="118">
          <cell r="B118" t="str">
            <v>04.2001</v>
          </cell>
          <cell r="C118" t="str">
            <v xml:space="preserve">L¾p dùng v¸n gç </v>
          </cell>
          <cell r="D118" t="str">
            <v>m2</v>
          </cell>
          <cell r="E118">
            <v>6.2</v>
          </cell>
          <cell r="F118">
            <v>1</v>
          </cell>
          <cell r="H118">
            <v>5309.19</v>
          </cell>
          <cell r="I118">
            <v>1</v>
          </cell>
          <cell r="K118">
            <v>32916.977999999996</v>
          </cell>
        </row>
        <row r="119">
          <cell r="B119" t="str">
            <v>03.1113</v>
          </cell>
          <cell r="C119" t="str">
            <v xml:space="preserve">§µo ®Êt hè mãng </v>
          </cell>
          <cell r="D119" t="str">
            <v>m3</v>
          </cell>
          <cell r="E119">
            <v>6.91</v>
          </cell>
          <cell r="F119">
            <v>1</v>
          </cell>
          <cell r="H119">
            <v>24428</v>
          </cell>
          <cell r="I119">
            <v>1</v>
          </cell>
          <cell r="K119">
            <v>168797.48</v>
          </cell>
        </row>
        <row r="120">
          <cell r="B120" t="str">
            <v>03.2203</v>
          </cell>
          <cell r="C120" t="str">
            <v xml:space="preserve">LÊp ®Êt hè mãng </v>
          </cell>
          <cell r="D120" t="str">
            <v>m3</v>
          </cell>
          <cell r="E120">
            <v>5.23</v>
          </cell>
          <cell r="F120">
            <v>1</v>
          </cell>
          <cell r="H120">
            <v>10890</v>
          </cell>
          <cell r="I120">
            <v>1</v>
          </cell>
          <cell r="K120">
            <v>56954.700000000004</v>
          </cell>
        </row>
        <row r="121">
          <cell r="B121" t="str">
            <v xml:space="preserve">ChiÕt tÝnh </v>
          </cell>
          <cell r="C121" t="str">
            <v>§æ bª t«ng chÌn mãng M200</v>
          </cell>
          <cell r="D121" t="str">
            <v>m3</v>
          </cell>
          <cell r="E121">
            <v>0.08</v>
          </cell>
          <cell r="F121">
            <v>1</v>
          </cell>
          <cell r="H121">
            <v>86449.991699999999</v>
          </cell>
          <cell r="I121">
            <v>1</v>
          </cell>
          <cell r="K121">
            <v>6915.9993359999999</v>
          </cell>
        </row>
        <row r="122">
          <cell r="B122" t="str">
            <v xml:space="preserve">ChiÕt tÝnh </v>
          </cell>
          <cell r="C122" t="str">
            <v>§æ bª t«ng ®óc mãng M150</v>
          </cell>
          <cell r="D122" t="str">
            <v>m3</v>
          </cell>
          <cell r="E122">
            <v>1.35</v>
          </cell>
          <cell r="F122">
            <v>1</v>
          </cell>
          <cell r="H122">
            <v>85750.902999999991</v>
          </cell>
          <cell r="I122">
            <v>1</v>
          </cell>
          <cell r="K122">
            <v>115763.71905</v>
          </cell>
        </row>
        <row r="123">
          <cell r="B123" t="str">
            <v xml:space="preserve">ChiÕt tÝnh </v>
          </cell>
          <cell r="C123" t="str">
            <v>§æ bª t«ng lãt mãng M50</v>
          </cell>
          <cell r="D123" t="str">
            <v>m3</v>
          </cell>
          <cell r="E123">
            <v>0.25</v>
          </cell>
          <cell r="F123">
            <v>1</v>
          </cell>
          <cell r="H123">
            <v>79409.602199999994</v>
          </cell>
          <cell r="I123">
            <v>1</v>
          </cell>
          <cell r="K123">
            <v>19852.400549999998</v>
          </cell>
        </row>
        <row r="124">
          <cell r="C124" t="str">
            <v xml:space="preserve">c/ M¸y thi c«ng </v>
          </cell>
        </row>
        <row r="125">
          <cell r="B125" t="str">
            <v>04.1101</v>
          </cell>
          <cell r="C125" t="str">
            <v>Gia c«ng l¾p dùng cèt thÐp F &lt;=10</v>
          </cell>
          <cell r="D125" t="str">
            <v>kg</v>
          </cell>
          <cell r="E125">
            <v>10.4</v>
          </cell>
          <cell r="F125">
            <v>1</v>
          </cell>
          <cell r="G125">
            <v>17</v>
          </cell>
          <cell r="J125">
            <v>176.8</v>
          </cell>
        </row>
        <row r="127">
          <cell r="A127" t="str">
            <v>MN15-5</v>
          </cell>
          <cell r="C127" t="str">
            <v xml:space="preserve"> Mãng nÐo MN15-5</v>
          </cell>
          <cell r="J127">
            <v>285478.34552000003</v>
          </cell>
          <cell r="K127">
            <v>196019.42</v>
          </cell>
        </row>
        <row r="128">
          <cell r="C128" t="str">
            <v>a/ VËt liÖu :</v>
          </cell>
        </row>
        <row r="129">
          <cell r="C129" t="str">
            <v>Cèt thÐp F 6,12</v>
          </cell>
          <cell r="D129" t="str">
            <v>kg</v>
          </cell>
          <cell r="E129">
            <v>13.940000000000001</v>
          </cell>
          <cell r="F129">
            <v>1.02</v>
          </cell>
          <cell r="G129">
            <v>4465</v>
          </cell>
          <cell r="J129">
            <v>63486.94200000001</v>
          </cell>
        </row>
        <row r="130">
          <cell r="C130" t="str">
            <v xml:space="preserve">ThÐp m¹ kÏm </v>
          </cell>
          <cell r="D130" t="str">
            <v>kg</v>
          </cell>
          <cell r="E130">
            <v>18.876000000000001</v>
          </cell>
          <cell r="F130">
            <v>1.02</v>
          </cell>
          <cell r="G130">
            <v>9726</v>
          </cell>
          <cell r="J130">
            <v>187259.73552000002</v>
          </cell>
        </row>
        <row r="131">
          <cell r="C131" t="str">
            <v>D©y thÐp F 1</v>
          </cell>
          <cell r="D131" t="str">
            <v>kg</v>
          </cell>
          <cell r="E131">
            <v>0.28000000000000003</v>
          </cell>
          <cell r="F131">
            <v>1</v>
          </cell>
          <cell r="G131">
            <v>7000</v>
          </cell>
          <cell r="J131">
            <v>1960.0000000000002</v>
          </cell>
        </row>
        <row r="132">
          <cell r="C132" t="str">
            <v xml:space="preserve">Que hµn ®iÖn </v>
          </cell>
          <cell r="D132" t="str">
            <v>kg</v>
          </cell>
          <cell r="E132">
            <v>0.08</v>
          </cell>
          <cell r="F132">
            <v>1</v>
          </cell>
          <cell r="G132">
            <v>12000</v>
          </cell>
          <cell r="J132">
            <v>960</v>
          </cell>
        </row>
        <row r="133">
          <cell r="C133" t="str">
            <v>Bª t«ng ®óc s½n M200</v>
          </cell>
          <cell r="D133" t="str">
            <v>m3</v>
          </cell>
          <cell r="E133">
            <v>9.1999999999999998E-2</v>
          </cell>
          <cell r="F133">
            <v>1</v>
          </cell>
          <cell r="G133">
            <v>345779</v>
          </cell>
          <cell r="J133">
            <v>31811.667999999998</v>
          </cell>
        </row>
        <row r="134">
          <cell r="C134" t="str">
            <v xml:space="preserve">b/Nh©n c«ng </v>
          </cell>
        </row>
        <row r="135">
          <cell r="B135" t="str">
            <v>03.1113</v>
          </cell>
          <cell r="C135" t="str">
            <v>§µo ®Êt hè mãng ®Êt cÊp III</v>
          </cell>
          <cell r="D135" t="str">
            <v>m3</v>
          </cell>
          <cell r="E135">
            <v>5</v>
          </cell>
          <cell r="H135">
            <v>24428</v>
          </cell>
          <cell r="K135">
            <v>122140</v>
          </cell>
        </row>
        <row r="136">
          <cell r="B136" t="str">
            <v>03.2203</v>
          </cell>
          <cell r="C136" t="str">
            <v>LÊp ®Êt hè mãng ®Êt cÊp III</v>
          </cell>
          <cell r="D136" t="str">
            <v>m3</v>
          </cell>
          <cell r="E136">
            <v>4.91</v>
          </cell>
          <cell r="H136">
            <v>10890</v>
          </cell>
          <cell r="K136">
            <v>53469.9</v>
          </cell>
        </row>
        <row r="137">
          <cell r="B137" t="str">
            <v>ChiÕt tÝnh</v>
          </cell>
          <cell r="C137" t="str">
            <v xml:space="preserve">§óc s½n tÊm nÐo </v>
          </cell>
          <cell r="D137" t="str">
            <v>m3</v>
          </cell>
          <cell r="E137">
            <v>0.13</v>
          </cell>
          <cell r="H137">
            <v>50328</v>
          </cell>
          <cell r="K137">
            <v>6542.64</v>
          </cell>
        </row>
        <row r="138">
          <cell r="B138" t="str">
            <v>04.1101</v>
          </cell>
          <cell r="C138" t="str">
            <v>Gia c«ng , l¾p cèt thÐp F 6,12</v>
          </cell>
          <cell r="D138" t="str">
            <v>kg</v>
          </cell>
          <cell r="E138">
            <v>13.94</v>
          </cell>
          <cell r="H138">
            <v>202</v>
          </cell>
          <cell r="K138">
            <v>2815.88</v>
          </cell>
        </row>
        <row r="139">
          <cell r="B139" t="str">
            <v>04.3801</v>
          </cell>
          <cell r="C139" t="str">
            <v>L¾p tÊm nÐo &lt;0,25TÊn</v>
          </cell>
          <cell r="D139" t="str">
            <v>TÊm</v>
          </cell>
          <cell r="E139">
            <v>1</v>
          </cell>
          <cell r="H139">
            <v>11051</v>
          </cell>
          <cell r="K139">
            <v>11051</v>
          </cell>
        </row>
        <row r="140">
          <cell r="C140" t="str">
            <v xml:space="preserve">c/ M¸y thi c«ng </v>
          </cell>
        </row>
        <row r="141">
          <cell r="B141" t="str">
            <v>04.1101</v>
          </cell>
          <cell r="C141" t="str">
            <v>Gia c«ng cèt thÐp F &lt;10</v>
          </cell>
          <cell r="D141" t="str">
            <v>kg</v>
          </cell>
          <cell r="E141">
            <v>13.94</v>
          </cell>
          <cell r="G141">
            <v>17</v>
          </cell>
          <cell r="J141">
            <v>236.98</v>
          </cell>
        </row>
        <row r="143">
          <cell r="A143" t="str">
            <v>MT1</v>
          </cell>
          <cell r="C143" t="str">
            <v xml:space="preserve"> Mãng MT1</v>
          </cell>
          <cell r="J143">
            <v>160464</v>
          </cell>
          <cell r="K143">
            <v>87389.350640000019</v>
          </cell>
        </row>
        <row r="144">
          <cell r="C144" t="str">
            <v>a/ VËt liÖu:</v>
          </cell>
        </row>
        <row r="145">
          <cell r="C145" t="str">
            <v>Bª t«ng M100</v>
          </cell>
          <cell r="D145" t="str">
            <v>m3</v>
          </cell>
          <cell r="E145">
            <v>0.8</v>
          </cell>
          <cell r="F145" t="str">
            <v>1</v>
          </cell>
          <cell r="G145">
            <v>200580</v>
          </cell>
          <cell r="J145">
            <v>160464</v>
          </cell>
        </row>
        <row r="146">
          <cell r="C146" t="str">
            <v>b/ Nh©n c«ng:</v>
          </cell>
        </row>
        <row r="147">
          <cell r="B147" t="str">
            <v>03.1113</v>
          </cell>
          <cell r="C147" t="str">
            <v>§µo ®Êt hè mãng ®Êt cÊp 3</v>
          </cell>
          <cell r="D147" t="str">
            <v>m3</v>
          </cell>
          <cell r="E147">
            <v>0.8</v>
          </cell>
          <cell r="F147">
            <v>1</v>
          </cell>
          <cell r="H147">
            <v>24428</v>
          </cell>
          <cell r="I147">
            <v>1</v>
          </cell>
          <cell r="K147">
            <v>19542.400000000001</v>
          </cell>
        </row>
        <row r="148">
          <cell r="B148" t="str">
            <v xml:space="preserve">ChiÕt tÝnh </v>
          </cell>
          <cell r="C148" t="str">
            <v>§æ bª t«ng ®óc mãng M100</v>
          </cell>
          <cell r="D148" t="str">
            <v>m3</v>
          </cell>
          <cell r="E148">
            <v>0.8</v>
          </cell>
          <cell r="F148">
            <v>1</v>
          </cell>
          <cell r="H148">
            <v>84808.688300000009</v>
          </cell>
          <cell r="I148">
            <v>1</v>
          </cell>
          <cell r="K148">
            <v>67846.95064000001</v>
          </cell>
        </row>
        <row r="150">
          <cell r="A150" t="str">
            <v>MN12-4</v>
          </cell>
          <cell r="C150" t="str">
            <v xml:space="preserve"> Mãng nÐo MN 12-4</v>
          </cell>
          <cell r="J150">
            <v>144631.12960000001</v>
          </cell>
          <cell r="K150">
            <v>197625.32</v>
          </cell>
        </row>
        <row r="151">
          <cell r="C151" t="str">
            <v>a/ VËt liÖu :</v>
          </cell>
        </row>
        <row r="152">
          <cell r="C152" t="str">
            <v>Cèt thÐp F 6,12</v>
          </cell>
          <cell r="D152" t="str">
            <v>kg</v>
          </cell>
          <cell r="E152">
            <v>14.06</v>
          </cell>
          <cell r="F152">
            <v>1.02</v>
          </cell>
          <cell r="G152">
            <v>4465</v>
          </cell>
          <cell r="J152">
            <v>64033.458000000006</v>
          </cell>
        </row>
        <row r="153">
          <cell r="C153" t="str">
            <v xml:space="preserve">ThÐp m¹ kÏm </v>
          </cell>
          <cell r="D153" t="str">
            <v>kg</v>
          </cell>
          <cell r="E153">
            <v>7.83</v>
          </cell>
          <cell r="F153">
            <v>1.02</v>
          </cell>
          <cell r="G153">
            <v>9726</v>
          </cell>
          <cell r="J153">
            <v>77677.671600000001</v>
          </cell>
        </row>
        <row r="154">
          <cell r="C154" t="str">
            <v>D©y thÐp F 1</v>
          </cell>
          <cell r="D154" t="str">
            <v>kg</v>
          </cell>
          <cell r="E154">
            <v>0.28000000000000003</v>
          </cell>
          <cell r="F154">
            <v>1</v>
          </cell>
          <cell r="G154">
            <v>7000</v>
          </cell>
          <cell r="J154">
            <v>1960.0000000000002</v>
          </cell>
        </row>
        <row r="155">
          <cell r="C155" t="str">
            <v xml:space="preserve">Que hµn ®iÖn </v>
          </cell>
          <cell r="D155" t="str">
            <v>kg</v>
          </cell>
          <cell r="E155">
            <v>0.08</v>
          </cell>
          <cell r="F155">
            <v>1</v>
          </cell>
          <cell r="G155">
            <v>12000</v>
          </cell>
          <cell r="J155">
            <v>960</v>
          </cell>
        </row>
        <row r="156">
          <cell r="C156" t="str">
            <v>Bª t«ng ®óc s½n M200</v>
          </cell>
          <cell r="D156" t="str">
            <v>m3</v>
          </cell>
          <cell r="E156">
            <v>5.8000000000000003E-2</v>
          </cell>
          <cell r="F156">
            <v>1</v>
          </cell>
          <cell r="G156">
            <v>0</v>
          </cell>
          <cell r="J156">
            <v>0</v>
          </cell>
        </row>
        <row r="157">
          <cell r="C157" t="str">
            <v xml:space="preserve">b/Nh©n c«ng </v>
          </cell>
        </row>
        <row r="158">
          <cell r="B158" t="str">
            <v>03.1113</v>
          </cell>
          <cell r="C158" t="str">
            <v>§µo ®Êt hè mãng ®Êt cÊp III</v>
          </cell>
          <cell r="D158" t="str">
            <v>m3</v>
          </cell>
          <cell r="E158">
            <v>5</v>
          </cell>
          <cell r="H158">
            <v>24428</v>
          </cell>
          <cell r="K158">
            <v>122140</v>
          </cell>
        </row>
        <row r="159">
          <cell r="B159" t="str">
            <v>03.2203</v>
          </cell>
          <cell r="C159" t="str">
            <v>LÊp ®Êt hè mãng ®Êt cÊp III</v>
          </cell>
          <cell r="D159" t="str">
            <v>m3</v>
          </cell>
          <cell r="E159">
            <v>4.91</v>
          </cell>
          <cell r="H159">
            <v>10890</v>
          </cell>
          <cell r="K159">
            <v>53469.9</v>
          </cell>
        </row>
        <row r="160">
          <cell r="B160" t="str">
            <v>ChiÕt tÝnh</v>
          </cell>
          <cell r="C160" t="str">
            <v xml:space="preserve">§óc s½n tÊm nÐo </v>
          </cell>
          <cell r="D160" t="str">
            <v>m3</v>
          </cell>
          <cell r="E160">
            <v>0.13</v>
          </cell>
          <cell r="H160">
            <v>50328</v>
          </cell>
          <cell r="K160">
            <v>6542.64</v>
          </cell>
        </row>
        <row r="161">
          <cell r="B161" t="str">
            <v>04.1101</v>
          </cell>
          <cell r="C161" t="str">
            <v>Gia c«ng , l¾p cèt thÐp F 6,12</v>
          </cell>
          <cell r="D161" t="str">
            <v>kg</v>
          </cell>
          <cell r="E161">
            <v>21.89</v>
          </cell>
          <cell r="H161">
            <v>202</v>
          </cell>
          <cell r="K161">
            <v>4421.78</v>
          </cell>
        </row>
        <row r="162">
          <cell r="B162" t="str">
            <v>04.3801</v>
          </cell>
          <cell r="C162" t="str">
            <v>L¾p tÊm nÐo &lt;0,25TÊn</v>
          </cell>
          <cell r="D162" t="str">
            <v>TÊm</v>
          </cell>
          <cell r="E162">
            <v>1</v>
          </cell>
          <cell r="H162">
            <v>11051</v>
          </cell>
          <cell r="K162">
            <v>11051</v>
          </cell>
        </row>
        <row r="163">
          <cell r="C163" t="str">
            <v xml:space="preserve">c/ M¸y thi c«ng </v>
          </cell>
        </row>
        <row r="164">
          <cell r="B164" t="str">
            <v>04.1101</v>
          </cell>
          <cell r="C164" t="str">
            <v>Gia c«ng cèt thÐp F &lt;10</v>
          </cell>
          <cell r="D164" t="str">
            <v>kg</v>
          </cell>
          <cell r="E164">
            <v>13.94</v>
          </cell>
          <cell r="G164">
            <v>17</v>
          </cell>
          <cell r="J164">
            <v>236.98</v>
          </cell>
        </row>
        <row r="166">
          <cell r="A166" t="str">
            <v>MT2</v>
          </cell>
          <cell r="C166" t="str">
            <v xml:space="preserve"> Mãng MT2</v>
          </cell>
          <cell r="J166">
            <v>240696</v>
          </cell>
          <cell r="K166">
            <v>83349.600000000006</v>
          </cell>
        </row>
        <row r="167">
          <cell r="C167" t="str">
            <v>a/ VËt liÖu:</v>
          </cell>
        </row>
        <row r="168">
          <cell r="C168" t="str">
            <v>Bª t«ng M100</v>
          </cell>
          <cell r="D168" t="str">
            <v>m3</v>
          </cell>
          <cell r="E168">
            <v>1.2</v>
          </cell>
          <cell r="F168" t="str">
            <v>1</v>
          </cell>
          <cell r="G168">
            <v>200580</v>
          </cell>
          <cell r="J168">
            <v>240696</v>
          </cell>
        </row>
        <row r="169">
          <cell r="C169" t="str">
            <v>b/ Nh©n c«ng:</v>
          </cell>
        </row>
        <row r="170">
          <cell r="B170" t="str">
            <v>03.1113</v>
          </cell>
          <cell r="C170" t="str">
            <v>§µo ®Êt hè mãng ®Êt cÊp 3</v>
          </cell>
          <cell r="D170" t="str">
            <v>m3</v>
          </cell>
          <cell r="E170">
            <v>1.2</v>
          </cell>
          <cell r="F170">
            <v>1</v>
          </cell>
          <cell r="H170">
            <v>24428</v>
          </cell>
          <cell r="I170">
            <v>1</v>
          </cell>
          <cell r="K170">
            <v>29313.599999999999</v>
          </cell>
        </row>
        <row r="171">
          <cell r="B171" t="str">
            <v xml:space="preserve">ChiÕt tÝnh </v>
          </cell>
          <cell r="C171" t="str">
            <v>§æ bª t«ng ®óc mãng M100</v>
          </cell>
          <cell r="D171" t="str">
            <v>m3</v>
          </cell>
          <cell r="E171">
            <v>1.2</v>
          </cell>
          <cell r="F171">
            <v>1</v>
          </cell>
          <cell r="H171">
            <v>45030</v>
          </cell>
          <cell r="I171">
            <v>1</v>
          </cell>
          <cell r="K171">
            <v>54036</v>
          </cell>
        </row>
        <row r="173">
          <cell r="A173" t="str">
            <v>MT3</v>
          </cell>
          <cell r="C173" t="str">
            <v xml:space="preserve"> Mãng MT3</v>
          </cell>
          <cell r="J173">
            <v>336974.39999999997</v>
          </cell>
          <cell r="K173">
            <v>116689.44</v>
          </cell>
        </row>
        <row r="174">
          <cell r="C174" t="str">
            <v>a/ VËt liÖu:</v>
          </cell>
        </row>
        <row r="175">
          <cell r="C175" t="str">
            <v>Bª t«ng M100</v>
          </cell>
          <cell r="D175" t="str">
            <v>m3</v>
          </cell>
          <cell r="E175">
            <v>1.68</v>
          </cell>
          <cell r="F175" t="str">
            <v>1</v>
          </cell>
          <cell r="G175">
            <v>200580</v>
          </cell>
          <cell r="J175">
            <v>336974.39999999997</v>
          </cell>
        </row>
        <row r="176">
          <cell r="C176" t="str">
            <v>b/ Nh©n c«ng:</v>
          </cell>
        </row>
        <row r="177">
          <cell r="B177" t="str">
            <v>03.1113</v>
          </cell>
          <cell r="C177" t="str">
            <v>§µo ®Êt hè mãng ®Êt cÊp 3</v>
          </cell>
          <cell r="D177" t="str">
            <v>m3</v>
          </cell>
          <cell r="E177">
            <v>1.68</v>
          </cell>
          <cell r="F177">
            <v>1</v>
          </cell>
          <cell r="H177">
            <v>24428</v>
          </cell>
          <cell r="I177">
            <v>1</v>
          </cell>
          <cell r="K177">
            <v>41039.040000000001</v>
          </cell>
        </row>
        <row r="178">
          <cell r="B178" t="str">
            <v xml:space="preserve">ChiÕt tÝnh </v>
          </cell>
          <cell r="C178" t="str">
            <v>§æ bª t«ng ®óc mãng M100</v>
          </cell>
          <cell r="D178" t="str">
            <v>m3</v>
          </cell>
          <cell r="E178">
            <v>1.68</v>
          </cell>
          <cell r="F178">
            <v>1</v>
          </cell>
          <cell r="H178">
            <v>45030</v>
          </cell>
          <cell r="I178">
            <v>1</v>
          </cell>
          <cell r="K178">
            <v>75650.399999999994</v>
          </cell>
        </row>
        <row r="179">
          <cell r="K179"/>
        </row>
        <row r="180">
          <cell r="A180" t="str">
            <v>MV1</v>
          </cell>
          <cell r="C180" t="str">
            <v xml:space="preserve"> Mãng MV1</v>
          </cell>
          <cell r="J180">
            <v>160464</v>
          </cell>
          <cell r="K180">
            <v>56873.200000000004</v>
          </cell>
        </row>
        <row r="181">
          <cell r="C181" t="str">
            <v>a/ VËt liÖu:</v>
          </cell>
        </row>
        <row r="182">
          <cell r="C182" t="str">
            <v>Bª t«ng M100</v>
          </cell>
          <cell r="D182" t="str">
            <v>m3</v>
          </cell>
          <cell r="E182">
            <v>0.8</v>
          </cell>
          <cell r="F182" t="str">
            <v>1</v>
          </cell>
          <cell r="G182">
            <v>200580</v>
          </cell>
          <cell r="J182">
            <v>160464</v>
          </cell>
        </row>
        <row r="183">
          <cell r="C183" t="str">
            <v>b/ Nh©n c«ng:</v>
          </cell>
        </row>
        <row r="184">
          <cell r="B184" t="str">
            <v>03.1113</v>
          </cell>
          <cell r="C184" t="str">
            <v>§µo ®Êt hè mãng ®Êt cÊp 3</v>
          </cell>
          <cell r="D184" t="str">
            <v>m3</v>
          </cell>
          <cell r="E184">
            <v>0.8</v>
          </cell>
          <cell r="F184">
            <v>1</v>
          </cell>
          <cell r="H184">
            <v>24428</v>
          </cell>
          <cell r="I184">
            <v>1</v>
          </cell>
          <cell r="K184">
            <v>19542.400000000001</v>
          </cell>
        </row>
        <row r="185">
          <cell r="B185" t="str">
            <v xml:space="preserve">ChiÕt tÝnh </v>
          </cell>
          <cell r="C185" t="str">
            <v>§æ bª t«ng ®óc mãng M100</v>
          </cell>
          <cell r="D185" t="str">
            <v>m3</v>
          </cell>
          <cell r="E185">
            <v>0.8</v>
          </cell>
          <cell r="F185">
            <v>1</v>
          </cell>
          <cell r="H185">
            <v>45030</v>
          </cell>
          <cell r="I185">
            <v>1</v>
          </cell>
          <cell r="K185">
            <v>36024</v>
          </cell>
        </row>
        <row r="186">
          <cell r="B186" t="str">
            <v>03.2203</v>
          </cell>
          <cell r="C186" t="str">
            <v xml:space="preserve">§¾p ®Êt ch©n cét </v>
          </cell>
          <cell r="D186" t="str">
            <v>m3</v>
          </cell>
          <cell r="E186">
            <v>0.12</v>
          </cell>
          <cell r="F186">
            <v>1</v>
          </cell>
          <cell r="H186">
            <v>10890</v>
          </cell>
          <cell r="I186">
            <v>1</v>
          </cell>
          <cell r="K186">
            <v>1306.8</v>
          </cell>
        </row>
        <row r="188">
          <cell r="A188" t="str">
            <v>MV2</v>
          </cell>
          <cell r="C188" t="str">
            <v xml:space="preserve"> Mãng MV2</v>
          </cell>
          <cell r="J188">
            <v>240696</v>
          </cell>
          <cell r="K188">
            <v>83349.600000000006</v>
          </cell>
        </row>
        <row r="189">
          <cell r="C189" t="str">
            <v>a/ VËt liÖu:</v>
          </cell>
        </row>
        <row r="190">
          <cell r="C190" t="str">
            <v>Bª t«ng M100</v>
          </cell>
          <cell r="D190" t="str">
            <v>m3</v>
          </cell>
          <cell r="E190">
            <v>1.2</v>
          </cell>
          <cell r="F190" t="str">
            <v>1</v>
          </cell>
          <cell r="G190">
            <v>200580</v>
          </cell>
          <cell r="J190">
            <v>240696</v>
          </cell>
        </row>
        <row r="191">
          <cell r="C191" t="str">
            <v>b/ Nh©n c«ng:</v>
          </cell>
        </row>
        <row r="192">
          <cell r="B192" t="str">
            <v>03.1113</v>
          </cell>
          <cell r="C192" t="str">
            <v>§µo ®Êt hè mãng ®Êt cÊp 3</v>
          </cell>
          <cell r="D192" t="str">
            <v>m3</v>
          </cell>
          <cell r="E192">
            <v>1.2</v>
          </cell>
          <cell r="F192">
            <v>1</v>
          </cell>
          <cell r="H192">
            <v>24428</v>
          </cell>
          <cell r="I192">
            <v>1</v>
          </cell>
          <cell r="K192">
            <v>29313.599999999999</v>
          </cell>
        </row>
        <row r="193">
          <cell r="B193" t="str">
            <v xml:space="preserve">ChiÕt tÝnh </v>
          </cell>
          <cell r="C193" t="str">
            <v>§æ bª t«ng ®óc mãng M100</v>
          </cell>
          <cell r="D193" t="str">
            <v>m3</v>
          </cell>
          <cell r="E193">
            <v>1.2</v>
          </cell>
          <cell r="F193">
            <v>1</v>
          </cell>
          <cell r="H193">
            <v>45030</v>
          </cell>
          <cell r="I193">
            <v>1</v>
          </cell>
          <cell r="K193">
            <v>54036</v>
          </cell>
        </row>
        <row r="195">
          <cell r="A195" t="str">
            <v>MV3</v>
          </cell>
          <cell r="C195" t="str">
            <v xml:space="preserve"> Mãng MV3</v>
          </cell>
          <cell r="J195">
            <v>336974.39999999997</v>
          </cell>
          <cell r="K195">
            <v>116689.44</v>
          </cell>
        </row>
        <row r="196">
          <cell r="C196" t="str">
            <v>a/ VËt liÖu:</v>
          </cell>
        </row>
        <row r="197">
          <cell r="C197" t="str">
            <v>Bª t«ng M100</v>
          </cell>
          <cell r="D197" t="str">
            <v>m3</v>
          </cell>
          <cell r="E197">
            <v>1.68</v>
          </cell>
          <cell r="F197" t="str">
            <v>1</v>
          </cell>
          <cell r="G197">
            <v>200580</v>
          </cell>
          <cell r="J197">
            <v>336974.39999999997</v>
          </cell>
        </row>
        <row r="198">
          <cell r="C198" t="str">
            <v>b/ Nh©n c«ng:</v>
          </cell>
        </row>
        <row r="199">
          <cell r="B199" t="str">
            <v>03.1113</v>
          </cell>
          <cell r="C199" t="str">
            <v>§µo ®Êt hè mãng ®Êt cÊp 3</v>
          </cell>
          <cell r="D199" t="str">
            <v>m3</v>
          </cell>
          <cell r="E199">
            <v>1.68</v>
          </cell>
          <cell r="F199">
            <v>1</v>
          </cell>
          <cell r="H199">
            <v>24428</v>
          </cell>
          <cell r="I199">
            <v>1</v>
          </cell>
          <cell r="K199">
            <v>41039.040000000001</v>
          </cell>
        </row>
        <row r="200">
          <cell r="B200" t="str">
            <v xml:space="preserve">ChiÕt tÝnh </v>
          </cell>
          <cell r="C200" t="str">
            <v>§æ bª t«ng ®óc mãng M100</v>
          </cell>
          <cell r="D200" t="str">
            <v>m3</v>
          </cell>
          <cell r="E200">
            <v>1.68</v>
          </cell>
          <cell r="F200">
            <v>1</v>
          </cell>
          <cell r="H200">
            <v>45030</v>
          </cell>
          <cell r="I200">
            <v>1</v>
          </cell>
          <cell r="K200">
            <v>75650.399999999994</v>
          </cell>
        </row>
        <row r="202">
          <cell r="C202" t="str">
            <v>III/ ®¬n gi¸ c¸c lo¹i cét</v>
          </cell>
        </row>
        <row r="203">
          <cell r="A203" t="str">
            <v>LT12C</v>
          </cell>
          <cell r="C203" t="str">
            <v xml:space="preserve"> Cét bª t«ng  LT - 12C</v>
          </cell>
          <cell r="J203">
            <v>2331308.3640000001</v>
          </cell>
          <cell r="K203">
            <v>187897.15</v>
          </cell>
        </row>
        <row r="204">
          <cell r="C204" t="str">
            <v>a.VËt liÖu</v>
          </cell>
        </row>
        <row r="205">
          <cell r="C205" t="str">
            <v>Cét LT - 12C</v>
          </cell>
          <cell r="D205" t="str">
            <v>cét</v>
          </cell>
          <cell r="E205">
            <v>1</v>
          </cell>
          <cell r="F205">
            <v>1.002</v>
          </cell>
          <cell r="G205">
            <v>2318182</v>
          </cell>
          <cell r="J205">
            <v>2322818.3640000001</v>
          </cell>
        </row>
        <row r="206">
          <cell r="B206" t="str">
            <v>05.5213</v>
          </cell>
          <cell r="C206" t="str">
            <v xml:space="preserve">VËt liÖu phô cho c«ng t¸c dùng cét </v>
          </cell>
          <cell r="D206" t="str">
            <v>cét</v>
          </cell>
          <cell r="E206">
            <v>1</v>
          </cell>
          <cell r="F206">
            <v>1</v>
          </cell>
          <cell r="G206">
            <v>8490</v>
          </cell>
          <cell r="J206">
            <v>8490</v>
          </cell>
        </row>
        <row r="207">
          <cell r="C207" t="str">
            <v>b.Nh©n c«ng</v>
          </cell>
        </row>
        <row r="208">
          <cell r="B208" t="str">
            <v>05.5213</v>
          </cell>
          <cell r="C208" t="str">
            <v xml:space="preserve">Dùng cét LT-12m </v>
          </cell>
          <cell r="D208" t="str">
            <v>cét</v>
          </cell>
          <cell r="E208">
            <v>1</v>
          </cell>
          <cell r="F208">
            <v>1</v>
          </cell>
          <cell r="H208">
            <v>86293</v>
          </cell>
          <cell r="I208">
            <v>1</v>
          </cell>
          <cell r="K208">
            <v>86293</v>
          </cell>
        </row>
        <row r="209">
          <cell r="B209" t="str">
            <v>02.1462</v>
          </cell>
          <cell r="C209" t="str">
            <v>VËn chuyÓn thñ c«ng cét bª t«ng xa 300 m</v>
          </cell>
          <cell r="D209" t="str">
            <v>tÊn</v>
          </cell>
          <cell r="E209">
            <v>1.2</v>
          </cell>
          <cell r="F209">
            <v>1</v>
          </cell>
          <cell r="H209">
            <v>46869.5</v>
          </cell>
          <cell r="I209">
            <v>1</v>
          </cell>
          <cell r="K209">
            <v>56243.4</v>
          </cell>
        </row>
        <row r="210">
          <cell r="B210" t="str">
            <v>02.1482</v>
          </cell>
          <cell r="C210" t="str">
            <v xml:space="preserve">V/C dông cô thi c«ng cét </v>
          </cell>
          <cell r="D210" t="str">
            <v>tÊn</v>
          </cell>
          <cell r="E210">
            <v>1.5</v>
          </cell>
          <cell r="F210">
            <v>1</v>
          </cell>
          <cell r="H210">
            <v>30240.5</v>
          </cell>
          <cell r="I210">
            <v>1</v>
          </cell>
          <cell r="K210">
            <v>45360.75</v>
          </cell>
        </row>
        <row r="212">
          <cell r="A212" t="str">
            <v>LT12B</v>
          </cell>
          <cell r="C212" t="str">
            <v xml:space="preserve"> Cét bª t«ng LT-12B</v>
          </cell>
          <cell r="J212">
            <v>1501470</v>
          </cell>
          <cell r="K212">
            <v>187897.15</v>
          </cell>
        </row>
        <row r="213">
          <cell r="C213" t="str">
            <v>a.VËt liÖu</v>
          </cell>
        </row>
        <row r="214">
          <cell r="C214" t="str">
            <v>Cét LT-12B</v>
          </cell>
          <cell r="D214" t="str">
            <v>cét</v>
          </cell>
          <cell r="E214">
            <v>1</v>
          </cell>
          <cell r="F214">
            <v>1.002</v>
          </cell>
          <cell r="G214">
            <v>1490000</v>
          </cell>
          <cell r="J214">
            <v>1492980</v>
          </cell>
        </row>
        <row r="215">
          <cell r="B215" t="str">
            <v>05.5213</v>
          </cell>
          <cell r="C215" t="str">
            <v xml:space="preserve">VËt liÖu phô cho c«ng t¸c dùng cét </v>
          </cell>
          <cell r="D215" t="str">
            <v>cét</v>
          </cell>
          <cell r="E215">
            <v>1</v>
          </cell>
          <cell r="F215">
            <v>1</v>
          </cell>
          <cell r="G215">
            <v>8490</v>
          </cell>
          <cell r="J215">
            <v>8490</v>
          </cell>
        </row>
        <row r="216">
          <cell r="C216" t="str">
            <v>b.Nh©n c«ng</v>
          </cell>
        </row>
        <row r="217">
          <cell r="B217" t="str">
            <v>05.5213</v>
          </cell>
          <cell r="C217" t="str">
            <v xml:space="preserve">Dùng cét LT-12m </v>
          </cell>
          <cell r="D217" t="str">
            <v>cét</v>
          </cell>
          <cell r="E217">
            <v>1</v>
          </cell>
          <cell r="F217">
            <v>1</v>
          </cell>
          <cell r="H217">
            <v>86293</v>
          </cell>
          <cell r="I217">
            <v>1</v>
          </cell>
          <cell r="K217">
            <v>86293</v>
          </cell>
        </row>
        <row r="218">
          <cell r="B218" t="str">
            <v>02.1462</v>
          </cell>
          <cell r="C218" t="str">
            <v>VËn chuyÓn thñ c«ng cét bª t«ng cù ly 300 m</v>
          </cell>
          <cell r="D218" t="str">
            <v>tÊn</v>
          </cell>
          <cell r="E218">
            <v>1.2</v>
          </cell>
          <cell r="F218">
            <v>1</v>
          </cell>
          <cell r="H218">
            <v>46869.5</v>
          </cell>
          <cell r="I218">
            <v>1</v>
          </cell>
          <cell r="K218">
            <v>56243.4</v>
          </cell>
        </row>
        <row r="219">
          <cell r="B219" t="str">
            <v>02.1482</v>
          </cell>
          <cell r="C219" t="str">
            <v>V/C   dông cô thi c«ng 300m</v>
          </cell>
          <cell r="D219" t="str">
            <v>tÊn</v>
          </cell>
          <cell r="E219">
            <v>1.5</v>
          </cell>
          <cell r="F219">
            <v>1</v>
          </cell>
          <cell r="H219">
            <v>30240.5</v>
          </cell>
          <cell r="I219">
            <v>1</v>
          </cell>
          <cell r="K219">
            <v>45360.75</v>
          </cell>
        </row>
        <row r="221">
          <cell r="A221" t="str">
            <v>LT16B</v>
          </cell>
          <cell r="C221" t="str">
            <v xml:space="preserve"> Cét bª t«ng LT-16B</v>
          </cell>
          <cell r="J221">
            <v>4068806.91</v>
          </cell>
          <cell r="K221">
            <v>291574.90000000002</v>
          </cell>
        </row>
        <row r="222">
          <cell r="C222" t="str">
            <v>a. VËt liÖu</v>
          </cell>
        </row>
        <row r="223">
          <cell r="C223" t="str">
            <v>Cét LT-16B</v>
          </cell>
          <cell r="D223" t="str">
            <v>cét</v>
          </cell>
          <cell r="E223">
            <v>1</v>
          </cell>
          <cell r="F223">
            <v>1.002</v>
          </cell>
          <cell r="G223">
            <v>4045455</v>
          </cell>
          <cell r="I223">
            <v>1</v>
          </cell>
          <cell r="J223">
            <v>4053545.91</v>
          </cell>
        </row>
        <row r="224">
          <cell r="B224" t="str">
            <v>05.5215</v>
          </cell>
          <cell r="C224" t="str">
            <v>VËt liÖu phô dùng cét</v>
          </cell>
          <cell r="D224" t="str">
            <v>cét</v>
          </cell>
          <cell r="E224">
            <v>1</v>
          </cell>
          <cell r="F224">
            <v>1</v>
          </cell>
          <cell r="G224">
            <v>9854</v>
          </cell>
          <cell r="I224">
            <v>1</v>
          </cell>
          <cell r="J224">
            <v>9854</v>
          </cell>
        </row>
        <row r="225">
          <cell r="B225" t="str">
            <v>05.5101</v>
          </cell>
          <cell r="C225" t="str">
            <v>VËt liÖu phô l¾p mÆt bÝch</v>
          </cell>
          <cell r="D225" t="str">
            <v>mèi</v>
          </cell>
          <cell r="E225">
            <v>1</v>
          </cell>
          <cell r="F225">
            <v>1</v>
          </cell>
          <cell r="G225">
            <v>5407</v>
          </cell>
          <cell r="I225">
            <v>1</v>
          </cell>
          <cell r="J225">
            <v>5407</v>
          </cell>
        </row>
        <row r="226">
          <cell r="C226" t="str">
            <v>b.Nh©n c«ng</v>
          </cell>
        </row>
        <row r="227">
          <cell r="B227" t="str">
            <v>05.5215</v>
          </cell>
          <cell r="C227" t="str">
            <v xml:space="preserve">Dùng cét LT-16m </v>
          </cell>
          <cell r="D227" t="str">
            <v>cét</v>
          </cell>
          <cell r="E227">
            <v>1</v>
          </cell>
          <cell r="F227">
            <v>1</v>
          </cell>
          <cell r="H227">
            <v>116844</v>
          </cell>
          <cell r="I227">
            <v>1</v>
          </cell>
          <cell r="K227">
            <v>116844</v>
          </cell>
        </row>
        <row r="228">
          <cell r="B228" t="str">
            <v>02.1462</v>
          </cell>
          <cell r="C228" t="str">
            <v>VËn chuyÓn thñ c«ng cét bª t«ng xa 300 m</v>
          </cell>
          <cell r="D228" t="str">
            <v>tÊn</v>
          </cell>
          <cell r="E228">
            <v>1.72</v>
          </cell>
          <cell r="F228">
            <v>1</v>
          </cell>
          <cell r="H228">
            <v>46870</v>
          </cell>
          <cell r="I228">
            <v>1</v>
          </cell>
          <cell r="K228">
            <v>80616.399999999994</v>
          </cell>
        </row>
        <row r="229">
          <cell r="B229" t="str">
            <v>05.5101</v>
          </cell>
          <cell r="C229" t="str">
            <v xml:space="preserve">Nèi cét bª t«ng b»ng mÆt bÝch </v>
          </cell>
          <cell r="D229" t="str">
            <v>mèi</v>
          </cell>
          <cell r="E229">
            <v>1</v>
          </cell>
          <cell r="F229">
            <v>1</v>
          </cell>
          <cell r="H229">
            <v>48753</v>
          </cell>
          <cell r="I229">
            <v>1</v>
          </cell>
          <cell r="K229">
            <v>48753</v>
          </cell>
        </row>
        <row r="230">
          <cell r="B230" t="str">
            <v>02.1482</v>
          </cell>
          <cell r="C230" t="str">
            <v>V/C   dông cô thi c«ng 300m</v>
          </cell>
          <cell r="D230" t="str">
            <v>tÊn</v>
          </cell>
          <cell r="E230">
            <v>1.5</v>
          </cell>
          <cell r="F230">
            <v>1</v>
          </cell>
          <cell r="H230">
            <v>30241</v>
          </cell>
          <cell r="I230">
            <v>1</v>
          </cell>
          <cell r="K230">
            <v>45361.5</v>
          </cell>
        </row>
        <row r="232">
          <cell r="A232" t="str">
            <v>LT16C</v>
          </cell>
          <cell r="C232" t="str">
            <v xml:space="preserve"> Cét bª t«ng LT-16C</v>
          </cell>
          <cell r="J232">
            <v>4241879.3640000001</v>
          </cell>
          <cell r="K232">
            <v>291574.90000000002</v>
          </cell>
        </row>
        <row r="233">
          <cell r="C233" t="str">
            <v>a. VËt liÖu</v>
          </cell>
        </row>
        <row r="234">
          <cell r="C234" t="str">
            <v>Cét LT-16C</v>
          </cell>
          <cell r="D234" t="str">
            <v>cét</v>
          </cell>
          <cell r="E234">
            <v>1</v>
          </cell>
          <cell r="F234">
            <v>1.002</v>
          </cell>
          <cell r="G234">
            <v>4218182</v>
          </cell>
          <cell r="I234">
            <v>1</v>
          </cell>
          <cell r="J234">
            <v>4226618.3640000001</v>
          </cell>
        </row>
        <row r="235">
          <cell r="B235" t="str">
            <v>05.5215</v>
          </cell>
          <cell r="C235" t="str">
            <v>VËt liÖu phô dùng cét</v>
          </cell>
          <cell r="D235" t="str">
            <v>cét</v>
          </cell>
          <cell r="E235">
            <v>1</v>
          </cell>
          <cell r="F235">
            <v>1</v>
          </cell>
          <cell r="G235">
            <v>9854</v>
          </cell>
          <cell r="I235">
            <v>1</v>
          </cell>
          <cell r="J235">
            <v>9854</v>
          </cell>
        </row>
        <row r="236">
          <cell r="B236" t="str">
            <v>05.5101</v>
          </cell>
          <cell r="C236" t="str">
            <v>VËt liÖu phô l¾p mÆt bÝch</v>
          </cell>
          <cell r="D236" t="str">
            <v>mèi</v>
          </cell>
          <cell r="E236">
            <v>1</v>
          </cell>
          <cell r="F236">
            <v>1</v>
          </cell>
          <cell r="G236">
            <v>5407</v>
          </cell>
          <cell r="I236">
            <v>1</v>
          </cell>
          <cell r="J236">
            <v>5407</v>
          </cell>
        </row>
        <row r="237">
          <cell r="C237" t="str">
            <v>b.Nh©n c«ng</v>
          </cell>
        </row>
        <row r="238">
          <cell r="B238" t="str">
            <v>05.5215</v>
          </cell>
          <cell r="C238" t="str">
            <v xml:space="preserve">Dùng cét LT-16m </v>
          </cell>
          <cell r="D238" t="str">
            <v>cét</v>
          </cell>
          <cell r="E238">
            <v>1</v>
          </cell>
          <cell r="F238">
            <v>1</v>
          </cell>
          <cell r="H238">
            <v>116844</v>
          </cell>
          <cell r="I238">
            <v>1</v>
          </cell>
          <cell r="K238">
            <v>116844</v>
          </cell>
        </row>
        <row r="239">
          <cell r="B239" t="str">
            <v>02.1462</v>
          </cell>
          <cell r="C239" t="str">
            <v>VËn chuyÓn thñ c«ng cét bª t«ng xa 300 m</v>
          </cell>
          <cell r="D239" t="str">
            <v>tÊn</v>
          </cell>
          <cell r="E239">
            <v>1.72</v>
          </cell>
          <cell r="F239">
            <v>1</v>
          </cell>
          <cell r="H239">
            <v>46870</v>
          </cell>
          <cell r="I239">
            <v>1</v>
          </cell>
          <cell r="K239">
            <v>80616.399999999994</v>
          </cell>
        </row>
        <row r="240">
          <cell r="B240" t="str">
            <v>05.5101</v>
          </cell>
          <cell r="C240" t="str">
            <v xml:space="preserve">Nèi cét bª t«ng b»ng mÆt bÝch </v>
          </cell>
          <cell r="D240" t="str">
            <v>mèi</v>
          </cell>
          <cell r="E240">
            <v>1</v>
          </cell>
          <cell r="F240">
            <v>1</v>
          </cell>
          <cell r="H240">
            <v>48753</v>
          </cell>
          <cell r="I240">
            <v>1</v>
          </cell>
          <cell r="K240">
            <v>48753</v>
          </cell>
        </row>
        <row r="241">
          <cell r="B241" t="str">
            <v>02.1482</v>
          </cell>
          <cell r="C241" t="str">
            <v>V/C   dông cô thi c«ng 300m</v>
          </cell>
          <cell r="D241" t="str">
            <v>tÊn</v>
          </cell>
          <cell r="E241">
            <v>1.5</v>
          </cell>
          <cell r="F241">
            <v>1</v>
          </cell>
          <cell r="H241">
            <v>30241</v>
          </cell>
          <cell r="I241">
            <v>1</v>
          </cell>
          <cell r="K241">
            <v>45361.5</v>
          </cell>
        </row>
        <row r="243">
          <cell r="A243" t="str">
            <v>LT18B</v>
          </cell>
          <cell r="C243" t="str">
            <v xml:space="preserve"> Cét bª t«ng LT-18B</v>
          </cell>
          <cell r="J243">
            <v>4433170.182</v>
          </cell>
          <cell r="K243">
            <v>327001.90000000002</v>
          </cell>
        </row>
        <row r="244">
          <cell r="C244" t="str">
            <v>a. VËt liÖu</v>
          </cell>
        </row>
        <row r="245">
          <cell r="C245" t="str">
            <v>Cét LT-18B</v>
          </cell>
          <cell r="D245" t="str">
            <v>cét</v>
          </cell>
          <cell r="E245">
            <v>1</v>
          </cell>
          <cell r="F245">
            <v>1.002</v>
          </cell>
          <cell r="G245">
            <v>4409091</v>
          </cell>
          <cell r="I245">
            <v>1</v>
          </cell>
          <cell r="J245">
            <v>4417909.182</v>
          </cell>
        </row>
        <row r="246">
          <cell r="B246" t="str">
            <v>05.5216</v>
          </cell>
          <cell r="C246" t="str">
            <v>VËt liÖu phô dùng cét</v>
          </cell>
          <cell r="D246" t="str">
            <v>cét</v>
          </cell>
          <cell r="E246">
            <v>1</v>
          </cell>
          <cell r="F246">
            <v>1</v>
          </cell>
          <cell r="G246">
            <v>9854</v>
          </cell>
          <cell r="I246">
            <v>1</v>
          </cell>
          <cell r="J246">
            <v>9854</v>
          </cell>
        </row>
        <row r="247">
          <cell r="B247" t="str">
            <v>05.5101</v>
          </cell>
          <cell r="C247" t="str">
            <v>VËt liÖu phô l¾p mÆt bÝch</v>
          </cell>
          <cell r="D247" t="str">
            <v>mèi</v>
          </cell>
          <cell r="E247">
            <v>1</v>
          </cell>
          <cell r="F247">
            <v>1</v>
          </cell>
          <cell r="G247">
            <v>5407</v>
          </cell>
          <cell r="I247">
            <v>1</v>
          </cell>
          <cell r="J247">
            <v>5407</v>
          </cell>
        </row>
        <row r="248">
          <cell r="C248" t="str">
            <v>b.Nh©n c«ng</v>
          </cell>
        </row>
        <row r="249">
          <cell r="B249" t="str">
            <v>05.5216</v>
          </cell>
          <cell r="C249" t="str">
            <v xml:space="preserve">Dùng cét LT-18m </v>
          </cell>
          <cell r="D249" t="str">
            <v>cét</v>
          </cell>
          <cell r="E249">
            <v>1</v>
          </cell>
          <cell r="F249">
            <v>1</v>
          </cell>
          <cell r="H249">
            <v>152271</v>
          </cell>
          <cell r="I249">
            <v>1</v>
          </cell>
          <cell r="K249">
            <v>152271</v>
          </cell>
        </row>
        <row r="250">
          <cell r="B250" t="str">
            <v>02.1462</v>
          </cell>
          <cell r="C250" t="str">
            <v>VËn chuyÓn thñ c«ng cét bª t«ng xa 300 m</v>
          </cell>
          <cell r="D250" t="str">
            <v>tÊn</v>
          </cell>
          <cell r="E250">
            <v>1.72</v>
          </cell>
          <cell r="F250">
            <v>1</v>
          </cell>
          <cell r="H250">
            <v>46870</v>
          </cell>
          <cell r="I250">
            <v>1</v>
          </cell>
          <cell r="K250">
            <v>80616.399999999994</v>
          </cell>
        </row>
        <row r="251">
          <cell r="B251" t="str">
            <v>05.5101</v>
          </cell>
          <cell r="C251" t="str">
            <v xml:space="preserve">Nèi cét bª t«ng b»ng mÆt bÝch </v>
          </cell>
          <cell r="D251" t="str">
            <v>mèi</v>
          </cell>
          <cell r="E251">
            <v>1</v>
          </cell>
          <cell r="F251">
            <v>1</v>
          </cell>
          <cell r="H251">
            <v>48753</v>
          </cell>
          <cell r="I251">
            <v>1</v>
          </cell>
          <cell r="K251">
            <v>48753</v>
          </cell>
        </row>
        <row r="252">
          <cell r="B252" t="str">
            <v>02.1482</v>
          </cell>
          <cell r="C252" t="str">
            <v>V/C dông cô thi c«ng 300m</v>
          </cell>
          <cell r="D252" t="str">
            <v>tÊn</v>
          </cell>
          <cell r="E252">
            <v>1.5</v>
          </cell>
          <cell r="F252">
            <v>1</v>
          </cell>
          <cell r="H252">
            <v>30241</v>
          </cell>
          <cell r="I252">
            <v>1</v>
          </cell>
          <cell r="K252">
            <v>45361.5</v>
          </cell>
        </row>
        <row r="254">
          <cell r="A254" t="str">
            <v>LT20B</v>
          </cell>
          <cell r="C254" t="str">
            <v>Cét bª t«ng LT-20B</v>
          </cell>
          <cell r="J254">
            <v>5152788.5460000001</v>
          </cell>
          <cell r="K254">
            <v>352190.9</v>
          </cell>
        </row>
        <row r="255">
          <cell r="C255" t="str">
            <v>a. VËt liÖu</v>
          </cell>
        </row>
        <row r="256">
          <cell r="C256" t="str">
            <v>Cét LT-20B</v>
          </cell>
          <cell r="D256" t="str">
            <v>cét</v>
          </cell>
          <cell r="E256">
            <v>1</v>
          </cell>
          <cell r="F256">
            <v>1.002</v>
          </cell>
          <cell r="G256">
            <v>5127273</v>
          </cell>
          <cell r="I256">
            <v>1</v>
          </cell>
          <cell r="J256">
            <v>5137527.5460000001</v>
          </cell>
        </row>
        <row r="257">
          <cell r="B257" t="str">
            <v>05.5217</v>
          </cell>
          <cell r="C257" t="str">
            <v>VËt liÖu phô dùng cét</v>
          </cell>
          <cell r="D257" t="str">
            <v>cét</v>
          </cell>
          <cell r="E257">
            <v>1</v>
          </cell>
          <cell r="F257">
            <v>1</v>
          </cell>
          <cell r="G257">
            <v>9854</v>
          </cell>
          <cell r="I257">
            <v>1</v>
          </cell>
          <cell r="J257">
            <v>9854</v>
          </cell>
        </row>
        <row r="258">
          <cell r="B258" t="str">
            <v>05.5101</v>
          </cell>
          <cell r="C258" t="str">
            <v>VËt liÖu phô l¾p mÆt bÝch</v>
          </cell>
          <cell r="D258" t="str">
            <v>mèi</v>
          </cell>
          <cell r="E258">
            <v>1</v>
          </cell>
          <cell r="F258">
            <v>1</v>
          </cell>
          <cell r="G258">
            <v>5407</v>
          </cell>
          <cell r="I258">
            <v>1</v>
          </cell>
          <cell r="J258">
            <v>5407</v>
          </cell>
        </row>
        <row r="259">
          <cell r="C259" t="str">
            <v>b.Nh©n c«ng</v>
          </cell>
        </row>
        <row r="260">
          <cell r="B260" t="str">
            <v>05.5217</v>
          </cell>
          <cell r="C260" t="str">
            <v xml:space="preserve">Dùng cét LT-20m </v>
          </cell>
          <cell r="D260" t="str">
            <v>cét</v>
          </cell>
          <cell r="E260">
            <v>1</v>
          </cell>
          <cell r="F260">
            <v>1</v>
          </cell>
          <cell r="H260">
            <v>177460</v>
          </cell>
          <cell r="I260">
            <v>1</v>
          </cell>
          <cell r="K260">
            <v>177460</v>
          </cell>
        </row>
        <row r="261">
          <cell r="B261" t="str">
            <v>02.1462</v>
          </cell>
          <cell r="C261" t="str">
            <v>VËn chuyÓn thñ c«ng cét bª t«ng xa 300 m</v>
          </cell>
          <cell r="D261" t="str">
            <v>tÊn</v>
          </cell>
          <cell r="E261">
            <v>1.72</v>
          </cell>
          <cell r="F261">
            <v>1</v>
          </cell>
          <cell r="H261">
            <v>46870</v>
          </cell>
          <cell r="I261">
            <v>1</v>
          </cell>
          <cell r="K261">
            <v>80616.399999999994</v>
          </cell>
        </row>
        <row r="262">
          <cell r="B262" t="str">
            <v>05.5101</v>
          </cell>
          <cell r="C262" t="str">
            <v xml:space="preserve">Nèi cét bª t«ng b»ng mÆt bÝch </v>
          </cell>
          <cell r="D262" t="str">
            <v>mèi</v>
          </cell>
          <cell r="E262">
            <v>1</v>
          </cell>
          <cell r="F262">
            <v>1</v>
          </cell>
          <cell r="H262">
            <v>48753</v>
          </cell>
          <cell r="I262">
            <v>1</v>
          </cell>
          <cell r="K262">
            <v>48753</v>
          </cell>
        </row>
        <row r="263">
          <cell r="B263" t="str">
            <v>02.1482</v>
          </cell>
          <cell r="C263" t="str">
            <v>V/C   dông cô thi c«ng 300m</v>
          </cell>
          <cell r="D263" t="str">
            <v>tÊn</v>
          </cell>
          <cell r="E263">
            <v>1.5</v>
          </cell>
          <cell r="F263">
            <v>1</v>
          </cell>
          <cell r="H263">
            <v>30241</v>
          </cell>
          <cell r="I263">
            <v>1</v>
          </cell>
          <cell r="K263">
            <v>45361.5</v>
          </cell>
        </row>
        <row r="265">
          <cell r="A265" t="str">
            <v>LT10B</v>
          </cell>
          <cell r="C265" t="str">
            <v xml:space="preserve"> Cét bª t«ng  LT - 10B</v>
          </cell>
          <cell r="J265">
            <v>1046926.728</v>
          </cell>
          <cell r="K265">
            <v>182209.15</v>
          </cell>
        </row>
        <row r="266">
          <cell r="C266" t="str">
            <v>a.VËt liÖu</v>
          </cell>
        </row>
        <row r="267">
          <cell r="C267" t="str">
            <v>Cét LT - 10B</v>
          </cell>
          <cell r="D267" t="str">
            <v>cét</v>
          </cell>
          <cell r="E267">
            <v>1</v>
          </cell>
          <cell r="F267">
            <v>1.002</v>
          </cell>
          <cell r="G267">
            <v>1036364</v>
          </cell>
          <cell r="J267">
            <v>1038436.728</v>
          </cell>
        </row>
        <row r="268">
          <cell r="B268" t="str">
            <v>05.5212</v>
          </cell>
          <cell r="C268" t="str">
            <v xml:space="preserve">VËt liÖu phô cho c«ng t¸c dùng cét </v>
          </cell>
          <cell r="D268" t="str">
            <v>cét</v>
          </cell>
          <cell r="E268">
            <v>1</v>
          </cell>
          <cell r="F268">
            <v>1</v>
          </cell>
          <cell r="G268">
            <v>8490</v>
          </cell>
          <cell r="J268">
            <v>8490</v>
          </cell>
        </row>
        <row r="269">
          <cell r="C269" t="str">
            <v>b.Nh©n c«ng</v>
          </cell>
        </row>
        <row r="270">
          <cell r="B270" t="str">
            <v>05.5212</v>
          </cell>
          <cell r="C270" t="str">
            <v xml:space="preserve">Dùng cét LT-10m </v>
          </cell>
          <cell r="D270" t="str">
            <v>cét</v>
          </cell>
          <cell r="E270">
            <v>1</v>
          </cell>
          <cell r="F270">
            <v>1</v>
          </cell>
          <cell r="H270">
            <v>80605</v>
          </cell>
          <cell r="I270">
            <v>1</v>
          </cell>
          <cell r="K270">
            <v>80605</v>
          </cell>
        </row>
        <row r="271">
          <cell r="B271" t="str">
            <v>02.1462</v>
          </cell>
          <cell r="C271" t="str">
            <v>VËn chuyÓn thñ c«ng cét bª t«ng xa 300 m</v>
          </cell>
          <cell r="D271" t="str">
            <v>tÊn</v>
          </cell>
          <cell r="E271">
            <v>1.2</v>
          </cell>
          <cell r="F271">
            <v>1</v>
          </cell>
          <cell r="H271">
            <v>46869.5</v>
          </cell>
          <cell r="I271">
            <v>1</v>
          </cell>
          <cell r="K271">
            <v>56243.4</v>
          </cell>
        </row>
        <row r="272">
          <cell r="B272" t="str">
            <v>02.1482</v>
          </cell>
          <cell r="C272" t="str">
            <v xml:space="preserve">V/C dông cô thi c«ng cét </v>
          </cell>
          <cell r="D272" t="str">
            <v>tÊn</v>
          </cell>
          <cell r="E272">
            <v>1.5</v>
          </cell>
          <cell r="F272">
            <v>1</v>
          </cell>
          <cell r="H272">
            <v>30240.5</v>
          </cell>
          <cell r="I272">
            <v>1</v>
          </cell>
          <cell r="K272">
            <v>45360.75</v>
          </cell>
        </row>
        <row r="274">
          <cell r="A274" t="str">
            <v>H7,5B</v>
          </cell>
          <cell r="C274" t="str">
            <v xml:space="preserve"> Cét bª t«ng  H- 7,5B</v>
          </cell>
          <cell r="J274">
            <v>509490</v>
          </cell>
          <cell r="K274">
            <v>80605</v>
          </cell>
        </row>
        <row r="275">
          <cell r="C275" t="str">
            <v>a.VËt liÖu</v>
          </cell>
        </row>
        <row r="276">
          <cell r="C276" t="str">
            <v>Cét H - 7,5B</v>
          </cell>
          <cell r="D276" t="str">
            <v>cét</v>
          </cell>
          <cell r="E276">
            <v>1</v>
          </cell>
          <cell r="F276">
            <v>1.002</v>
          </cell>
          <cell r="G276">
            <v>500000</v>
          </cell>
          <cell r="J276">
            <v>501000</v>
          </cell>
        </row>
        <row r="277">
          <cell r="B277" t="str">
            <v>05.5212</v>
          </cell>
          <cell r="C277" t="str">
            <v xml:space="preserve">VËt liÖu phô cho c«ng t¸c dùng cét </v>
          </cell>
          <cell r="D277" t="str">
            <v>cét</v>
          </cell>
          <cell r="E277">
            <v>1</v>
          </cell>
          <cell r="F277">
            <v>1</v>
          </cell>
          <cell r="G277">
            <v>8490</v>
          </cell>
          <cell r="J277">
            <v>8490</v>
          </cell>
        </row>
        <row r="278">
          <cell r="C278" t="str">
            <v>b.Nh©n c«ng</v>
          </cell>
        </row>
        <row r="279">
          <cell r="B279" t="str">
            <v>05.5212</v>
          </cell>
          <cell r="C279" t="str">
            <v xml:space="preserve">Dùng cét H-7,5m </v>
          </cell>
          <cell r="D279" t="str">
            <v>cét</v>
          </cell>
          <cell r="E279">
            <v>1</v>
          </cell>
          <cell r="F279">
            <v>1</v>
          </cell>
          <cell r="H279">
            <v>80605</v>
          </cell>
          <cell r="I279">
            <v>1</v>
          </cell>
          <cell r="K279">
            <v>80605</v>
          </cell>
        </row>
        <row r="281">
          <cell r="A281" t="str">
            <v>H7,5C</v>
          </cell>
          <cell r="C281" t="str">
            <v xml:space="preserve"> Cét bª t«ng  H- 7,5C</v>
          </cell>
          <cell r="J281">
            <v>609690</v>
          </cell>
          <cell r="K281">
            <v>80605</v>
          </cell>
        </row>
        <row r="282">
          <cell r="C282" t="str">
            <v>a.VËt liÖu</v>
          </cell>
        </row>
        <row r="283">
          <cell r="C283" t="str">
            <v>Cét H - 7,5C</v>
          </cell>
          <cell r="D283" t="str">
            <v>cét</v>
          </cell>
          <cell r="E283">
            <v>1</v>
          </cell>
          <cell r="F283">
            <v>1.002</v>
          </cell>
          <cell r="G283">
            <v>600000</v>
          </cell>
          <cell r="J283">
            <v>601200</v>
          </cell>
        </row>
        <row r="284">
          <cell r="B284" t="str">
            <v>05.5212</v>
          </cell>
          <cell r="C284" t="str">
            <v xml:space="preserve">VËt liÖu phô cho c«ng t¸c dùng cét </v>
          </cell>
          <cell r="D284" t="str">
            <v>cét</v>
          </cell>
          <cell r="E284">
            <v>1</v>
          </cell>
          <cell r="F284">
            <v>1</v>
          </cell>
          <cell r="G284">
            <v>8490</v>
          </cell>
          <cell r="J284">
            <v>8490</v>
          </cell>
        </row>
        <row r="285">
          <cell r="C285" t="str">
            <v>b.Nh©n c«ng</v>
          </cell>
        </row>
        <row r="286">
          <cell r="B286" t="str">
            <v>05.5212</v>
          </cell>
          <cell r="C286" t="str">
            <v xml:space="preserve">Dùng cét H-7,5m </v>
          </cell>
          <cell r="D286" t="str">
            <v>cét</v>
          </cell>
          <cell r="E286">
            <v>1</v>
          </cell>
          <cell r="F286">
            <v>1</v>
          </cell>
          <cell r="H286">
            <v>80605</v>
          </cell>
          <cell r="I286">
            <v>1</v>
          </cell>
          <cell r="K286">
            <v>80605</v>
          </cell>
        </row>
        <row r="288">
          <cell r="A288" t="str">
            <v>H8,5B</v>
          </cell>
          <cell r="C288" t="str">
            <v xml:space="preserve"> Cét bª t«ng  H- 8,5B</v>
          </cell>
          <cell r="J288">
            <v>573253.272</v>
          </cell>
          <cell r="K288">
            <v>80605</v>
          </cell>
        </row>
        <row r="289">
          <cell r="C289" t="str">
            <v>a.VËt liÖu</v>
          </cell>
        </row>
        <row r="290">
          <cell r="C290" t="str">
            <v>Cét H - 8,5B</v>
          </cell>
          <cell r="D290" t="str">
            <v>cét</v>
          </cell>
          <cell r="E290">
            <v>1</v>
          </cell>
          <cell r="F290">
            <v>1.002</v>
          </cell>
          <cell r="G290">
            <v>563636</v>
          </cell>
          <cell r="J290">
            <v>564763.272</v>
          </cell>
        </row>
        <row r="291">
          <cell r="B291" t="str">
            <v>05.5212</v>
          </cell>
          <cell r="C291" t="str">
            <v xml:space="preserve">VËt liÖu phô cho c«ng t¸c dùng cét </v>
          </cell>
          <cell r="D291" t="str">
            <v>cét</v>
          </cell>
          <cell r="E291">
            <v>1</v>
          </cell>
          <cell r="F291">
            <v>1</v>
          </cell>
          <cell r="G291">
            <v>8490</v>
          </cell>
          <cell r="J291">
            <v>8490</v>
          </cell>
        </row>
        <row r="292">
          <cell r="C292" t="str">
            <v>b.Nh©n c«ng</v>
          </cell>
        </row>
        <row r="293">
          <cell r="B293" t="str">
            <v>05.5212</v>
          </cell>
          <cell r="C293" t="str">
            <v xml:space="preserve">Dùng cét H-8,5m </v>
          </cell>
          <cell r="D293" t="str">
            <v>cét</v>
          </cell>
          <cell r="E293">
            <v>1</v>
          </cell>
          <cell r="F293">
            <v>1</v>
          </cell>
          <cell r="H293">
            <v>80605</v>
          </cell>
          <cell r="I293">
            <v>1</v>
          </cell>
          <cell r="K293">
            <v>80605</v>
          </cell>
        </row>
        <row r="295">
          <cell r="A295" t="str">
            <v>H8,5C</v>
          </cell>
          <cell r="C295" t="str">
            <v xml:space="preserve"> Cét bª t«ng  H- 8,5C</v>
          </cell>
          <cell r="J295">
            <v>673453.272</v>
          </cell>
          <cell r="K295">
            <v>80605</v>
          </cell>
        </row>
        <row r="296">
          <cell r="C296" t="str">
            <v>a.VËt liÖu</v>
          </cell>
        </row>
        <row r="297">
          <cell r="C297" t="str">
            <v>Cét H - 8,5C</v>
          </cell>
          <cell r="D297" t="str">
            <v>cét</v>
          </cell>
          <cell r="E297">
            <v>1</v>
          </cell>
          <cell r="F297">
            <v>1.002</v>
          </cell>
          <cell r="G297">
            <v>663636</v>
          </cell>
          <cell r="J297">
            <v>664963.272</v>
          </cell>
        </row>
        <row r="298">
          <cell r="B298" t="str">
            <v>05.5212</v>
          </cell>
          <cell r="C298" t="str">
            <v xml:space="preserve">VËt liÖu phô cho c«ng t¸c dùng cét </v>
          </cell>
          <cell r="D298" t="str">
            <v>cét</v>
          </cell>
          <cell r="E298">
            <v>1</v>
          </cell>
          <cell r="F298">
            <v>1</v>
          </cell>
          <cell r="G298">
            <v>8490</v>
          </cell>
          <cell r="J298">
            <v>8490</v>
          </cell>
        </row>
        <row r="299">
          <cell r="C299" t="str">
            <v>b.Nh©n c«ng</v>
          </cell>
        </row>
        <row r="300">
          <cell r="B300" t="str">
            <v>05.5212</v>
          </cell>
          <cell r="C300" t="str">
            <v xml:space="preserve">Dùng cét H-8,5m </v>
          </cell>
          <cell r="D300" t="str">
            <v>cét</v>
          </cell>
          <cell r="E300">
            <v>1</v>
          </cell>
          <cell r="F300">
            <v>1</v>
          </cell>
          <cell r="H300">
            <v>80605</v>
          </cell>
          <cell r="I300">
            <v>1</v>
          </cell>
          <cell r="K300">
            <v>80605</v>
          </cell>
        </row>
        <row r="302">
          <cell r="C302" t="str">
            <v>IV/®¬n gi¸ c¸c lo¹i xµ ®z</v>
          </cell>
          <cell r="D302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303">
          <cell r="C303" t="str">
            <v xml:space="preserve">tba vµ tiÕp ®Þa </v>
          </cell>
        </row>
        <row r="304">
          <cell r="A304" t="str">
            <v>Rh1</v>
          </cell>
          <cell r="C304" t="str">
            <v>TiÕp ®Þa Rh1</v>
          </cell>
          <cell r="J304">
            <v>177245.77499999999</v>
          </cell>
          <cell r="K304">
            <v>26151.5</v>
          </cell>
        </row>
        <row r="305">
          <cell r="C305" t="str">
            <v>a.VËt liÖu</v>
          </cell>
        </row>
        <row r="306">
          <cell r="C306" t="str">
            <v>S¾t d=4</v>
          </cell>
          <cell r="D306" t="str">
            <v>kg</v>
          </cell>
          <cell r="E306">
            <v>13.23</v>
          </cell>
          <cell r="F306">
            <v>1.0249999999999999</v>
          </cell>
          <cell r="G306">
            <v>4700</v>
          </cell>
          <cell r="J306">
            <v>63735.524999999994</v>
          </cell>
        </row>
        <row r="307">
          <cell r="C307" t="str">
            <v>S¾t F 12</v>
          </cell>
          <cell r="D307" t="str">
            <v>kg</v>
          </cell>
          <cell r="E307">
            <v>5.4</v>
          </cell>
          <cell r="F307">
            <v>1.0249999999999999</v>
          </cell>
          <cell r="G307">
            <v>4350</v>
          </cell>
          <cell r="J307">
            <v>24077.249999999996</v>
          </cell>
        </row>
        <row r="308">
          <cell r="C308" t="str">
            <v>S¾t L63x6</v>
          </cell>
          <cell r="D308" t="str">
            <v>kg</v>
          </cell>
          <cell r="E308">
            <v>14.3</v>
          </cell>
          <cell r="F308">
            <v>1.0249999999999999</v>
          </cell>
          <cell r="G308">
            <v>4800</v>
          </cell>
          <cell r="J308">
            <v>70356</v>
          </cell>
        </row>
        <row r="309">
          <cell r="C309" t="str">
            <v xml:space="preserve">S¬n </v>
          </cell>
          <cell r="D309" t="str">
            <v>kg</v>
          </cell>
          <cell r="E309">
            <v>2E-3</v>
          </cell>
          <cell r="F309">
            <v>1</v>
          </cell>
          <cell r="G309">
            <v>13500</v>
          </cell>
          <cell r="J309">
            <v>27</v>
          </cell>
        </row>
        <row r="310">
          <cell r="C310" t="str">
            <v xml:space="preserve">Que hµn </v>
          </cell>
          <cell r="D310" t="str">
            <v>kg</v>
          </cell>
          <cell r="E310">
            <v>0.3</v>
          </cell>
          <cell r="F310">
            <v>1</v>
          </cell>
          <cell r="G310">
            <v>6500</v>
          </cell>
          <cell r="J310">
            <v>1950</v>
          </cell>
        </row>
        <row r="311">
          <cell r="C311" t="str">
            <v xml:space="preserve">GhÝp nèi </v>
          </cell>
          <cell r="D311" t="str">
            <v xml:space="preserve">C¸i </v>
          </cell>
          <cell r="E311">
            <v>1</v>
          </cell>
          <cell r="F311">
            <v>1</v>
          </cell>
          <cell r="G311">
            <v>9000</v>
          </cell>
          <cell r="J311">
            <v>9000</v>
          </cell>
        </row>
        <row r="312">
          <cell r="C312" t="str">
            <v xml:space="preserve">èng nhùa luån d©y tiÕp ®Þa </v>
          </cell>
          <cell r="D312" t="str">
            <v>m</v>
          </cell>
          <cell r="E312">
            <v>3</v>
          </cell>
          <cell r="F312">
            <v>1</v>
          </cell>
          <cell r="G312">
            <v>2700</v>
          </cell>
          <cell r="J312">
            <v>8100</v>
          </cell>
        </row>
        <row r="313">
          <cell r="C313" t="str">
            <v xml:space="preserve">b/Nh©n c«ng </v>
          </cell>
        </row>
        <row r="314">
          <cell r="B314" t="str">
            <v>03.3101</v>
          </cell>
          <cell r="C314" t="str">
            <v xml:space="preserve">§µo ®Êt ch«n tiÕp ®Þa </v>
          </cell>
          <cell r="D314" t="str">
            <v>m3</v>
          </cell>
          <cell r="E314">
            <v>0.75</v>
          </cell>
          <cell r="H314">
            <v>21926</v>
          </cell>
          <cell r="I314">
            <v>1</v>
          </cell>
          <cell r="K314">
            <v>16444.5</v>
          </cell>
        </row>
        <row r="315">
          <cell r="B315" t="str">
            <v>05.8001</v>
          </cell>
          <cell r="C315" t="str">
            <v xml:space="preserve">S¶n xuÊt vµ ®ãng cäc tiÕp ®Þa </v>
          </cell>
          <cell r="D315" t="str">
            <v xml:space="preserve">cäc </v>
          </cell>
          <cell r="E315">
            <v>1</v>
          </cell>
          <cell r="H315">
            <v>6781</v>
          </cell>
          <cell r="I315">
            <v>1</v>
          </cell>
          <cell r="K315">
            <v>6781</v>
          </cell>
        </row>
        <row r="316">
          <cell r="B316" t="str">
            <v>05.7001</v>
          </cell>
          <cell r="C316" t="str">
            <v xml:space="preserve">L¾p tiÕp ®Þa </v>
          </cell>
          <cell r="D316" t="str">
            <v>kg</v>
          </cell>
          <cell r="E316">
            <v>19</v>
          </cell>
          <cell r="H316">
            <v>154</v>
          </cell>
          <cell r="I316">
            <v>1</v>
          </cell>
          <cell r="K316">
            <v>2926</v>
          </cell>
        </row>
        <row r="317">
          <cell r="C317" t="str">
            <v xml:space="preserve">c/ M¸y thi c«ng </v>
          </cell>
        </row>
        <row r="318">
          <cell r="B318" t="str">
            <v>05.8001</v>
          </cell>
          <cell r="C318" t="str">
            <v xml:space="preserve">M¸y hµn cäc </v>
          </cell>
          <cell r="D318" t="str">
            <v xml:space="preserve">cäc </v>
          </cell>
          <cell r="E318">
            <v>1</v>
          </cell>
          <cell r="H318">
            <v>776</v>
          </cell>
          <cell r="J318">
            <v>776</v>
          </cell>
        </row>
        <row r="320">
          <cell r="A320" t="str">
            <v>RC2</v>
          </cell>
          <cell r="C320" t="str">
            <v xml:space="preserve"> TiÕp ®Þa RC2 </v>
          </cell>
          <cell r="J320">
            <v>190157.67180000001</v>
          </cell>
          <cell r="K320">
            <v>125076.83</v>
          </cell>
          <cell r="L320">
            <v>1552</v>
          </cell>
        </row>
        <row r="321">
          <cell r="C321" t="str">
            <v>a.VËt liÖu</v>
          </cell>
        </row>
        <row r="322">
          <cell r="C322" t="str">
            <v>ThÐp lµm tiÕp ®Þa F 8- F12</v>
          </cell>
          <cell r="D322" t="str">
            <v>kg</v>
          </cell>
          <cell r="E322">
            <v>13.286</v>
          </cell>
          <cell r="F322">
            <v>1.02</v>
          </cell>
          <cell r="G322">
            <v>4465</v>
          </cell>
          <cell r="J322">
            <v>60508.429799999998</v>
          </cell>
        </row>
        <row r="323">
          <cell r="C323" t="str">
            <v>ThÐp gãc L 63 x 63 x 6</v>
          </cell>
          <cell r="D323" t="str">
            <v>kg</v>
          </cell>
          <cell r="E323">
            <v>28.66</v>
          </cell>
          <cell r="F323">
            <v>1.02</v>
          </cell>
          <cell r="G323">
            <v>4435</v>
          </cell>
          <cell r="J323">
            <v>129649.242</v>
          </cell>
        </row>
        <row r="324">
          <cell r="C324" t="str">
            <v>b. Nh©n c«ng</v>
          </cell>
        </row>
        <row r="325">
          <cell r="B325" t="str">
            <v>03.3103</v>
          </cell>
          <cell r="C325" t="str">
            <v>§µo ®Êt r·nh tiÕp ®Þa ®Êt cÊp 3</v>
          </cell>
          <cell r="D325" t="str">
            <v>m3</v>
          </cell>
          <cell r="E325">
            <v>3.2</v>
          </cell>
          <cell r="F325">
            <v>1</v>
          </cell>
          <cell r="H325">
            <v>21926</v>
          </cell>
          <cell r="I325">
            <v>1</v>
          </cell>
          <cell r="K325">
            <v>70163.199999999997</v>
          </cell>
        </row>
        <row r="326">
          <cell r="B326" t="str">
            <v>03.3203</v>
          </cell>
          <cell r="C326" t="str">
            <v>LÊp r·nh tiÕp ®Þa ®Êt cÊp 3</v>
          </cell>
          <cell r="D326" t="str">
            <v>m3</v>
          </cell>
          <cell r="E326">
            <v>3.2</v>
          </cell>
          <cell r="F326">
            <v>1</v>
          </cell>
          <cell r="H326">
            <v>10890</v>
          </cell>
          <cell r="I326">
            <v>1</v>
          </cell>
          <cell r="K326">
            <v>34848</v>
          </cell>
        </row>
        <row r="327">
          <cell r="B327" t="str">
            <v>05.8003</v>
          </cell>
          <cell r="C327" t="str">
            <v>§ãng cäc tiÕp ®Þa ®Êt cÊp 3</v>
          </cell>
          <cell r="D327" t="str">
            <v xml:space="preserve">cäc </v>
          </cell>
          <cell r="E327">
            <v>2</v>
          </cell>
          <cell r="F327">
            <v>1</v>
          </cell>
          <cell r="H327">
            <v>6782</v>
          </cell>
          <cell r="I327">
            <v>1</v>
          </cell>
          <cell r="K327">
            <v>13564</v>
          </cell>
        </row>
        <row r="328">
          <cell r="B328" t="str">
            <v>05.7001</v>
          </cell>
          <cell r="C328" t="str">
            <v xml:space="preserve">S¶n xuÊt vµ l¾p ®Æt tiÕp ®Þa </v>
          </cell>
          <cell r="D328" t="str">
            <v>kg</v>
          </cell>
          <cell r="E328">
            <v>41.945999999999998</v>
          </cell>
          <cell r="F328">
            <v>1</v>
          </cell>
          <cell r="H328">
            <v>155</v>
          </cell>
          <cell r="I328">
            <v>1</v>
          </cell>
          <cell r="K328">
            <v>6501.63</v>
          </cell>
        </row>
        <row r="329">
          <cell r="C329" t="str">
            <v xml:space="preserve">c. M¸y thi c«ng </v>
          </cell>
        </row>
        <row r="330">
          <cell r="B330" t="str">
            <v>05.8003</v>
          </cell>
          <cell r="C330" t="str">
            <v xml:space="preserve">M¸y ®ãng cäc </v>
          </cell>
          <cell r="D330" t="str">
            <v xml:space="preserve">cäc </v>
          </cell>
          <cell r="E330">
            <v>2</v>
          </cell>
          <cell r="F330">
            <v>1</v>
          </cell>
          <cell r="G330">
            <v>776</v>
          </cell>
          <cell r="I330">
            <v>1</v>
          </cell>
          <cell r="L330">
            <v>1552</v>
          </cell>
        </row>
        <row r="332">
          <cell r="A332" t="str">
            <v>T§T</v>
          </cell>
          <cell r="C332" t="str">
            <v>TiÕp dÞa TBA</v>
          </cell>
          <cell r="J332">
            <v>803025.28</v>
          </cell>
          <cell r="K332">
            <v>144041.70000000001</v>
          </cell>
          <cell r="L332">
            <v>1552</v>
          </cell>
        </row>
        <row r="333">
          <cell r="C333" t="str">
            <v>a.VËt liÖu</v>
          </cell>
        </row>
        <row r="334">
          <cell r="C334" t="str">
            <v>ThÐp lµm tiÕp ®Þa L 63*63*6</v>
          </cell>
          <cell r="D334" t="str">
            <v>kg</v>
          </cell>
          <cell r="E334">
            <v>114</v>
          </cell>
          <cell r="F334">
            <v>1.0249999999999999</v>
          </cell>
          <cell r="G334">
            <v>4435</v>
          </cell>
          <cell r="J334">
            <v>518229.75</v>
          </cell>
        </row>
        <row r="335">
          <cell r="C335" t="str">
            <v>ThÐp dÑt D 40  x 4</v>
          </cell>
          <cell r="D335" t="str">
            <v>kg</v>
          </cell>
          <cell r="E335">
            <v>50.3</v>
          </cell>
          <cell r="F335">
            <v>1.0249999999999999</v>
          </cell>
          <cell r="G335">
            <v>4720</v>
          </cell>
          <cell r="J335">
            <v>243351.4</v>
          </cell>
        </row>
        <row r="336">
          <cell r="C336" t="str">
            <v>D©y nèi ®Êt F 12</v>
          </cell>
          <cell r="D336" t="str">
            <v>kg</v>
          </cell>
          <cell r="E336">
            <v>8.9</v>
          </cell>
          <cell r="F336">
            <v>1.02</v>
          </cell>
          <cell r="G336">
            <v>4465</v>
          </cell>
          <cell r="J336">
            <v>40533.270000000004</v>
          </cell>
        </row>
        <row r="337">
          <cell r="C337" t="str">
            <v>Bul«ng + vßng ®Öm</v>
          </cell>
          <cell r="D337" t="str">
            <v>kg</v>
          </cell>
          <cell r="E337">
            <v>0.2</v>
          </cell>
          <cell r="F337">
            <v>1.02</v>
          </cell>
          <cell r="G337">
            <v>4465</v>
          </cell>
          <cell r="J337">
            <v>910.86000000000013</v>
          </cell>
        </row>
        <row r="338">
          <cell r="C338" t="str">
            <v>b. Nh©n c«ng</v>
          </cell>
        </row>
        <row r="339">
          <cell r="B339" t="str">
            <v>03.3103</v>
          </cell>
          <cell r="C339" t="str">
            <v>§µo ®Êt r·nh tiÕp ®Þa ®Êt cÊp 3</v>
          </cell>
          <cell r="D339" t="str">
            <v>m3</v>
          </cell>
          <cell r="E339">
            <v>3.2</v>
          </cell>
          <cell r="F339">
            <v>1</v>
          </cell>
          <cell r="H339">
            <v>21926</v>
          </cell>
          <cell r="I339">
            <v>1</v>
          </cell>
          <cell r="K339">
            <v>70163.199999999997</v>
          </cell>
        </row>
        <row r="340">
          <cell r="B340" t="str">
            <v>03.3203</v>
          </cell>
          <cell r="C340" t="str">
            <v>LÊp r·nh tiÕp ®Þa ®Êt cÊp 3</v>
          </cell>
          <cell r="D340" t="str">
            <v>m3</v>
          </cell>
          <cell r="E340">
            <v>3.2</v>
          </cell>
          <cell r="F340">
            <v>1</v>
          </cell>
          <cell r="H340">
            <v>10890</v>
          </cell>
          <cell r="I340">
            <v>1</v>
          </cell>
          <cell r="K340">
            <v>34848</v>
          </cell>
        </row>
        <row r="341">
          <cell r="B341" t="str">
            <v>05.8003</v>
          </cell>
          <cell r="C341" t="str">
            <v>§ãng cäc tiÕp ®Þa ®Êt cÊp 3</v>
          </cell>
          <cell r="D341" t="str">
            <v xml:space="preserve">cäc </v>
          </cell>
          <cell r="E341">
            <v>2</v>
          </cell>
          <cell r="F341">
            <v>1</v>
          </cell>
          <cell r="H341">
            <v>6782</v>
          </cell>
          <cell r="I341">
            <v>1</v>
          </cell>
          <cell r="K341">
            <v>13564</v>
          </cell>
        </row>
        <row r="342">
          <cell r="B342" t="str">
            <v>05.7001</v>
          </cell>
          <cell r="C342" t="str">
            <v xml:space="preserve">S¶n xuÊt vµ l¾p ®Æt tiÕp ®Þa </v>
          </cell>
          <cell r="D342" t="str">
            <v>kg</v>
          </cell>
          <cell r="E342">
            <v>164.3</v>
          </cell>
          <cell r="F342">
            <v>1</v>
          </cell>
          <cell r="H342">
            <v>155</v>
          </cell>
          <cell r="I342">
            <v>1</v>
          </cell>
          <cell r="K342">
            <v>25466.5</v>
          </cell>
        </row>
        <row r="343">
          <cell r="C343" t="str">
            <v xml:space="preserve">c. M¸y thi c«ng </v>
          </cell>
        </row>
        <row r="344">
          <cell r="B344" t="str">
            <v>05.8003</v>
          </cell>
          <cell r="C344" t="str">
            <v xml:space="preserve">M¸y ®ãng cäc </v>
          </cell>
          <cell r="D344" t="str">
            <v xml:space="preserve">cäc </v>
          </cell>
          <cell r="E344">
            <v>2</v>
          </cell>
          <cell r="F344">
            <v>1</v>
          </cell>
          <cell r="G344">
            <v>776</v>
          </cell>
          <cell r="I344">
            <v>1</v>
          </cell>
          <cell r="L344">
            <v>1552</v>
          </cell>
        </row>
        <row r="346">
          <cell r="A346" t="str">
            <v>T§X</v>
          </cell>
          <cell r="C346" t="str">
            <v xml:space="preserve"> Chi tiÕt tiÕp ®Þa xµ </v>
          </cell>
          <cell r="J346">
            <v>26958.587400000004</v>
          </cell>
          <cell r="K346">
            <v>13161</v>
          </cell>
        </row>
        <row r="347">
          <cell r="C347" t="str">
            <v xml:space="preserve">a. VËt liÖu  </v>
          </cell>
        </row>
        <row r="348">
          <cell r="C348" t="str">
            <v xml:space="preserve">R«ng ®en </v>
          </cell>
          <cell r="D348" t="str">
            <v>c¸i</v>
          </cell>
          <cell r="E348">
            <v>1</v>
          </cell>
          <cell r="F348">
            <v>1</v>
          </cell>
          <cell r="G348">
            <v>3000</v>
          </cell>
          <cell r="J348">
            <v>3000</v>
          </cell>
        </row>
        <row r="349">
          <cell r="C349" t="str">
            <v>S¾t F12</v>
          </cell>
          <cell r="D349" t="str">
            <v>kg</v>
          </cell>
          <cell r="E349">
            <v>0.05</v>
          </cell>
          <cell r="F349">
            <v>1.02</v>
          </cell>
          <cell r="G349">
            <v>4465</v>
          </cell>
          <cell r="J349">
            <v>227.71500000000003</v>
          </cell>
        </row>
        <row r="350">
          <cell r="C350" t="str">
            <v>S¾t F10</v>
          </cell>
          <cell r="D350" t="str">
            <v>kg</v>
          </cell>
          <cell r="E350">
            <v>1.27</v>
          </cell>
          <cell r="F350">
            <v>1.02</v>
          </cell>
          <cell r="G350">
            <v>9726</v>
          </cell>
          <cell r="J350">
            <v>12599.0604</v>
          </cell>
        </row>
        <row r="351">
          <cell r="C351" t="str">
            <v>ThÐp dÑt 4</v>
          </cell>
          <cell r="E351">
            <v>0.36</v>
          </cell>
          <cell r="F351">
            <v>1.02</v>
          </cell>
          <cell r="G351">
            <v>4435</v>
          </cell>
          <cell r="J351">
            <v>1628.5319999999999</v>
          </cell>
        </row>
        <row r="352">
          <cell r="C352" t="str">
            <v>Gia c«ng xµ</v>
          </cell>
          <cell r="D352" t="str">
            <v>kg</v>
          </cell>
          <cell r="E352">
            <v>2.68</v>
          </cell>
          <cell r="F352">
            <v>1</v>
          </cell>
          <cell r="G352">
            <v>3546</v>
          </cell>
          <cell r="J352">
            <v>9503.2800000000007</v>
          </cell>
        </row>
        <row r="353">
          <cell r="C353" t="str">
            <v>b. Nh©n c«ng</v>
          </cell>
        </row>
        <row r="354">
          <cell r="B354" t="str">
            <v>05.6011</v>
          </cell>
          <cell r="C354" t="str">
            <v xml:space="preserve">L¾p chi tiÕt </v>
          </cell>
          <cell r="D354" t="str">
            <v>bé</v>
          </cell>
          <cell r="E354">
            <v>1</v>
          </cell>
          <cell r="F354">
            <v>1</v>
          </cell>
          <cell r="H354">
            <v>13161</v>
          </cell>
          <cell r="I354">
            <v>1</v>
          </cell>
          <cell r="K354">
            <v>13161</v>
          </cell>
        </row>
        <row r="356">
          <cell r="A356" t="str">
            <v>GC§</v>
          </cell>
          <cell r="C356" t="str">
            <v xml:space="preserve"> Chi tiÕt ghÐp cét ®«i </v>
          </cell>
          <cell r="J356">
            <v>426971.39999999997</v>
          </cell>
          <cell r="K356">
            <v>13161</v>
          </cell>
        </row>
        <row r="357">
          <cell r="C357" t="str">
            <v xml:space="preserve">a. VËt liÖu  </v>
          </cell>
        </row>
        <row r="358">
          <cell r="C358" t="str">
            <v xml:space="preserve">S¾t m¹ </v>
          </cell>
          <cell r="D358" t="str">
            <v>kg</v>
          </cell>
          <cell r="E358">
            <v>43.9</v>
          </cell>
          <cell r="F358">
            <v>1</v>
          </cell>
          <cell r="G358">
            <v>9726</v>
          </cell>
          <cell r="J358">
            <v>426971.39999999997</v>
          </cell>
        </row>
        <row r="359">
          <cell r="C359" t="str">
            <v>b. Nh©n c«ng</v>
          </cell>
        </row>
        <row r="360">
          <cell r="B360" t="str">
            <v>05.6011</v>
          </cell>
          <cell r="C360" t="str">
            <v xml:space="preserve">L¾p chi tiÕt </v>
          </cell>
          <cell r="D360" t="str">
            <v>bé</v>
          </cell>
          <cell r="E360">
            <v>1</v>
          </cell>
          <cell r="F360">
            <v>1</v>
          </cell>
          <cell r="H360">
            <v>13161</v>
          </cell>
          <cell r="I360">
            <v>1</v>
          </cell>
          <cell r="K360">
            <v>13161</v>
          </cell>
        </row>
        <row r="362">
          <cell r="A362" t="str">
            <v>G§CSO</v>
          </cell>
          <cell r="C362" t="str">
            <v xml:space="preserve">Gi¸ ®ì chèng sÐt èng </v>
          </cell>
          <cell r="J362">
            <v>110615.51699999999</v>
          </cell>
          <cell r="K362">
            <v>40627</v>
          </cell>
        </row>
        <row r="363">
          <cell r="C363" t="str">
            <v xml:space="preserve">a. VËt liÖu  </v>
          </cell>
        </row>
        <row r="364">
          <cell r="C364" t="str">
            <v>ThÐp c¸c lo¹i  m¹ kÏm</v>
          </cell>
          <cell r="D364" t="str">
            <v>kg</v>
          </cell>
          <cell r="E364">
            <v>5.98</v>
          </cell>
          <cell r="F364">
            <v>1.0249999999999999</v>
          </cell>
          <cell r="G364">
            <v>9726</v>
          </cell>
          <cell r="J364">
            <v>59615.517</v>
          </cell>
        </row>
        <row r="365">
          <cell r="C365" t="str">
            <v xml:space="preserve">CÆp c¸p </v>
          </cell>
          <cell r="D365" t="str">
            <v xml:space="preserve">c¸i </v>
          </cell>
          <cell r="E365">
            <v>6</v>
          </cell>
          <cell r="F365">
            <v>1</v>
          </cell>
          <cell r="G365">
            <v>8500</v>
          </cell>
          <cell r="J365">
            <v>51000</v>
          </cell>
        </row>
        <row r="366">
          <cell r="C366" t="str">
            <v>b. Nh©n c«ng</v>
          </cell>
        </row>
        <row r="367">
          <cell r="B367" t="str">
            <v>05.6011</v>
          </cell>
          <cell r="C367" t="str">
            <v>L¾p gi¸ ®ì chèng sÐt èng</v>
          </cell>
          <cell r="D367" t="str">
            <v>bé</v>
          </cell>
          <cell r="E367">
            <v>1</v>
          </cell>
          <cell r="F367">
            <v>1</v>
          </cell>
          <cell r="H367">
            <v>40627</v>
          </cell>
          <cell r="I367">
            <v>1</v>
          </cell>
          <cell r="K367">
            <v>40627</v>
          </cell>
        </row>
        <row r="369">
          <cell r="A369" t="str">
            <v>XR2</v>
          </cell>
          <cell r="C369" t="str">
            <v xml:space="preserve"> Xµ rÏ XR-2</v>
          </cell>
          <cell r="J369">
            <v>152029.53750000001</v>
          </cell>
          <cell r="K369">
            <v>27274.287</v>
          </cell>
        </row>
        <row r="370">
          <cell r="C370" t="str">
            <v xml:space="preserve">a. VËt liÖu  </v>
          </cell>
        </row>
        <row r="371">
          <cell r="C371" t="str">
            <v xml:space="preserve">S¾t thÐp m¹ kÏm </v>
          </cell>
          <cell r="D371" t="str">
            <v>kg</v>
          </cell>
          <cell r="E371">
            <v>15.25</v>
          </cell>
          <cell r="F371">
            <v>1.0249999999999999</v>
          </cell>
          <cell r="G371">
            <v>9726</v>
          </cell>
          <cell r="J371">
            <v>152029.53750000001</v>
          </cell>
        </row>
        <row r="372">
          <cell r="C372" t="str">
            <v>b. Nh©n c«ng</v>
          </cell>
        </row>
        <row r="373">
          <cell r="B373" t="str">
            <v>05.6021</v>
          </cell>
          <cell r="C373" t="str">
            <v xml:space="preserve">L¾p xµ trªn cét ®¬n </v>
          </cell>
          <cell r="D373" t="str">
            <v>bé</v>
          </cell>
          <cell r="E373">
            <v>1</v>
          </cell>
          <cell r="F373">
            <v>1</v>
          </cell>
          <cell r="H373">
            <v>17806</v>
          </cell>
          <cell r="I373">
            <v>1.5</v>
          </cell>
          <cell r="K373">
            <v>26709</v>
          </cell>
        </row>
        <row r="374">
          <cell r="B374" t="str">
            <v>02.1352</v>
          </cell>
          <cell r="C374" t="str">
            <v xml:space="preserve">VËn chuyÓn xµ thÐp b»ng thñ c«ng </v>
          </cell>
          <cell r="D374" t="str">
            <v>tÊn</v>
          </cell>
          <cell r="E374">
            <v>1.525E-2</v>
          </cell>
          <cell r="F374">
            <v>1</v>
          </cell>
          <cell r="H374">
            <v>37068</v>
          </cell>
          <cell r="I374">
            <v>1</v>
          </cell>
          <cell r="K374">
            <v>565.28700000000003</v>
          </cell>
        </row>
        <row r="376">
          <cell r="A376" t="str">
            <v>XR1</v>
          </cell>
          <cell r="C376" t="str">
            <v xml:space="preserve"> Xµ rÏ XR-1</v>
          </cell>
          <cell r="J376">
            <v>101585.63849999999</v>
          </cell>
          <cell r="K376">
            <v>27086.72292</v>
          </cell>
        </row>
        <row r="377">
          <cell r="C377" t="str">
            <v xml:space="preserve">a. VËt liÖu  </v>
          </cell>
        </row>
        <row r="378">
          <cell r="C378" t="str">
            <v xml:space="preserve">S¾t thÐp m¹ kÏm </v>
          </cell>
          <cell r="D378" t="str">
            <v>kg</v>
          </cell>
          <cell r="E378">
            <v>10.19</v>
          </cell>
          <cell r="F378">
            <v>1.0249999999999999</v>
          </cell>
          <cell r="G378">
            <v>9726</v>
          </cell>
          <cell r="J378">
            <v>101585.63849999999</v>
          </cell>
        </row>
        <row r="379">
          <cell r="C379" t="str">
            <v>b. Nh©n c«ng</v>
          </cell>
        </row>
        <row r="380">
          <cell r="B380" t="str">
            <v>05.6021</v>
          </cell>
          <cell r="C380" t="str">
            <v xml:space="preserve">L¾p xµ trªn cét ®¬n </v>
          </cell>
          <cell r="D380" t="str">
            <v>bé</v>
          </cell>
          <cell r="E380">
            <v>1</v>
          </cell>
          <cell r="F380">
            <v>1</v>
          </cell>
          <cell r="H380">
            <v>17806</v>
          </cell>
          <cell r="I380">
            <v>1.5</v>
          </cell>
          <cell r="K380">
            <v>26709</v>
          </cell>
        </row>
        <row r="381">
          <cell r="B381" t="str">
            <v>02.1352</v>
          </cell>
          <cell r="C381" t="str">
            <v xml:space="preserve">VËn chuyÓn xµ thÐp b»ng thñ c«ng </v>
          </cell>
          <cell r="D381" t="str">
            <v>tÊn</v>
          </cell>
          <cell r="E381">
            <v>1.0189999999999999E-2</v>
          </cell>
          <cell r="F381">
            <v>1</v>
          </cell>
          <cell r="H381">
            <v>37068</v>
          </cell>
          <cell r="I381">
            <v>1</v>
          </cell>
          <cell r="K381">
            <v>377.72291999999999</v>
          </cell>
        </row>
        <row r="383">
          <cell r="A383" t="str">
            <v>X§T1L</v>
          </cell>
          <cell r="C383" t="str">
            <v xml:space="preserve"> Xµ ®ì th¼ng X§T-1L</v>
          </cell>
          <cell r="J383">
            <v>246437.38799999998</v>
          </cell>
          <cell r="K383">
            <v>30529.320960000001</v>
          </cell>
        </row>
        <row r="384">
          <cell r="C384" t="str">
            <v xml:space="preserve">a. VËt liÖu  </v>
          </cell>
        </row>
        <row r="385">
          <cell r="C385" t="str">
            <v xml:space="preserve">S¾t thÐp m¹ kÏm </v>
          </cell>
          <cell r="D385" t="str">
            <v>kg</v>
          </cell>
          <cell r="E385">
            <v>24.72</v>
          </cell>
          <cell r="F385">
            <v>1.0249999999999999</v>
          </cell>
          <cell r="G385">
            <v>9726</v>
          </cell>
          <cell r="J385">
            <v>246437.38799999998</v>
          </cell>
        </row>
        <row r="386">
          <cell r="C386" t="str">
            <v>b. Nh©n c«ng</v>
          </cell>
        </row>
        <row r="387">
          <cell r="B387" t="str">
            <v>05.6021</v>
          </cell>
          <cell r="C387" t="str">
            <v xml:space="preserve">L¾p xµ trªn cét ®¬n </v>
          </cell>
          <cell r="D387" t="str">
            <v>bé</v>
          </cell>
          <cell r="E387">
            <v>1</v>
          </cell>
          <cell r="F387">
            <v>1</v>
          </cell>
          <cell r="H387">
            <v>19742</v>
          </cell>
          <cell r="I387">
            <v>1.5</v>
          </cell>
          <cell r="K387">
            <v>29613</v>
          </cell>
        </row>
        <row r="388">
          <cell r="B388" t="str">
            <v>02.1352</v>
          </cell>
          <cell r="C388" t="str">
            <v xml:space="preserve">VËn chuyÓn xµ thÐp b»ng thñ c«ng </v>
          </cell>
          <cell r="D388" t="str">
            <v>tÊn</v>
          </cell>
          <cell r="E388">
            <v>2.4719999999999999E-2</v>
          </cell>
          <cell r="F388">
            <v>1</v>
          </cell>
          <cell r="H388">
            <v>37068</v>
          </cell>
          <cell r="I388">
            <v>1</v>
          </cell>
          <cell r="K388">
            <v>916.32096000000001</v>
          </cell>
        </row>
        <row r="390">
          <cell r="A390" t="str">
            <v>X§T1Ls</v>
          </cell>
          <cell r="C390" t="str">
            <v xml:space="preserve"> Xµ ®ì th¼ng X§T-1Ls</v>
          </cell>
          <cell r="J390">
            <v>316386.78000000003</v>
          </cell>
          <cell r="K390">
            <v>30818.822039999999</v>
          </cell>
        </row>
        <row r="391">
          <cell r="C391" t="str">
            <v xml:space="preserve">a. VËt liÖu  </v>
          </cell>
        </row>
        <row r="392">
          <cell r="C392" t="str">
            <v xml:space="preserve">S¾t thÐp m¹ kÏm </v>
          </cell>
          <cell r="D392" t="str">
            <v>kg</v>
          </cell>
          <cell r="E392">
            <v>32.53</v>
          </cell>
          <cell r="F392">
            <v>1</v>
          </cell>
          <cell r="G392">
            <v>9726</v>
          </cell>
          <cell r="J392">
            <v>316386.78000000003</v>
          </cell>
        </row>
        <row r="393">
          <cell r="C393" t="str">
            <v>b. Nh©n c«ng</v>
          </cell>
        </row>
        <row r="394">
          <cell r="B394" t="str">
            <v>05.6021</v>
          </cell>
          <cell r="C394" t="str">
            <v xml:space="preserve">L¾p xµ trªn cét ®¬n </v>
          </cell>
          <cell r="D394" t="str">
            <v>bé</v>
          </cell>
          <cell r="E394">
            <v>1</v>
          </cell>
          <cell r="F394">
            <v>1</v>
          </cell>
          <cell r="H394">
            <v>19742</v>
          </cell>
          <cell r="I394">
            <v>1.5</v>
          </cell>
          <cell r="K394">
            <v>29613</v>
          </cell>
        </row>
        <row r="395">
          <cell r="B395" t="str">
            <v>02.1352</v>
          </cell>
          <cell r="C395" t="str">
            <v xml:space="preserve">VËn chuyÓn xµ thÐp b»ng thñ c«ng </v>
          </cell>
          <cell r="D395" t="str">
            <v>tÊn</v>
          </cell>
          <cell r="E395">
            <v>3.2530000000000003E-2</v>
          </cell>
          <cell r="F395">
            <v>1</v>
          </cell>
          <cell r="H395">
            <v>37068</v>
          </cell>
          <cell r="I395">
            <v>1</v>
          </cell>
          <cell r="K395">
            <v>1205.82204</v>
          </cell>
        </row>
        <row r="397">
          <cell r="A397" t="str">
            <v>XN2-5L</v>
          </cell>
          <cell r="C397" t="str">
            <v xml:space="preserve"> Xµ nÐo XN2-5L</v>
          </cell>
          <cell r="J397">
            <v>1218667.8</v>
          </cell>
          <cell r="K397">
            <v>65973.820399999997</v>
          </cell>
        </row>
        <row r="398">
          <cell r="C398" t="str">
            <v xml:space="preserve">a. VËt liÖu  </v>
          </cell>
        </row>
        <row r="399">
          <cell r="C399" t="str">
            <v xml:space="preserve">S¾t thÐp m¹ kÏm </v>
          </cell>
          <cell r="D399" t="str">
            <v>kg</v>
          </cell>
          <cell r="E399">
            <v>125.3</v>
          </cell>
          <cell r="F399">
            <v>1</v>
          </cell>
          <cell r="G399">
            <v>9726</v>
          </cell>
          <cell r="J399">
            <v>1218667.8</v>
          </cell>
        </row>
        <row r="400">
          <cell r="C400" t="str">
            <v>b. Nh©n c«ng</v>
          </cell>
        </row>
        <row r="401">
          <cell r="B401" t="str">
            <v>05.6044</v>
          </cell>
          <cell r="C401" t="str">
            <v xml:space="preserve">L¾p xµ trªn cét  </v>
          </cell>
          <cell r="D401" t="str">
            <v>bé</v>
          </cell>
          <cell r="E401">
            <v>1</v>
          </cell>
          <cell r="F401">
            <v>1</v>
          </cell>
          <cell r="H401">
            <v>36076</v>
          </cell>
          <cell r="I401">
            <v>1.7</v>
          </cell>
          <cell r="K401">
            <v>61329.2</v>
          </cell>
        </row>
        <row r="402">
          <cell r="B402" t="str">
            <v>02.1352</v>
          </cell>
          <cell r="C402" t="str">
            <v xml:space="preserve">VËn chuyÓn xµ thÐp b»ng thñ c«ng </v>
          </cell>
          <cell r="D402" t="str">
            <v>tÊn</v>
          </cell>
          <cell r="E402">
            <v>0.12529999999999999</v>
          </cell>
          <cell r="F402">
            <v>1</v>
          </cell>
          <cell r="H402">
            <v>37068</v>
          </cell>
          <cell r="I402">
            <v>1</v>
          </cell>
          <cell r="K402">
            <v>4644.6203999999998</v>
          </cell>
        </row>
        <row r="404">
          <cell r="A404" t="str">
            <v>X§V1Ls</v>
          </cell>
          <cell r="C404" t="str">
            <v xml:space="preserve"> Xµ ®ì v­ît X§V-1Ls</v>
          </cell>
          <cell r="J404">
            <v>459261.72</v>
          </cell>
          <cell r="K404">
            <v>28459.35096</v>
          </cell>
        </row>
        <row r="405">
          <cell r="C405" t="str">
            <v xml:space="preserve">a. VËt liÖu  </v>
          </cell>
        </row>
        <row r="406">
          <cell r="C406" t="str">
            <v xml:space="preserve">S¾t thÐp m¹ kÏm </v>
          </cell>
          <cell r="D406" t="str">
            <v>kg</v>
          </cell>
          <cell r="E406">
            <v>47.22</v>
          </cell>
          <cell r="F406">
            <v>1</v>
          </cell>
          <cell r="G406">
            <v>9726</v>
          </cell>
          <cell r="J406">
            <v>459261.72</v>
          </cell>
        </row>
        <row r="407">
          <cell r="C407" t="str">
            <v>b. Nh©n c«ng</v>
          </cell>
        </row>
        <row r="408">
          <cell r="B408" t="str">
            <v>05.6021</v>
          </cell>
          <cell r="C408" t="str">
            <v xml:space="preserve">L¾p xµ trªn cét  </v>
          </cell>
          <cell r="D408" t="str">
            <v>bé</v>
          </cell>
          <cell r="E408">
            <v>1</v>
          </cell>
          <cell r="F408">
            <v>1</v>
          </cell>
          <cell r="H408">
            <v>17806</v>
          </cell>
          <cell r="I408">
            <v>1.5</v>
          </cell>
          <cell r="K408">
            <v>26709</v>
          </cell>
        </row>
        <row r="409">
          <cell r="B409" t="str">
            <v>02.1352</v>
          </cell>
          <cell r="C409" t="str">
            <v xml:space="preserve">VËn chuyÓn xµ thÐp b»ng thñ c«ng </v>
          </cell>
          <cell r="D409" t="str">
            <v>tÊn</v>
          </cell>
          <cell r="E409">
            <v>4.7219999999999998E-2</v>
          </cell>
          <cell r="F409">
            <v>1</v>
          </cell>
          <cell r="H409">
            <v>37068</v>
          </cell>
          <cell r="I409">
            <v>1</v>
          </cell>
          <cell r="K409">
            <v>1750.35096</v>
          </cell>
        </row>
        <row r="411">
          <cell r="A411" t="str">
            <v>XN2-5Ls</v>
          </cell>
          <cell r="C411" t="str">
            <v xml:space="preserve"> Xµ nÐo ®óp XN2-5Ls</v>
          </cell>
          <cell r="J411">
            <v>1271909.8692000001</v>
          </cell>
          <cell r="K411">
            <v>66081.688280000002</v>
          </cell>
        </row>
        <row r="412">
          <cell r="C412" t="str">
            <v xml:space="preserve">a. VËt liÖu  </v>
          </cell>
        </row>
        <row r="413">
          <cell r="C413" t="str">
            <v xml:space="preserve">S¾t thÐp m¹ kÏm </v>
          </cell>
          <cell r="D413" t="str">
            <v>kg</v>
          </cell>
          <cell r="E413">
            <v>128.21</v>
          </cell>
          <cell r="F413">
            <v>1.02</v>
          </cell>
          <cell r="G413">
            <v>9726</v>
          </cell>
          <cell r="J413">
            <v>1271909.8692000001</v>
          </cell>
        </row>
        <row r="414">
          <cell r="C414" t="str">
            <v>b. Nh©n c«ng</v>
          </cell>
        </row>
        <row r="415">
          <cell r="B415" t="str">
            <v>05.6044</v>
          </cell>
          <cell r="C415" t="str">
            <v xml:space="preserve">L¾p xµ trªn cét ®óp </v>
          </cell>
          <cell r="D415" t="str">
            <v>bé</v>
          </cell>
          <cell r="E415">
            <v>1</v>
          </cell>
          <cell r="F415">
            <v>1</v>
          </cell>
          <cell r="H415">
            <v>36076</v>
          </cell>
          <cell r="I415">
            <v>1.7</v>
          </cell>
          <cell r="K415">
            <v>61329.2</v>
          </cell>
        </row>
        <row r="416">
          <cell r="B416" t="str">
            <v>02.1352</v>
          </cell>
          <cell r="C416" t="str">
            <v xml:space="preserve">VËn chuyÓn xµ thÐp b»ng thñ c«ng </v>
          </cell>
          <cell r="D416" t="str">
            <v>tÊn</v>
          </cell>
          <cell r="E416">
            <v>0.12821000000000002</v>
          </cell>
          <cell r="F416">
            <v>1</v>
          </cell>
          <cell r="H416">
            <v>37068</v>
          </cell>
          <cell r="I416">
            <v>1</v>
          </cell>
          <cell r="K416">
            <v>4752.4882800000005</v>
          </cell>
        </row>
        <row r="418">
          <cell r="A418" t="str">
            <v>XNS-2</v>
          </cell>
          <cell r="C418" t="str">
            <v xml:space="preserve"> Xµ nÐo XNS-2</v>
          </cell>
          <cell r="J418">
            <v>461790.48</v>
          </cell>
          <cell r="K418">
            <v>49603.988640000003</v>
          </cell>
        </row>
        <row r="419">
          <cell r="C419" t="str">
            <v xml:space="preserve">a. VËt liÖu  </v>
          </cell>
        </row>
        <row r="420">
          <cell r="C420" t="str">
            <v xml:space="preserve">S¾t thÐp m¹ kÏm </v>
          </cell>
          <cell r="D420" t="str">
            <v>kg</v>
          </cell>
          <cell r="E420">
            <v>47.48</v>
          </cell>
          <cell r="F420">
            <v>1</v>
          </cell>
          <cell r="G420">
            <v>9726</v>
          </cell>
          <cell r="J420">
            <v>461790.48</v>
          </cell>
        </row>
        <row r="421">
          <cell r="C421" t="str">
            <v>b. Nh©n c«ng</v>
          </cell>
        </row>
        <row r="422">
          <cell r="B422" t="str">
            <v>05.6032</v>
          </cell>
          <cell r="C422" t="str">
            <v xml:space="preserve">L¾p xµ trªn cét  </v>
          </cell>
          <cell r="D422" t="str">
            <v>bé</v>
          </cell>
          <cell r="E422">
            <v>1</v>
          </cell>
          <cell r="F422">
            <v>1</v>
          </cell>
          <cell r="H422">
            <v>31896</v>
          </cell>
          <cell r="I422">
            <v>1.5</v>
          </cell>
          <cell r="K422">
            <v>47844</v>
          </cell>
        </row>
        <row r="423">
          <cell r="B423" t="str">
            <v>02.1352</v>
          </cell>
          <cell r="C423" t="str">
            <v xml:space="preserve">VËn chuyÓn xµ thÐp b»ng thñ c«ng </v>
          </cell>
          <cell r="D423" t="str">
            <v>tÊn</v>
          </cell>
          <cell r="E423">
            <v>4.7479999999999994E-2</v>
          </cell>
          <cell r="F423">
            <v>1</v>
          </cell>
          <cell r="H423">
            <v>37068</v>
          </cell>
          <cell r="I423">
            <v>1</v>
          </cell>
          <cell r="K423">
            <v>1759.9886399999998</v>
          </cell>
        </row>
        <row r="425">
          <cell r="A425" t="str">
            <v>CS-1</v>
          </cell>
          <cell r="C425" t="str">
            <v xml:space="preserve"> Cæ dÒ nÐo cã d©y chèng sÐt CS-1</v>
          </cell>
          <cell r="J425">
            <v>111849</v>
          </cell>
          <cell r="K425">
            <v>12613.781999999999</v>
          </cell>
        </row>
        <row r="426">
          <cell r="C426" t="str">
            <v xml:space="preserve">a. VËt liÖu  </v>
          </cell>
        </row>
        <row r="427">
          <cell r="C427" t="str">
            <v xml:space="preserve">S¾t thÐp m¹ kÏm </v>
          </cell>
          <cell r="D427" t="str">
            <v>kg</v>
          </cell>
          <cell r="E427">
            <v>11.5</v>
          </cell>
          <cell r="F427">
            <v>1</v>
          </cell>
          <cell r="G427">
            <v>9726</v>
          </cell>
          <cell r="J427">
            <v>111849</v>
          </cell>
        </row>
        <row r="428">
          <cell r="C428" t="str">
            <v>b. Nh©n c«ng</v>
          </cell>
        </row>
        <row r="429">
          <cell r="B429" t="str">
            <v>06.2110</v>
          </cell>
          <cell r="C429" t="str">
            <v xml:space="preserve">L¾p cæ dÒ </v>
          </cell>
          <cell r="D429" t="str">
            <v>bé</v>
          </cell>
          <cell r="E429">
            <v>1</v>
          </cell>
          <cell r="F429">
            <v>1</v>
          </cell>
          <cell r="H429">
            <v>8125</v>
          </cell>
          <cell r="I429">
            <v>1.5</v>
          </cell>
          <cell r="K429">
            <v>12187.5</v>
          </cell>
        </row>
        <row r="430">
          <cell r="B430" t="str">
            <v>02.1352</v>
          </cell>
          <cell r="C430" t="str">
            <v xml:space="preserve">VËn chuyÓn b»ng thñ c«ng </v>
          </cell>
          <cell r="D430" t="str">
            <v>tÊn</v>
          </cell>
          <cell r="E430">
            <v>1.15E-2</v>
          </cell>
          <cell r="F430">
            <v>1</v>
          </cell>
          <cell r="H430">
            <v>37068</v>
          </cell>
          <cell r="I430">
            <v>1</v>
          </cell>
          <cell r="K430">
            <v>426.28199999999998</v>
          </cell>
        </row>
        <row r="432">
          <cell r="A432" t="str">
            <v>CDC</v>
          </cell>
          <cell r="C432" t="str">
            <v xml:space="preserve"> Cæ dÒ nÐo cuèi CDC</v>
          </cell>
          <cell r="J432">
            <v>52520.4</v>
          </cell>
          <cell r="K432">
            <v>12387.6672</v>
          </cell>
        </row>
        <row r="433">
          <cell r="C433" t="str">
            <v xml:space="preserve">a. VËt liÖu  </v>
          </cell>
        </row>
        <row r="434">
          <cell r="C434" t="str">
            <v xml:space="preserve">S¾t thÐp m¹ kÏm </v>
          </cell>
          <cell r="D434" t="str">
            <v>kg</v>
          </cell>
          <cell r="E434">
            <v>5.4</v>
          </cell>
          <cell r="F434">
            <v>1</v>
          </cell>
          <cell r="G434">
            <v>9726</v>
          </cell>
          <cell r="J434">
            <v>52520.4</v>
          </cell>
        </row>
        <row r="435">
          <cell r="C435" t="str">
            <v>b. Nh©n c«ng</v>
          </cell>
        </row>
        <row r="436">
          <cell r="B436" t="str">
            <v>06.2110</v>
          </cell>
          <cell r="C436" t="str">
            <v xml:space="preserve">L¾p cæ dÒ </v>
          </cell>
          <cell r="D436" t="str">
            <v>bé</v>
          </cell>
          <cell r="E436">
            <v>1</v>
          </cell>
          <cell r="F436">
            <v>1</v>
          </cell>
          <cell r="H436">
            <v>8125</v>
          </cell>
          <cell r="I436">
            <v>1.5</v>
          </cell>
          <cell r="K436">
            <v>12187.5</v>
          </cell>
        </row>
        <row r="437">
          <cell r="B437" t="str">
            <v>02.1352</v>
          </cell>
          <cell r="C437" t="str">
            <v xml:space="preserve">VËn chuyÓn  b»ng thñ c«ng </v>
          </cell>
          <cell r="D437" t="str">
            <v>tÊn</v>
          </cell>
          <cell r="E437">
            <v>5.4000000000000003E-3</v>
          </cell>
          <cell r="F437">
            <v>1</v>
          </cell>
          <cell r="H437">
            <v>37068</v>
          </cell>
          <cell r="I437">
            <v>1</v>
          </cell>
          <cell r="K437">
            <v>200.16720000000001</v>
          </cell>
        </row>
        <row r="439">
          <cell r="A439" t="str">
            <v>DN20-11</v>
          </cell>
          <cell r="C439" t="str">
            <v xml:space="preserve"> D©y nÐo 20-11</v>
          </cell>
          <cell r="J439">
            <v>414911.16</v>
          </cell>
          <cell r="K439">
            <v>7269.3208799999993</v>
          </cell>
        </row>
        <row r="440">
          <cell r="C440" t="str">
            <v xml:space="preserve">a. VËt liÖu  </v>
          </cell>
        </row>
        <row r="441">
          <cell r="C441" t="str">
            <v xml:space="preserve">S¾t thÐp m¹ kÏm </v>
          </cell>
          <cell r="D441" t="str">
            <v>kg</v>
          </cell>
          <cell r="E441">
            <v>42.66</v>
          </cell>
          <cell r="F441">
            <v>1</v>
          </cell>
          <cell r="G441">
            <v>9726</v>
          </cell>
          <cell r="J441">
            <v>414911.16</v>
          </cell>
        </row>
        <row r="442">
          <cell r="C442" t="str">
            <v>b. Nh©n c«ng</v>
          </cell>
        </row>
        <row r="443">
          <cell r="B443" t="str">
            <v>06.2120</v>
          </cell>
          <cell r="C443" t="str">
            <v>L¾p d©y nÐo</v>
          </cell>
          <cell r="D443" t="str">
            <v>bé</v>
          </cell>
          <cell r="E443">
            <v>1</v>
          </cell>
          <cell r="F443">
            <v>1</v>
          </cell>
          <cell r="H443">
            <v>5688</v>
          </cell>
          <cell r="I443">
            <v>1</v>
          </cell>
          <cell r="K443">
            <v>5688</v>
          </cell>
        </row>
        <row r="444">
          <cell r="B444" t="str">
            <v>02.1352</v>
          </cell>
          <cell r="C444" t="str">
            <v xml:space="preserve">VËn chuyÓn  b»ng thñ c«ng </v>
          </cell>
          <cell r="D444" t="str">
            <v>tÊn</v>
          </cell>
          <cell r="E444">
            <v>4.2659999999999997E-2</v>
          </cell>
          <cell r="F444">
            <v>1</v>
          </cell>
          <cell r="H444">
            <v>37068</v>
          </cell>
          <cell r="I444">
            <v>1</v>
          </cell>
          <cell r="K444">
            <v>1581.3208799999998</v>
          </cell>
        </row>
        <row r="446">
          <cell r="A446" t="str">
            <v>DN20-12</v>
          </cell>
          <cell r="C446" t="str">
            <v xml:space="preserve"> D©y nÐo 20-12</v>
          </cell>
          <cell r="J446">
            <v>432223.44</v>
          </cell>
          <cell r="K446">
            <v>7335.3019199999999</v>
          </cell>
        </row>
        <row r="447">
          <cell r="C447" t="str">
            <v xml:space="preserve">a. VËt liÖu  </v>
          </cell>
        </row>
        <row r="448">
          <cell r="C448" t="str">
            <v xml:space="preserve">S¾t thÐp m¹ kÏm </v>
          </cell>
          <cell r="D448" t="str">
            <v>kg</v>
          </cell>
          <cell r="E448">
            <v>44.44</v>
          </cell>
          <cell r="F448">
            <v>1</v>
          </cell>
          <cell r="G448">
            <v>9726</v>
          </cell>
          <cell r="J448">
            <v>432223.44</v>
          </cell>
        </row>
        <row r="449">
          <cell r="C449" t="str">
            <v>b. Nh©n c«ng</v>
          </cell>
        </row>
        <row r="450">
          <cell r="B450" t="str">
            <v>06.2120</v>
          </cell>
          <cell r="C450" t="str">
            <v>L¾p d©y nÐo</v>
          </cell>
          <cell r="D450" t="str">
            <v>bé</v>
          </cell>
          <cell r="E450">
            <v>1</v>
          </cell>
          <cell r="F450">
            <v>1</v>
          </cell>
          <cell r="H450">
            <v>5688</v>
          </cell>
          <cell r="I450">
            <v>1</v>
          </cell>
          <cell r="K450">
            <v>5688</v>
          </cell>
        </row>
        <row r="451">
          <cell r="B451" t="str">
            <v>02.1352</v>
          </cell>
          <cell r="C451" t="str">
            <v xml:space="preserve">VËn chuyÓn  b»ng thñ c«ng </v>
          </cell>
          <cell r="D451" t="str">
            <v>tÊn</v>
          </cell>
          <cell r="E451">
            <v>4.444E-2</v>
          </cell>
          <cell r="F451">
            <v>1</v>
          </cell>
          <cell r="H451">
            <v>37068</v>
          </cell>
          <cell r="I451">
            <v>1</v>
          </cell>
          <cell r="K451">
            <v>1647.3019200000001</v>
          </cell>
        </row>
        <row r="453">
          <cell r="A453" t="str">
            <v>DN16-16</v>
          </cell>
          <cell r="C453" t="str">
            <v>D©y nÐo 16-16</v>
          </cell>
          <cell r="J453">
            <v>375812.64</v>
          </cell>
          <cell r="K453">
            <v>7120.3075200000003</v>
          </cell>
        </row>
        <row r="454">
          <cell r="C454" t="str">
            <v xml:space="preserve">a. VËt liÖu  </v>
          </cell>
        </row>
        <row r="455">
          <cell r="C455" t="str">
            <v xml:space="preserve">S¾t thÐp m¹ kÏm </v>
          </cell>
          <cell r="D455" t="str">
            <v>kg</v>
          </cell>
          <cell r="E455">
            <v>38.64</v>
          </cell>
          <cell r="F455">
            <v>1</v>
          </cell>
          <cell r="G455">
            <v>9726</v>
          </cell>
          <cell r="J455">
            <v>375812.64</v>
          </cell>
        </row>
        <row r="456">
          <cell r="C456" t="str">
            <v>b. Nh©n c«ng</v>
          </cell>
        </row>
        <row r="457">
          <cell r="B457" t="str">
            <v>06.2120</v>
          </cell>
          <cell r="C457" t="str">
            <v>L¾p d©y nÐo</v>
          </cell>
          <cell r="D457" t="str">
            <v>bé</v>
          </cell>
          <cell r="E457">
            <v>1</v>
          </cell>
          <cell r="F457">
            <v>1</v>
          </cell>
          <cell r="H457">
            <v>5688</v>
          </cell>
          <cell r="I457">
            <v>1</v>
          </cell>
          <cell r="K457">
            <v>5688</v>
          </cell>
        </row>
        <row r="458">
          <cell r="B458" t="str">
            <v>02.1352</v>
          </cell>
          <cell r="C458" t="str">
            <v xml:space="preserve">VËn chuyÓn  b»ng thñ c«ng </v>
          </cell>
          <cell r="D458" t="str">
            <v>tÊn</v>
          </cell>
          <cell r="E458">
            <v>3.8640000000000001E-2</v>
          </cell>
          <cell r="F458">
            <v>1</v>
          </cell>
          <cell r="H458">
            <v>37068</v>
          </cell>
          <cell r="I458">
            <v>1</v>
          </cell>
          <cell r="K458">
            <v>1432.3075200000001</v>
          </cell>
        </row>
        <row r="460">
          <cell r="A460" t="str">
            <v>DN20-15</v>
          </cell>
          <cell r="C460" t="str">
            <v xml:space="preserve"> D©y nÐo 20-15</v>
          </cell>
          <cell r="J460">
            <v>504195.84000000003</v>
          </cell>
          <cell r="K460">
            <v>7609.6051200000002</v>
          </cell>
        </row>
        <row r="461">
          <cell r="C461" t="str">
            <v xml:space="preserve">a. VËt liÖu  </v>
          </cell>
        </row>
        <row r="462">
          <cell r="C462" t="str">
            <v xml:space="preserve">S¾t thÐp m¹ kÏm </v>
          </cell>
          <cell r="D462" t="str">
            <v>kg</v>
          </cell>
          <cell r="E462">
            <v>51.84</v>
          </cell>
          <cell r="F462">
            <v>1</v>
          </cell>
          <cell r="G462">
            <v>9726</v>
          </cell>
          <cell r="J462">
            <v>504195.84000000003</v>
          </cell>
        </row>
        <row r="463">
          <cell r="C463" t="str">
            <v>b. Nh©n c«ng</v>
          </cell>
        </row>
        <row r="464">
          <cell r="B464" t="str">
            <v>06.2120</v>
          </cell>
          <cell r="C464" t="str">
            <v>L¾p d©y nÐo</v>
          </cell>
          <cell r="D464" t="str">
            <v>bé</v>
          </cell>
          <cell r="E464">
            <v>1</v>
          </cell>
          <cell r="F464">
            <v>1</v>
          </cell>
          <cell r="H464">
            <v>5688</v>
          </cell>
          <cell r="I464">
            <v>1</v>
          </cell>
          <cell r="K464">
            <v>5688</v>
          </cell>
        </row>
        <row r="465">
          <cell r="B465" t="str">
            <v>02.1352</v>
          </cell>
          <cell r="C465" t="str">
            <v xml:space="preserve">VËn chuyÓn  b»ng thñ c«ng </v>
          </cell>
          <cell r="D465" t="str">
            <v>tÊn</v>
          </cell>
          <cell r="E465">
            <v>5.1840000000000004E-2</v>
          </cell>
          <cell r="F465">
            <v>1</v>
          </cell>
          <cell r="H465">
            <v>37068</v>
          </cell>
          <cell r="I465">
            <v>1</v>
          </cell>
          <cell r="K465">
            <v>1921.6051200000002</v>
          </cell>
        </row>
        <row r="467">
          <cell r="A467" t="str">
            <v>DN20-17</v>
          </cell>
          <cell r="C467" t="str">
            <v xml:space="preserve"> D©y nÐo 20-17</v>
          </cell>
          <cell r="J467">
            <v>552145.02</v>
          </cell>
          <cell r="K467">
            <v>7792.3503600000004</v>
          </cell>
        </row>
        <row r="468">
          <cell r="C468" t="str">
            <v xml:space="preserve">a. VËt liÖu  </v>
          </cell>
        </row>
        <row r="469">
          <cell r="A469">
            <v>552145.02</v>
          </cell>
          <cell r="C469" t="str">
            <v xml:space="preserve">S¾t thÐp m¹ kÏm </v>
          </cell>
          <cell r="D469" t="str">
            <v>kg</v>
          </cell>
          <cell r="E469">
            <v>56.77</v>
          </cell>
          <cell r="F469">
            <v>1</v>
          </cell>
          <cell r="G469">
            <v>9726</v>
          </cell>
          <cell r="J469">
            <v>552145.02</v>
          </cell>
        </row>
        <row r="470">
          <cell r="C470" t="str">
            <v>b. Nh©n c«ng</v>
          </cell>
        </row>
        <row r="471">
          <cell r="B471" t="str">
            <v>06.2120</v>
          </cell>
          <cell r="C471" t="str">
            <v>L¾p d©y nÐo</v>
          </cell>
          <cell r="D471" t="str">
            <v>bé</v>
          </cell>
          <cell r="E471">
            <v>1</v>
          </cell>
          <cell r="F471">
            <v>1</v>
          </cell>
          <cell r="H471">
            <v>5688</v>
          </cell>
          <cell r="I471">
            <v>1</v>
          </cell>
          <cell r="K471">
            <v>5688</v>
          </cell>
        </row>
        <row r="472">
          <cell r="B472" t="str">
            <v>02.1352</v>
          </cell>
          <cell r="C472" t="str">
            <v xml:space="preserve">VËn chuyÓn  b»ng thñ c«ng </v>
          </cell>
          <cell r="D472" t="str">
            <v>tÊn</v>
          </cell>
          <cell r="E472">
            <v>5.6770000000000001E-2</v>
          </cell>
          <cell r="F472">
            <v>1</v>
          </cell>
          <cell r="H472">
            <v>37068</v>
          </cell>
          <cell r="I472">
            <v>1</v>
          </cell>
          <cell r="K472">
            <v>2104.3503599999999</v>
          </cell>
        </row>
        <row r="474">
          <cell r="A474" t="str">
            <v>G§TBA</v>
          </cell>
          <cell r="C474" t="str">
            <v>Gi¸ ®ì tñ ®Iön TBA</v>
          </cell>
          <cell r="J474">
            <v>257293.79235000003</v>
          </cell>
          <cell r="K474">
            <v>4972.2070860000013</v>
          </cell>
        </row>
        <row r="475">
          <cell r="C475" t="str">
            <v xml:space="preserve">a. VËt liÖu  </v>
          </cell>
        </row>
        <row r="476">
          <cell r="C476" t="str">
            <v>ThÐp c¸c lo¹i  m¹ kÏm</v>
          </cell>
          <cell r="D476" t="str">
            <v>kg</v>
          </cell>
          <cell r="E476">
            <v>25.809000000000005</v>
          </cell>
          <cell r="F476">
            <v>1.0249999999999999</v>
          </cell>
          <cell r="G476">
            <v>9726</v>
          </cell>
          <cell r="J476">
            <v>257293.79235000003</v>
          </cell>
        </row>
        <row r="477">
          <cell r="C477" t="str">
            <v>b. Nh©n c«ng</v>
          </cell>
        </row>
        <row r="478">
          <cell r="B478" t="str">
            <v>04-8102</v>
          </cell>
          <cell r="C478" t="str">
            <v>L¾p gi¸ ®ì chèng sÐt èng</v>
          </cell>
          <cell r="D478" t="str">
            <v>kg</v>
          </cell>
          <cell r="E478">
            <v>25.809000000000005</v>
          </cell>
          <cell r="F478">
            <v>1</v>
          </cell>
          <cell r="H478">
            <v>155.58600000000001</v>
          </cell>
          <cell r="I478">
            <v>1</v>
          </cell>
          <cell r="K478">
            <v>4015.5190740000012</v>
          </cell>
        </row>
        <row r="479">
          <cell r="B479" t="str">
            <v>02-1352</v>
          </cell>
          <cell r="C479" t="str">
            <v>VËn chuyÓn xµ thÐp = thñ c«ng</v>
          </cell>
          <cell r="D479" t="str">
            <v>tÊn</v>
          </cell>
          <cell r="E479">
            <v>2.5809000000000006E-2</v>
          </cell>
          <cell r="F479">
            <v>1</v>
          </cell>
          <cell r="H479">
            <v>37068</v>
          </cell>
          <cell r="I479">
            <v>1</v>
          </cell>
          <cell r="K479">
            <v>956.68801200000019</v>
          </cell>
        </row>
        <row r="481">
          <cell r="A481" t="str">
            <v>X§T</v>
          </cell>
          <cell r="C481" t="str">
            <v>Xµ ®ãn d©y ®Çu tr¹m</v>
          </cell>
          <cell r="J481">
            <v>1201681.3410000002</v>
          </cell>
          <cell r="K481">
            <v>26342.570520000005</v>
          </cell>
        </row>
        <row r="482">
          <cell r="C482" t="str">
            <v xml:space="preserve">a. VËt liÖu  </v>
          </cell>
        </row>
        <row r="483">
          <cell r="C483" t="str">
            <v>ThÐp c¸c lo¹i  m¹ kÏm</v>
          </cell>
          <cell r="D483" t="str">
            <v>kg</v>
          </cell>
          <cell r="E483">
            <v>120.54000000000002</v>
          </cell>
          <cell r="F483">
            <v>1.0249999999999999</v>
          </cell>
          <cell r="G483">
            <v>9726</v>
          </cell>
          <cell r="J483">
            <v>1201681.3410000002</v>
          </cell>
        </row>
        <row r="484">
          <cell r="C484" t="str">
            <v>b. Nh©n c«ng</v>
          </cell>
        </row>
        <row r="485">
          <cell r="B485" t="str">
            <v>04-9102</v>
          </cell>
          <cell r="C485" t="str">
            <v>L¾p xµ</v>
          </cell>
          <cell r="D485" t="str">
            <v>kg</v>
          </cell>
          <cell r="E485">
            <v>120.54000000000002</v>
          </cell>
          <cell r="F485">
            <v>1</v>
          </cell>
          <cell r="H485">
            <v>181.47</v>
          </cell>
          <cell r="I485">
            <v>1</v>
          </cell>
          <cell r="K485">
            <v>21874.393800000005</v>
          </cell>
        </row>
        <row r="486">
          <cell r="B486" t="str">
            <v>02-1352</v>
          </cell>
          <cell r="C486" t="str">
            <v>VËn chuyÓn xµ thÐp = thñ c«ng</v>
          </cell>
          <cell r="D486" t="str">
            <v>tÊn</v>
          </cell>
          <cell r="E486">
            <v>0.12054000000000002</v>
          </cell>
          <cell r="F486">
            <v>1</v>
          </cell>
          <cell r="H486">
            <v>37068</v>
          </cell>
          <cell r="I486">
            <v>1</v>
          </cell>
          <cell r="K486">
            <v>4468.1767200000004</v>
          </cell>
        </row>
        <row r="488">
          <cell r="A488" t="str">
            <v>XPK35</v>
          </cell>
          <cell r="C488" t="str">
            <v>Xµ b¾t cÇu ch× PK 35kV</v>
          </cell>
          <cell r="J488">
            <v>778889.68950000009</v>
          </cell>
          <cell r="K488">
            <v>17074.373940000001</v>
          </cell>
        </row>
        <row r="489">
          <cell r="C489" t="str">
            <v xml:space="preserve">a. VËt liÖu  </v>
          </cell>
        </row>
        <row r="490">
          <cell r="C490" t="str">
            <v>ThÐp c¸c lo¹i  m¹ kÏm</v>
          </cell>
          <cell r="D490" t="str">
            <v>kg</v>
          </cell>
          <cell r="E490">
            <v>78.13000000000001</v>
          </cell>
          <cell r="F490">
            <v>1.0249999999999999</v>
          </cell>
          <cell r="G490">
            <v>9726</v>
          </cell>
          <cell r="J490">
            <v>778889.68950000009</v>
          </cell>
        </row>
        <row r="491">
          <cell r="C491" t="str">
            <v>b. Nh©n c«ng</v>
          </cell>
        </row>
        <row r="492">
          <cell r="B492" t="str">
            <v>04-9102</v>
          </cell>
          <cell r="C492" t="str">
            <v>L¾p xµ</v>
          </cell>
          <cell r="D492" t="str">
            <v>kg</v>
          </cell>
          <cell r="E492">
            <v>78.13000000000001</v>
          </cell>
          <cell r="F492">
            <v>1</v>
          </cell>
          <cell r="H492">
            <v>181.47</v>
          </cell>
          <cell r="I492">
            <v>1</v>
          </cell>
          <cell r="K492">
            <v>14178.251100000001</v>
          </cell>
        </row>
        <row r="493">
          <cell r="B493" t="str">
            <v>02-1352</v>
          </cell>
          <cell r="C493" t="str">
            <v>VËn chuyÓn xµ thÐp = thñ c«ng</v>
          </cell>
          <cell r="D493" t="str">
            <v>tÊn</v>
          </cell>
          <cell r="E493">
            <v>7.8130000000000005E-2</v>
          </cell>
          <cell r="F493">
            <v>1</v>
          </cell>
          <cell r="H493">
            <v>37068</v>
          </cell>
          <cell r="I493">
            <v>1</v>
          </cell>
          <cell r="K493">
            <v>2896.12284</v>
          </cell>
        </row>
        <row r="495">
          <cell r="A495" t="str">
            <v>G§MBA</v>
          </cell>
          <cell r="C495" t="str">
            <v>Gi¸ ®ì m¸y biÕn ¸p + coliª</v>
          </cell>
          <cell r="J495">
            <v>3767541.1680000001</v>
          </cell>
          <cell r="K495">
            <v>72964.258560000002</v>
          </cell>
        </row>
        <row r="496">
          <cell r="C496" t="str">
            <v xml:space="preserve">a. VËt liÖu  </v>
          </cell>
        </row>
        <row r="497">
          <cell r="C497" t="str">
            <v>ThÐp c¸c lo¹i  m¹ kÏm</v>
          </cell>
          <cell r="D497" t="str">
            <v>kg</v>
          </cell>
          <cell r="E497">
            <v>377.92</v>
          </cell>
          <cell r="F497">
            <v>1.0249999999999999</v>
          </cell>
          <cell r="G497">
            <v>9726</v>
          </cell>
          <cell r="J497">
            <v>3767541.1680000001</v>
          </cell>
        </row>
        <row r="498">
          <cell r="C498" t="str">
            <v>b. Nh©n c«ng</v>
          </cell>
        </row>
        <row r="499">
          <cell r="B499" t="str">
            <v>04-8102</v>
          </cell>
          <cell r="C499" t="str">
            <v>L¾p gi¸</v>
          </cell>
          <cell r="D499" t="str">
            <v>kg</v>
          </cell>
          <cell r="E499">
            <v>377.92</v>
          </cell>
          <cell r="F499">
            <v>1</v>
          </cell>
          <cell r="H499">
            <v>156</v>
          </cell>
          <cell r="I499">
            <v>1</v>
          </cell>
          <cell r="K499">
            <v>58955.520000000004</v>
          </cell>
        </row>
        <row r="500">
          <cell r="B500" t="str">
            <v>02-1352</v>
          </cell>
          <cell r="C500" t="str">
            <v>VËn chuyÓn xµ thÐp = thñ c«ng</v>
          </cell>
          <cell r="D500" t="str">
            <v>tÊn</v>
          </cell>
          <cell r="E500">
            <v>0.37792000000000003</v>
          </cell>
          <cell r="F500">
            <v>1</v>
          </cell>
          <cell r="H500">
            <v>37068</v>
          </cell>
          <cell r="I500">
            <v>1</v>
          </cell>
          <cell r="K500">
            <v>14008.738560000002</v>
          </cell>
        </row>
        <row r="502">
          <cell r="A502" t="str">
            <v>G§G</v>
          </cell>
          <cell r="C502" t="str">
            <v>Gi¸ ®ì ghÕ thao t¸c</v>
          </cell>
          <cell r="J502">
            <v>2158420.6665000003</v>
          </cell>
          <cell r="K502">
            <v>41801.152680000007</v>
          </cell>
        </row>
        <row r="503">
          <cell r="C503" t="str">
            <v xml:space="preserve">a. VËt liÖu  </v>
          </cell>
        </row>
        <row r="504">
          <cell r="C504" t="str">
            <v>ThÐp c¸c lo¹i  m¹ kÏm</v>
          </cell>
          <cell r="D504" t="str">
            <v>kg</v>
          </cell>
          <cell r="E504">
            <v>216.51000000000002</v>
          </cell>
          <cell r="F504">
            <v>1.0249999999999999</v>
          </cell>
          <cell r="G504">
            <v>9726</v>
          </cell>
          <cell r="J504">
            <v>2158420.6665000003</v>
          </cell>
        </row>
        <row r="505">
          <cell r="C505" t="str">
            <v>b. Nh©n c«ng</v>
          </cell>
        </row>
        <row r="506">
          <cell r="B506" t="str">
            <v>04-8102</v>
          </cell>
          <cell r="C506" t="str">
            <v>L¾p gi¸</v>
          </cell>
          <cell r="D506" t="str">
            <v>kg</v>
          </cell>
          <cell r="E506">
            <v>216.51000000000002</v>
          </cell>
          <cell r="F506">
            <v>1</v>
          </cell>
          <cell r="H506">
            <v>156</v>
          </cell>
          <cell r="I506">
            <v>1</v>
          </cell>
          <cell r="K506">
            <v>33775.560000000005</v>
          </cell>
        </row>
        <row r="507">
          <cell r="B507" t="str">
            <v>02-1352</v>
          </cell>
          <cell r="C507" t="str">
            <v>VËn chuyÓn xµ thÐp = thñ c«ng</v>
          </cell>
          <cell r="D507" t="str">
            <v>tÊn</v>
          </cell>
          <cell r="E507">
            <v>0.21651000000000001</v>
          </cell>
          <cell r="F507">
            <v>1</v>
          </cell>
          <cell r="H507">
            <v>37068</v>
          </cell>
          <cell r="I507">
            <v>1</v>
          </cell>
          <cell r="K507">
            <v>8025.5926800000007</v>
          </cell>
        </row>
        <row r="509">
          <cell r="A509" t="str">
            <v>Thang</v>
          </cell>
          <cell r="C509" t="str">
            <v>Thang trÌo</v>
          </cell>
          <cell r="J509">
            <v>311775.19709999999</v>
          </cell>
          <cell r="K509">
            <v>6038.0086320000009</v>
          </cell>
        </row>
        <row r="510">
          <cell r="C510" t="str">
            <v xml:space="preserve">a. VËt liÖu  </v>
          </cell>
        </row>
        <row r="511">
          <cell r="C511" t="str">
            <v>ThÐp c¸c lo¹i  m¹ kÏm</v>
          </cell>
          <cell r="D511" t="str">
            <v>kg</v>
          </cell>
          <cell r="E511">
            <v>31.274000000000001</v>
          </cell>
          <cell r="F511">
            <v>1.0249999999999999</v>
          </cell>
          <cell r="G511">
            <v>9726</v>
          </cell>
          <cell r="J511">
            <v>311775.19709999999</v>
          </cell>
        </row>
        <row r="512">
          <cell r="C512" t="str">
            <v>b. Nh©n c«ng</v>
          </cell>
        </row>
        <row r="513">
          <cell r="B513" t="str">
            <v>04-8102</v>
          </cell>
          <cell r="C513" t="str">
            <v>L¾p gi¸</v>
          </cell>
          <cell r="D513" t="str">
            <v>kg</v>
          </cell>
          <cell r="E513">
            <v>31.274000000000001</v>
          </cell>
          <cell r="F513">
            <v>1</v>
          </cell>
          <cell r="H513">
            <v>156</v>
          </cell>
          <cell r="I513">
            <v>1</v>
          </cell>
          <cell r="K513">
            <v>4878.7440000000006</v>
          </cell>
        </row>
        <row r="514">
          <cell r="B514" t="str">
            <v>02-1352</v>
          </cell>
          <cell r="C514" t="str">
            <v>VËn chuyÓn xµ thÐp = thñ c«ng</v>
          </cell>
          <cell r="D514" t="str">
            <v>tÊn</v>
          </cell>
          <cell r="E514">
            <v>3.1274000000000003E-2</v>
          </cell>
          <cell r="F514">
            <v>1</v>
          </cell>
          <cell r="H514">
            <v>37068</v>
          </cell>
          <cell r="I514">
            <v>1</v>
          </cell>
          <cell r="J514">
            <v>205000</v>
          </cell>
          <cell r="K514">
            <v>1159.2646320000001</v>
          </cell>
        </row>
        <row r="516">
          <cell r="A516" t="str">
            <v>XCSV35</v>
          </cell>
          <cell r="C516" t="str">
            <v>Xµ ®ì chèng sÐt van 35kV</v>
          </cell>
          <cell r="J516">
            <v>610311.36300000001</v>
          </cell>
          <cell r="K516">
            <v>13378.896359999999</v>
          </cell>
        </row>
        <row r="517">
          <cell r="C517" t="str">
            <v xml:space="preserve">a. VËt liÖu  </v>
          </cell>
        </row>
        <row r="518">
          <cell r="C518" t="str">
            <v>ThÐp c¸c lo¹i  m¹ kÏm</v>
          </cell>
          <cell r="D518" t="str">
            <v>kg</v>
          </cell>
          <cell r="E518">
            <v>61.22</v>
          </cell>
          <cell r="F518">
            <v>1.0249999999999999</v>
          </cell>
          <cell r="G518">
            <v>9726</v>
          </cell>
          <cell r="J518">
            <v>610311.36300000001</v>
          </cell>
        </row>
        <row r="519">
          <cell r="C519" t="str">
            <v>b. Nh©n c«ng</v>
          </cell>
        </row>
        <row r="520">
          <cell r="B520" t="str">
            <v>04-9102</v>
          </cell>
          <cell r="C520" t="str">
            <v>L¾p xµ</v>
          </cell>
          <cell r="D520" t="str">
            <v>kg</v>
          </cell>
          <cell r="E520">
            <v>61.22</v>
          </cell>
          <cell r="F520">
            <v>1</v>
          </cell>
          <cell r="H520">
            <v>181.47</v>
          </cell>
          <cell r="I520">
            <v>1</v>
          </cell>
          <cell r="K520">
            <v>11109.5934</v>
          </cell>
        </row>
        <row r="521">
          <cell r="B521" t="str">
            <v>02-1352</v>
          </cell>
          <cell r="C521" t="str">
            <v>VËn chuyÓn xµ thÐp = thñ c«ng</v>
          </cell>
          <cell r="D521" t="str">
            <v>tÊn</v>
          </cell>
          <cell r="E521">
            <v>6.1219999999999997E-2</v>
          </cell>
          <cell r="F521">
            <v>1</v>
          </cell>
          <cell r="H521">
            <v>37068</v>
          </cell>
          <cell r="I521">
            <v>1</v>
          </cell>
          <cell r="K521">
            <v>2269.30296</v>
          </cell>
        </row>
        <row r="523">
          <cell r="A523" t="str">
            <v>S§§-35</v>
          </cell>
          <cell r="C523" t="str">
            <v xml:space="preserve"> Sø ®øng S§§-35kV</v>
          </cell>
          <cell r="J523">
            <v>123821</v>
          </cell>
          <cell r="K523">
            <v>2972.8</v>
          </cell>
        </row>
        <row r="524">
          <cell r="C524" t="str">
            <v xml:space="preserve">a. VËt liÖu  </v>
          </cell>
        </row>
        <row r="525">
          <cell r="C525" t="str">
            <v>Mua sø S§§-35kV</v>
          </cell>
          <cell r="D525" t="str">
            <v xml:space="preserve">qu¶ </v>
          </cell>
          <cell r="E525">
            <v>1</v>
          </cell>
          <cell r="G525">
            <v>123666</v>
          </cell>
          <cell r="I525">
            <v>1</v>
          </cell>
          <cell r="J525">
            <v>123666</v>
          </cell>
        </row>
        <row r="526">
          <cell r="B526" t="str">
            <v>06.1103</v>
          </cell>
          <cell r="C526" t="str">
            <v xml:space="preserve">VËt liÖu phô </v>
          </cell>
          <cell r="D526" t="str">
            <v xml:space="preserve">qu¶ </v>
          </cell>
          <cell r="E526">
            <v>1</v>
          </cell>
          <cell r="G526">
            <v>155</v>
          </cell>
          <cell r="I526">
            <v>1</v>
          </cell>
          <cell r="J526">
            <v>155</v>
          </cell>
        </row>
        <row r="527">
          <cell r="C527" t="str">
            <v>b. Nh©n c«ng</v>
          </cell>
        </row>
        <row r="528">
          <cell r="B528" t="str">
            <v>06.1103</v>
          </cell>
          <cell r="C528" t="str">
            <v xml:space="preserve">L¾p sø trªn cét </v>
          </cell>
          <cell r="D528" t="str">
            <v xml:space="preserve">qu¶ </v>
          </cell>
          <cell r="E528">
            <v>1</v>
          </cell>
          <cell r="H528">
            <v>2972.8</v>
          </cell>
          <cell r="I528">
            <v>1</v>
          </cell>
          <cell r="K528">
            <v>2972.8</v>
          </cell>
        </row>
        <row r="530">
          <cell r="A530" t="str">
            <v>VH§35</v>
          </cell>
          <cell r="C530" t="str">
            <v xml:space="preserve"> Sø ®øngVH§-35kV</v>
          </cell>
          <cell r="J530">
            <v>205000</v>
          </cell>
          <cell r="K530">
            <v>7313</v>
          </cell>
        </row>
        <row r="531">
          <cell r="C531" t="str">
            <v xml:space="preserve">a. VËt liÖu  </v>
          </cell>
        </row>
        <row r="532">
          <cell r="C532" t="str">
            <v>Mua sø VH§-35kV</v>
          </cell>
          <cell r="D532" t="str">
            <v xml:space="preserve">qu¶ </v>
          </cell>
          <cell r="E532">
            <v>1</v>
          </cell>
          <cell r="G532">
            <v>135000</v>
          </cell>
          <cell r="I532">
            <v>1</v>
          </cell>
          <cell r="J532">
            <v>135000</v>
          </cell>
        </row>
        <row r="533">
          <cell r="C533" t="str">
            <v xml:space="preserve">VËt liÖu phô </v>
          </cell>
          <cell r="D533" t="str">
            <v>c¸i</v>
          </cell>
          <cell r="E533">
            <v>1</v>
          </cell>
          <cell r="G533">
            <v>70000</v>
          </cell>
          <cell r="I533">
            <v>1</v>
          </cell>
          <cell r="J533">
            <v>70000</v>
          </cell>
        </row>
        <row r="534">
          <cell r="C534" t="str">
            <v>b. Nh©n c«ng</v>
          </cell>
        </row>
        <row r="535">
          <cell r="B535" t="str">
            <v>06.1421</v>
          </cell>
          <cell r="C535" t="str">
            <v xml:space="preserve">L¾p sø trªn cét </v>
          </cell>
          <cell r="D535" t="str">
            <v>chuçi</v>
          </cell>
          <cell r="E535">
            <v>1</v>
          </cell>
          <cell r="H535">
            <v>7313</v>
          </cell>
          <cell r="I535">
            <v>1</v>
          </cell>
          <cell r="K535">
            <v>7313</v>
          </cell>
        </row>
        <row r="537">
          <cell r="A537" t="str">
            <v>SCN35</v>
          </cell>
          <cell r="C537" t="str">
            <v xml:space="preserve"> Sø chuçi nÐo d©y dÉn 35kV</v>
          </cell>
          <cell r="J537">
            <v>428979</v>
          </cell>
          <cell r="K537">
            <v>7313</v>
          </cell>
        </row>
        <row r="538">
          <cell r="C538" t="str">
            <v xml:space="preserve">a. VËt liÖu  </v>
          </cell>
        </row>
        <row r="539">
          <cell r="C539" t="str">
            <v>Bu l«ng ch÷ U</v>
          </cell>
          <cell r="D539" t="str">
            <v>c¸i</v>
          </cell>
          <cell r="E539">
            <v>2</v>
          </cell>
          <cell r="F539">
            <v>1</v>
          </cell>
          <cell r="G539">
            <v>7313</v>
          </cell>
          <cell r="J539">
            <v>14626</v>
          </cell>
        </row>
        <row r="540">
          <cell r="C540" t="str">
            <v>C¸ch ®iÖn (PC70-P)</v>
          </cell>
          <cell r="D540" t="str">
            <v>c¸i</v>
          </cell>
          <cell r="E540">
            <v>4</v>
          </cell>
          <cell r="F540">
            <v>1</v>
          </cell>
          <cell r="G540">
            <v>89000</v>
          </cell>
          <cell r="J540">
            <v>356000</v>
          </cell>
        </row>
        <row r="541">
          <cell r="C541" t="str">
            <v>M¾t nèi ®¬n MN1-6</v>
          </cell>
          <cell r="D541" t="str">
            <v>c¸i</v>
          </cell>
          <cell r="E541">
            <v>1</v>
          </cell>
          <cell r="F541">
            <v>1</v>
          </cell>
          <cell r="G541">
            <v>9238</v>
          </cell>
          <cell r="J541">
            <v>9238</v>
          </cell>
        </row>
        <row r="542">
          <cell r="C542" t="str">
            <v>Vßng treo VT-6</v>
          </cell>
          <cell r="D542" t="str">
            <v>c¸i</v>
          </cell>
          <cell r="E542">
            <v>1</v>
          </cell>
          <cell r="F542">
            <v>1</v>
          </cell>
          <cell r="G542">
            <v>5306</v>
          </cell>
          <cell r="J542">
            <v>5306</v>
          </cell>
        </row>
        <row r="543">
          <cell r="C543" t="str">
            <v>Kho¸ ®ì §-912</v>
          </cell>
          <cell r="D543" t="str">
            <v>c¸i</v>
          </cell>
          <cell r="E543">
            <v>1</v>
          </cell>
          <cell r="F543">
            <v>1</v>
          </cell>
          <cell r="G543">
            <v>43809</v>
          </cell>
          <cell r="J543">
            <v>43809</v>
          </cell>
        </row>
        <row r="544">
          <cell r="B544" t="str">
            <v>06.1421</v>
          </cell>
          <cell r="C544" t="str">
            <v xml:space="preserve">VËt liÖu phô </v>
          </cell>
          <cell r="D544" t="str">
            <v xml:space="preserve">chuçi </v>
          </cell>
          <cell r="E544">
            <v>1</v>
          </cell>
          <cell r="F544">
            <v>1</v>
          </cell>
          <cell r="G544">
            <v>610</v>
          </cell>
          <cell r="J544">
            <v>610</v>
          </cell>
        </row>
        <row r="545">
          <cell r="C545" t="str">
            <v>b. Nh©n c«ng</v>
          </cell>
        </row>
        <row r="546">
          <cell r="B546" t="str">
            <v>06.1421</v>
          </cell>
          <cell r="C546" t="str">
            <v xml:space="preserve">L¾p sø  chuçi trªn cét </v>
          </cell>
          <cell r="D546" t="str">
            <v xml:space="preserve">qu¶ </v>
          </cell>
          <cell r="E546">
            <v>1</v>
          </cell>
          <cell r="F546">
            <v>1</v>
          </cell>
          <cell r="H546">
            <v>7313</v>
          </cell>
          <cell r="I546">
            <v>1</v>
          </cell>
          <cell r="K546">
            <v>7313</v>
          </cell>
        </row>
        <row r="548">
          <cell r="A548" t="str">
            <v>AC70</v>
          </cell>
          <cell r="C548" t="str">
            <v>D©y nh«m lâi thÐp AC 70/11</v>
          </cell>
          <cell r="J548">
            <v>6949.5000000000009</v>
          </cell>
          <cell r="K548">
            <v>349</v>
          </cell>
        </row>
        <row r="549">
          <cell r="C549" t="str">
            <v xml:space="preserve">a. VËt liÖu  </v>
          </cell>
        </row>
        <row r="550">
          <cell r="C550" t="str">
            <v>D©y AC 70/11</v>
          </cell>
          <cell r="D550" t="str">
            <v>m</v>
          </cell>
          <cell r="E550">
            <v>1</v>
          </cell>
          <cell r="G550">
            <v>6737.5000000000009</v>
          </cell>
          <cell r="I550">
            <v>1</v>
          </cell>
          <cell r="J550">
            <v>6737.5000000000009</v>
          </cell>
        </row>
        <row r="551">
          <cell r="B551" t="str">
            <v>06-6105</v>
          </cell>
          <cell r="C551" t="str">
            <v xml:space="preserve">VËt liÖu phô </v>
          </cell>
          <cell r="D551" t="str">
            <v>m</v>
          </cell>
          <cell r="E551">
            <v>1</v>
          </cell>
          <cell r="G551">
            <v>212</v>
          </cell>
          <cell r="I551">
            <v>1</v>
          </cell>
          <cell r="J551">
            <v>212</v>
          </cell>
        </row>
        <row r="552">
          <cell r="C552" t="str">
            <v>b. Nh©n c«ng</v>
          </cell>
        </row>
        <row r="553">
          <cell r="B553" t="str">
            <v>06-6105</v>
          </cell>
          <cell r="C553" t="str">
            <v>Nh©n c«ng c¨ng r¶I d©y</v>
          </cell>
          <cell r="D553" t="str">
            <v>m</v>
          </cell>
          <cell r="E553">
            <v>1</v>
          </cell>
          <cell r="H553">
            <v>349</v>
          </cell>
          <cell r="I553">
            <v>1</v>
          </cell>
          <cell r="K553">
            <v>349</v>
          </cell>
        </row>
        <row r="555">
          <cell r="A555" t="str">
            <v>4*70</v>
          </cell>
          <cell r="C555" t="str">
            <v>C¸p vÆn xo¾n ALUS 4 x 70</v>
          </cell>
          <cell r="J555">
            <v>36968</v>
          </cell>
          <cell r="K555">
            <v>1223.3124999999998</v>
          </cell>
        </row>
        <row r="556">
          <cell r="C556" t="str">
            <v xml:space="preserve">a. VËt liÖu  </v>
          </cell>
        </row>
        <row r="557">
          <cell r="C557" t="str">
            <v>C¸p vÆn xo¾n ALUS 4 x 70</v>
          </cell>
          <cell r="D557" t="str">
            <v>m</v>
          </cell>
          <cell r="E557">
            <v>1</v>
          </cell>
          <cell r="F557">
            <v>1.03</v>
          </cell>
          <cell r="G557">
            <v>36670</v>
          </cell>
          <cell r="I557">
            <v>1</v>
          </cell>
          <cell r="J557">
            <v>36670</v>
          </cell>
        </row>
        <row r="558">
          <cell r="B558" t="str">
            <v>06-6111</v>
          </cell>
          <cell r="C558" t="str">
            <v xml:space="preserve">VËt liÖu phô </v>
          </cell>
          <cell r="D558" t="str">
            <v>m</v>
          </cell>
          <cell r="E558">
            <v>1</v>
          </cell>
          <cell r="G558">
            <v>298</v>
          </cell>
          <cell r="I558">
            <v>1</v>
          </cell>
          <cell r="J558">
            <v>298</v>
          </cell>
        </row>
        <row r="559">
          <cell r="C559" t="str">
            <v>b. Nh©n c«ng</v>
          </cell>
        </row>
        <row r="560">
          <cell r="B560" t="str">
            <v>06-6111</v>
          </cell>
          <cell r="C560" t="str">
            <v>Nh©n c«ng c¨ng r¶I d©y</v>
          </cell>
          <cell r="D560" t="str">
            <v>m</v>
          </cell>
          <cell r="E560">
            <v>1</v>
          </cell>
          <cell r="H560">
            <v>925</v>
          </cell>
          <cell r="I560">
            <v>1.1499999999999999</v>
          </cell>
          <cell r="K560">
            <v>1223.3124999999998</v>
          </cell>
        </row>
        <row r="562">
          <cell r="A562" t="str">
            <v>4*35</v>
          </cell>
          <cell r="C562" t="str">
            <v>C¸p vÆn xo¾n ALUS 4 x 35</v>
          </cell>
          <cell r="J562">
            <v>20298</v>
          </cell>
          <cell r="K562">
            <v>1223.3124999999998</v>
          </cell>
        </row>
        <row r="563">
          <cell r="C563" t="str">
            <v xml:space="preserve">a. VËt liÖu  </v>
          </cell>
        </row>
        <row r="564">
          <cell r="C564" t="str">
            <v>C¸p vÆn xo¾n ALUS 4 x 35</v>
          </cell>
          <cell r="D564" t="str">
            <v>m</v>
          </cell>
          <cell r="E564">
            <v>1</v>
          </cell>
          <cell r="F564">
            <v>1.03</v>
          </cell>
          <cell r="G564">
            <v>20000</v>
          </cell>
          <cell r="I564">
            <v>1</v>
          </cell>
          <cell r="J564">
            <v>20000</v>
          </cell>
        </row>
        <row r="565">
          <cell r="B565" t="str">
            <v>06-6111</v>
          </cell>
          <cell r="C565" t="str">
            <v xml:space="preserve">VËt liÖu phô </v>
          </cell>
          <cell r="D565" t="str">
            <v>m</v>
          </cell>
          <cell r="E565">
            <v>1</v>
          </cell>
          <cell r="G565">
            <v>298</v>
          </cell>
          <cell r="I565">
            <v>1</v>
          </cell>
          <cell r="J565">
            <v>298</v>
          </cell>
        </row>
        <row r="566">
          <cell r="C566" t="str">
            <v>b. Nh©n c«ng</v>
          </cell>
        </row>
        <row r="567">
          <cell r="B567" t="str">
            <v>06-6111</v>
          </cell>
          <cell r="C567" t="str">
            <v>Nh©n c«ng c¨ng r¶I d©y</v>
          </cell>
          <cell r="D567" t="str">
            <v>m</v>
          </cell>
          <cell r="E567">
            <v>1</v>
          </cell>
          <cell r="H567">
            <v>925</v>
          </cell>
          <cell r="I567">
            <v>1.1499999999999999</v>
          </cell>
          <cell r="K567">
            <v>1223.3124999999998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DMQH"/>
      <sheetName val="01HT"/>
      <sheetName val="02HT"/>
      <sheetName val="03HT"/>
      <sheetName val="04HT"/>
      <sheetName val="05HT"/>
      <sheetName val="06HT"/>
      <sheetName val="07HT"/>
      <sheetName val="08HT"/>
      <sheetName val="01QH"/>
      <sheetName val="02QH"/>
      <sheetName val="03QH"/>
      <sheetName val="04QH"/>
      <sheetName val="05QH"/>
      <sheetName val="06QH"/>
      <sheetName val="07QH"/>
      <sheetName val="08QH"/>
      <sheetName val="09QH"/>
      <sheetName val="10QH"/>
      <sheetName val="11QH"/>
      <sheetName val="12QH"/>
      <sheetName val="13QH"/>
      <sheetName val="14QH"/>
      <sheetName val="15QH"/>
      <sheetName val="14"/>
      <sheetName val="15 "/>
      <sheetName val="03KH"/>
      <sheetName val="04KH"/>
      <sheetName val="13KH"/>
      <sheetName val="14KH"/>
      <sheetName val="Sheet"/>
      <sheetName val="02"/>
      <sheetName val="00000000"/>
      <sheetName val="1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5">
          <cell r="A15" t="b">
            <v>1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 CTdo"/>
      <sheetName val="22-12"/>
      <sheetName val="Thu LCB-2date"/>
      <sheetName val="LCB-5 date"/>
      <sheetName val="Thuong cuoi 00"/>
      <sheetName val="SLg"/>
      <sheetName val="BTH"/>
      <sheetName val="TK-BHXH,YT"/>
      <sheetName val="BGD"/>
      <sheetName val="KT"/>
      <sheetName val="TC"/>
      <sheetName val="KH"/>
      <sheetName val="Ap Tai"/>
      <sheetName val="KD"/>
      <sheetName val="KCS"/>
      <sheetName val="KTNL"/>
      <sheetName val="Cac khoang THU"/>
      <sheetName val="AN CA"/>
      <sheetName val="PX-SX"/>
      <sheetName val="thang-12"/>
      <sheetName val="LKy I- PX-SX"/>
      <sheetName val="Ck thu PXSX"/>
      <sheetName val="Xe-Cty"/>
      <sheetName val="XE-CN"/>
      <sheetName val="Lcau"/>
      <sheetName val="Lcau - Lxuc"/>
      <sheetName val="Ckthu Xe"/>
      <sheetName val="Luong CD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">
          <cell r="B14" t="str">
            <v>Phaïm Vuõ Hoàng</v>
          </cell>
          <cell r="C14" t="str">
            <v>Giaùm Ñoác</v>
          </cell>
          <cell r="D14">
            <v>1272600</v>
          </cell>
          <cell r="E14">
            <v>8.0797283702213285</v>
          </cell>
          <cell r="F14">
            <v>10282000</v>
          </cell>
        </row>
        <row r="15">
          <cell r="B15" t="str">
            <v>Nguyeãn Vaên Huøng</v>
          </cell>
          <cell r="C15" t="str">
            <v>Phoù GÑ</v>
          </cell>
          <cell r="D15">
            <v>1113000</v>
          </cell>
          <cell r="E15">
            <v>8.0797283702213285</v>
          </cell>
          <cell r="F15">
            <v>8993000</v>
          </cell>
        </row>
        <row r="16">
          <cell r="B16" t="str">
            <v>Quaùch Ngoïc Minh</v>
          </cell>
          <cell r="C16" t="str">
            <v>KTT</v>
          </cell>
          <cell r="D16">
            <v>1054200</v>
          </cell>
          <cell r="E16">
            <v>5.5093568792830787</v>
          </cell>
          <cell r="F16">
            <v>5808000</v>
          </cell>
        </row>
      </sheetData>
      <sheetData sheetId="9" refreshError="1">
        <row r="15">
          <cell r="B15" t="str">
            <v>Ñaøo Troïng Ñaït</v>
          </cell>
          <cell r="C15" t="str">
            <v>PP</v>
          </cell>
          <cell r="D15">
            <v>827400</v>
          </cell>
          <cell r="E15">
            <v>1.75</v>
          </cell>
          <cell r="F15">
            <v>26</v>
          </cell>
          <cell r="G15">
            <v>45.5</v>
          </cell>
          <cell r="H15">
            <v>3658000</v>
          </cell>
        </row>
        <row r="16">
          <cell r="B16" t="str">
            <v>Nguyeãn Vaên Hieån</v>
          </cell>
          <cell r="C16" t="str">
            <v>NV</v>
          </cell>
          <cell r="D16">
            <v>424200</v>
          </cell>
          <cell r="E16">
            <v>1.3</v>
          </cell>
          <cell r="F16">
            <v>26</v>
          </cell>
          <cell r="G16">
            <v>33.800000000000004</v>
          </cell>
          <cell r="H16">
            <v>2717000</v>
          </cell>
        </row>
        <row r="17">
          <cell r="B17" t="str">
            <v>Döông Vaên Thaûo</v>
          </cell>
          <cell r="C17" t="str">
            <v>NV</v>
          </cell>
          <cell r="D17">
            <v>415800</v>
          </cell>
          <cell r="E17">
            <v>1.25</v>
          </cell>
          <cell r="F17">
            <v>26</v>
          </cell>
          <cell r="G17">
            <v>32.5</v>
          </cell>
          <cell r="H17">
            <v>3136000</v>
          </cell>
        </row>
        <row r="18">
          <cell r="B18" t="str">
            <v>Trònh Hoaøng Laâm</v>
          </cell>
          <cell r="C18" t="str">
            <v>NV</v>
          </cell>
          <cell r="D18">
            <v>415800</v>
          </cell>
          <cell r="E18">
            <v>1.25</v>
          </cell>
          <cell r="F18">
            <v>26</v>
          </cell>
          <cell r="G18">
            <v>32.5</v>
          </cell>
          <cell r="H18">
            <v>2613000</v>
          </cell>
        </row>
        <row r="19">
          <cell r="B19" t="str">
            <v>Nguyeãn Thu Laøi</v>
          </cell>
          <cell r="C19" t="str">
            <v>TQ</v>
          </cell>
          <cell r="D19">
            <v>411600</v>
          </cell>
          <cell r="E19">
            <v>1.2</v>
          </cell>
          <cell r="F19">
            <v>26</v>
          </cell>
          <cell r="G19">
            <v>31.2</v>
          </cell>
          <cell r="H19">
            <v>2769000</v>
          </cell>
        </row>
      </sheetData>
      <sheetData sheetId="10" refreshError="1">
        <row r="10">
          <cell r="B10" t="str">
            <v>Traàn Vaên Nuoâi</v>
          </cell>
          <cell r="C10" t="str">
            <v>T.P</v>
          </cell>
          <cell r="D10">
            <v>907200.00000000012</v>
          </cell>
          <cell r="E10">
            <v>1.8</v>
          </cell>
          <cell r="F10">
            <v>26</v>
          </cell>
          <cell r="G10">
            <v>46.800000000000004</v>
          </cell>
          <cell r="H10">
            <v>3765000</v>
          </cell>
        </row>
        <row r="11">
          <cell r="B11" t="str">
            <v>Nguyeãn Thanh Nhaõ</v>
          </cell>
          <cell r="C11" t="str">
            <v>PP</v>
          </cell>
          <cell r="D11">
            <v>415800</v>
          </cell>
          <cell r="E11">
            <v>1.65</v>
          </cell>
          <cell r="F11">
            <v>26</v>
          </cell>
          <cell r="G11">
            <v>42.9</v>
          </cell>
          <cell r="H11">
            <v>3449000</v>
          </cell>
        </row>
        <row r="12">
          <cell r="B12" t="str">
            <v>Voõ Vaên Phuïng</v>
          </cell>
          <cell r="C12" t="str">
            <v>NV</v>
          </cell>
          <cell r="D12">
            <v>348600</v>
          </cell>
          <cell r="E12">
            <v>1.2</v>
          </cell>
          <cell r="F12">
            <v>26</v>
          </cell>
          <cell r="G12">
            <v>31.2</v>
          </cell>
          <cell r="H12">
            <v>2508000</v>
          </cell>
        </row>
        <row r="13">
          <cell r="B13" t="str">
            <v>Ñoã Thuyû Tieân</v>
          </cell>
          <cell r="C13" t="str">
            <v>N.V</v>
          </cell>
          <cell r="D13">
            <v>396900</v>
          </cell>
          <cell r="E13">
            <v>1.1000000000000001</v>
          </cell>
          <cell r="F13">
            <v>26</v>
          </cell>
          <cell r="G13">
            <v>28.6</v>
          </cell>
          <cell r="H13">
            <v>2299000</v>
          </cell>
        </row>
        <row r="14">
          <cell r="B14" t="str">
            <v>Traàn Phuù Quoác</v>
          </cell>
          <cell r="C14" t="str">
            <v>L.Xe</v>
          </cell>
          <cell r="D14">
            <v>525000</v>
          </cell>
          <cell r="E14">
            <v>1.2</v>
          </cell>
          <cell r="F14">
            <v>26</v>
          </cell>
          <cell r="G14">
            <v>31.2</v>
          </cell>
          <cell r="H14">
            <v>2508000</v>
          </cell>
        </row>
        <row r="15">
          <cell r="B15" t="str">
            <v>Traàn Vaên Tö</v>
          </cell>
          <cell r="C15" t="str">
            <v>L.Xe</v>
          </cell>
          <cell r="D15">
            <v>686700</v>
          </cell>
          <cell r="E15">
            <v>1.2</v>
          </cell>
          <cell r="F15">
            <v>26</v>
          </cell>
          <cell r="G15">
            <v>31.2</v>
          </cell>
          <cell r="H15">
            <v>2508000</v>
          </cell>
        </row>
        <row r="16">
          <cell r="B16" t="str">
            <v>Huyønh Vaên Haø</v>
          </cell>
          <cell r="C16" t="str">
            <v>L.Xe</v>
          </cell>
          <cell r="D16">
            <v>399000</v>
          </cell>
          <cell r="E16">
            <v>1.2</v>
          </cell>
          <cell r="F16">
            <v>26</v>
          </cell>
          <cell r="G16">
            <v>31.2</v>
          </cell>
          <cell r="H16">
            <v>2508000</v>
          </cell>
        </row>
        <row r="17">
          <cell r="B17" t="str">
            <v>Nguyeãn Trung Hieàn</v>
          </cell>
          <cell r="C17" t="str">
            <v>L.Xe</v>
          </cell>
          <cell r="D17">
            <v>399000</v>
          </cell>
          <cell r="E17">
            <v>1.1000000000000001</v>
          </cell>
          <cell r="F17">
            <v>26</v>
          </cell>
          <cell r="G17">
            <v>28.6</v>
          </cell>
          <cell r="H17">
            <v>2299000</v>
          </cell>
        </row>
        <row r="18">
          <cell r="B18" t="str">
            <v>Trònh Thanh Thuûy</v>
          </cell>
          <cell r="C18" t="str">
            <v>Y.Teá</v>
          </cell>
          <cell r="D18">
            <v>396900</v>
          </cell>
          <cell r="E18">
            <v>1.1000000000000001</v>
          </cell>
          <cell r="F18">
            <v>26</v>
          </cell>
          <cell r="G18">
            <v>28.6</v>
          </cell>
          <cell r="H18">
            <v>2299000</v>
          </cell>
        </row>
        <row r="19">
          <cell r="B19" t="str">
            <v>Nguyeãn Hoaøng Lyù</v>
          </cell>
          <cell r="C19" t="str">
            <v>NV</v>
          </cell>
          <cell r="D19">
            <v>415800</v>
          </cell>
          <cell r="E19">
            <v>0.97500000000000009</v>
          </cell>
          <cell r="F19">
            <v>17.5</v>
          </cell>
          <cell r="G19">
            <v>17.0625</v>
          </cell>
          <cell r="H19">
            <v>1372000</v>
          </cell>
        </row>
        <row r="20">
          <cell r="E20">
            <v>12.524999999999999</v>
          </cell>
          <cell r="G20">
            <v>317.36250000000001</v>
          </cell>
          <cell r="H20">
            <v>25515000</v>
          </cell>
        </row>
        <row r="21">
          <cell r="B21" t="str">
            <v>Ñaëng Coâng Chaâu</v>
          </cell>
          <cell r="C21" t="str">
            <v>B.Veä</v>
          </cell>
          <cell r="D21">
            <v>560700.00000000012</v>
          </cell>
          <cell r="E21">
            <v>0.95</v>
          </cell>
          <cell r="F21">
            <v>26</v>
          </cell>
          <cell r="G21">
            <v>24.7</v>
          </cell>
          <cell r="H21">
            <v>1986000</v>
          </cell>
        </row>
        <row r="22">
          <cell r="B22" t="str">
            <v>Phuøng Thanh Phong</v>
          </cell>
          <cell r="C22" t="str">
            <v>B.Veä</v>
          </cell>
          <cell r="D22">
            <v>476700</v>
          </cell>
          <cell r="E22">
            <v>0.95</v>
          </cell>
          <cell r="F22">
            <v>26</v>
          </cell>
          <cell r="G22">
            <v>24.7</v>
          </cell>
          <cell r="H22">
            <v>1986000</v>
          </cell>
        </row>
        <row r="23">
          <cell r="B23" t="str">
            <v>Ngoâ Vaên Naøm</v>
          </cell>
          <cell r="C23" t="str">
            <v>B.Veä</v>
          </cell>
          <cell r="D23">
            <v>476700</v>
          </cell>
          <cell r="E23">
            <v>0.95</v>
          </cell>
          <cell r="F23">
            <v>26</v>
          </cell>
          <cell r="G23">
            <v>24.7</v>
          </cell>
          <cell r="H23">
            <v>1986000</v>
          </cell>
        </row>
        <row r="24">
          <cell r="B24" t="str">
            <v>Traàn Vaên Thaønh</v>
          </cell>
          <cell r="C24" t="str">
            <v>B.Veä</v>
          </cell>
          <cell r="D24">
            <v>392700</v>
          </cell>
          <cell r="E24">
            <v>0.95</v>
          </cell>
          <cell r="F24">
            <v>26</v>
          </cell>
          <cell r="G24">
            <v>24.7</v>
          </cell>
          <cell r="H24">
            <v>1986000</v>
          </cell>
        </row>
        <row r="25">
          <cell r="B25" t="str">
            <v>Nguyeãn Hoaøng Ñaëng</v>
          </cell>
          <cell r="C25" t="str">
            <v>ÑT BV</v>
          </cell>
          <cell r="D25">
            <v>413700</v>
          </cell>
          <cell r="E25">
            <v>1.05</v>
          </cell>
          <cell r="F25">
            <v>26</v>
          </cell>
          <cell r="G25">
            <v>27.3</v>
          </cell>
          <cell r="H25">
            <v>2193000</v>
          </cell>
        </row>
        <row r="26">
          <cell r="B26" t="str">
            <v>Tröông Minh Duõng</v>
          </cell>
          <cell r="C26" t="str">
            <v>B.Veä</v>
          </cell>
          <cell r="D26">
            <v>630000</v>
          </cell>
          <cell r="E26">
            <v>0.95</v>
          </cell>
          <cell r="F26">
            <v>26</v>
          </cell>
          <cell r="G26">
            <v>24.7</v>
          </cell>
          <cell r="H26">
            <v>1986000</v>
          </cell>
        </row>
        <row r="27">
          <cell r="B27" t="str">
            <v>Nguyeãn Tuaán Haûi</v>
          </cell>
          <cell r="C27" t="str">
            <v>B.Veä</v>
          </cell>
          <cell r="D27">
            <v>451500</v>
          </cell>
          <cell r="E27">
            <v>0.95</v>
          </cell>
          <cell r="F27">
            <v>26</v>
          </cell>
          <cell r="G27">
            <v>24.7</v>
          </cell>
          <cell r="H27">
            <v>1986000</v>
          </cell>
        </row>
        <row r="28">
          <cell r="E28">
            <v>6.75</v>
          </cell>
          <cell r="G28">
            <v>175.49999999999997</v>
          </cell>
          <cell r="H28">
            <v>14109000</v>
          </cell>
        </row>
        <row r="29">
          <cell r="B29" t="str">
            <v>Ng. Thò Ngoïc Ñieäp</v>
          </cell>
          <cell r="C29" t="str">
            <v>P.Vuï</v>
          </cell>
          <cell r="D29">
            <v>340200</v>
          </cell>
          <cell r="E29">
            <v>0.95</v>
          </cell>
          <cell r="F29">
            <v>26</v>
          </cell>
          <cell r="H29">
            <v>700000</v>
          </cell>
        </row>
        <row r="30">
          <cell r="B30" t="str">
            <v>Toáng Thò Nguyeân</v>
          </cell>
          <cell r="C30" t="str">
            <v>P.Vuï</v>
          </cell>
          <cell r="D30">
            <v>415800</v>
          </cell>
          <cell r="E30">
            <v>0.95</v>
          </cell>
          <cell r="F30">
            <v>26</v>
          </cell>
          <cell r="H30">
            <v>700000</v>
          </cell>
        </row>
        <row r="31">
          <cell r="B31" t="str">
            <v>Leâ Vaên Phaùt</v>
          </cell>
          <cell r="C31" t="str">
            <v>Beáp TR</v>
          </cell>
          <cell r="D31">
            <v>413700</v>
          </cell>
          <cell r="E31">
            <v>1.05</v>
          </cell>
          <cell r="F31">
            <v>26</v>
          </cell>
          <cell r="H31">
            <v>750000</v>
          </cell>
        </row>
        <row r="32">
          <cell r="B32" t="str">
            <v>Lö  Hoàng Trang</v>
          </cell>
          <cell r="C32" t="str">
            <v>P.Vuï</v>
          </cell>
          <cell r="D32">
            <v>340200</v>
          </cell>
          <cell r="E32">
            <v>0.95</v>
          </cell>
          <cell r="F32">
            <v>26</v>
          </cell>
          <cell r="H32">
            <v>700000</v>
          </cell>
        </row>
        <row r="33">
          <cell r="B33" t="str">
            <v>Ng. Thò Kim Oanh</v>
          </cell>
          <cell r="C33" t="str">
            <v>P.Vuï</v>
          </cell>
          <cell r="D33">
            <v>340200</v>
          </cell>
          <cell r="E33">
            <v>0.95</v>
          </cell>
          <cell r="F33">
            <v>26</v>
          </cell>
          <cell r="H33">
            <v>700000</v>
          </cell>
        </row>
        <row r="34">
          <cell r="B34" t="str">
            <v>Ng. T. Bình Cheáp</v>
          </cell>
          <cell r="C34" t="str">
            <v>T.Vuï</v>
          </cell>
          <cell r="D34">
            <v>415800</v>
          </cell>
          <cell r="F34">
            <v>26</v>
          </cell>
          <cell r="H34">
            <v>600000</v>
          </cell>
        </row>
        <row r="35">
          <cell r="B35" t="str">
            <v>Vuõ Thò Haûi</v>
          </cell>
          <cell r="C35" t="str">
            <v>T.Vuï</v>
          </cell>
          <cell r="D35">
            <v>415800</v>
          </cell>
          <cell r="F35">
            <v>26</v>
          </cell>
          <cell r="H35">
            <v>600000</v>
          </cell>
        </row>
        <row r="36">
          <cell r="B36" t="str">
            <v>Töôùi caây</v>
          </cell>
          <cell r="H36">
            <v>400000</v>
          </cell>
        </row>
        <row r="37">
          <cell r="B37" t="str">
            <v>Quyõ phoøng</v>
          </cell>
          <cell r="H37">
            <v>1345000</v>
          </cell>
        </row>
        <row r="38">
          <cell r="B38" t="str">
            <v>Coäng</v>
          </cell>
          <cell r="D38">
            <v>10974600</v>
          </cell>
          <cell r="H38">
            <v>46119000</v>
          </cell>
        </row>
      </sheetData>
      <sheetData sheetId="11" refreshError="1">
        <row r="11">
          <cell r="B11" t="str">
            <v>Laâm Duy Khaùnh</v>
          </cell>
          <cell r="C11" t="str">
            <v>T.P</v>
          </cell>
          <cell r="D11">
            <v>783300</v>
          </cell>
          <cell r="E11">
            <v>1.9</v>
          </cell>
          <cell r="F11">
            <v>26</v>
          </cell>
          <cell r="G11">
            <v>49.4</v>
          </cell>
          <cell r="H11">
            <v>3972000</v>
          </cell>
          <cell r="I11">
            <v>39165</v>
          </cell>
          <cell r="J11">
            <v>7833</v>
          </cell>
          <cell r="K11">
            <v>3925002</v>
          </cell>
        </row>
        <row r="12">
          <cell r="B12" t="str">
            <v>Hoà Nam Giang</v>
          </cell>
          <cell r="C12" t="str">
            <v>PP</v>
          </cell>
          <cell r="D12">
            <v>415800</v>
          </cell>
          <cell r="E12">
            <v>1.75</v>
          </cell>
          <cell r="F12">
            <v>26</v>
          </cell>
          <cell r="G12">
            <v>45.5</v>
          </cell>
          <cell r="H12">
            <v>3658000</v>
          </cell>
          <cell r="I12">
            <v>20790</v>
          </cell>
          <cell r="J12">
            <v>4158</v>
          </cell>
          <cell r="K12">
            <v>3633052</v>
          </cell>
        </row>
        <row r="13">
          <cell r="B13" t="str">
            <v>Traàn Chinh Chieán</v>
          </cell>
          <cell r="C13" t="str">
            <v>PP</v>
          </cell>
          <cell r="D13">
            <v>558599.99999999988</v>
          </cell>
          <cell r="E13">
            <v>1.75</v>
          </cell>
          <cell r="F13">
            <v>26</v>
          </cell>
          <cell r="G13">
            <v>45.5</v>
          </cell>
          <cell r="H13">
            <v>3658000</v>
          </cell>
          <cell r="I13">
            <v>27929.999999999996</v>
          </cell>
          <cell r="J13">
            <v>5585.9999999999991</v>
          </cell>
          <cell r="K13">
            <v>3624484</v>
          </cell>
        </row>
        <row r="14">
          <cell r="B14" t="str">
            <v>Nguyeãn Baù Toång</v>
          </cell>
          <cell r="C14" t="str">
            <v>QL XE</v>
          </cell>
          <cell r="D14">
            <v>392700</v>
          </cell>
          <cell r="E14">
            <v>1.25</v>
          </cell>
          <cell r="F14">
            <v>26</v>
          </cell>
          <cell r="G14">
            <v>32.5</v>
          </cell>
          <cell r="H14">
            <v>2613000</v>
          </cell>
          <cell r="I14">
            <v>19635</v>
          </cell>
          <cell r="J14">
            <v>3927</v>
          </cell>
          <cell r="K14">
            <v>2589438</v>
          </cell>
        </row>
        <row r="15">
          <cell r="B15" t="str">
            <v>Maïc Thanh Duõng</v>
          </cell>
          <cell r="C15" t="str">
            <v>N.V</v>
          </cell>
          <cell r="D15">
            <v>424200</v>
          </cell>
          <cell r="E15">
            <v>1.3</v>
          </cell>
          <cell r="F15">
            <v>26</v>
          </cell>
          <cell r="G15">
            <v>33.800000000000004</v>
          </cell>
          <cell r="H15">
            <v>2717000</v>
          </cell>
          <cell r="I15">
            <v>21210</v>
          </cell>
          <cell r="J15">
            <v>4242</v>
          </cell>
          <cell r="K15">
            <v>2691548</v>
          </cell>
        </row>
        <row r="16">
          <cell r="B16" t="str">
            <v>Nguyeãn Vaên Thôm</v>
          </cell>
          <cell r="C16" t="str">
            <v>N.V</v>
          </cell>
          <cell r="D16">
            <v>373800</v>
          </cell>
          <cell r="E16">
            <v>1.35</v>
          </cell>
          <cell r="F16">
            <v>26</v>
          </cell>
          <cell r="G16">
            <v>35.1</v>
          </cell>
          <cell r="H16">
            <v>2822000</v>
          </cell>
          <cell r="I16">
            <v>18690</v>
          </cell>
          <cell r="J16">
            <v>3738</v>
          </cell>
          <cell r="K16">
            <v>2799572</v>
          </cell>
        </row>
        <row r="17">
          <cell r="B17" t="str">
            <v>Nguyeãn Thanh Bình</v>
          </cell>
          <cell r="C17" t="str">
            <v>T.Caân</v>
          </cell>
          <cell r="D17">
            <v>403200</v>
          </cell>
          <cell r="E17">
            <v>1.1000000000000001</v>
          </cell>
          <cell r="F17">
            <v>26</v>
          </cell>
          <cell r="G17">
            <v>28.6</v>
          </cell>
          <cell r="H17">
            <v>2299000</v>
          </cell>
          <cell r="I17">
            <v>20160</v>
          </cell>
          <cell r="J17">
            <v>4032</v>
          </cell>
          <cell r="K17">
            <v>2274808</v>
          </cell>
        </row>
        <row r="18">
          <cell r="B18" t="str">
            <v>Voõ Daân Quyeàn</v>
          </cell>
          <cell r="C18" t="str">
            <v>T.Caân</v>
          </cell>
          <cell r="D18">
            <v>403200</v>
          </cell>
          <cell r="E18">
            <v>1.1000000000000001</v>
          </cell>
          <cell r="F18">
            <v>26</v>
          </cell>
          <cell r="G18">
            <v>28.6</v>
          </cell>
          <cell r="H18">
            <v>2299000</v>
          </cell>
          <cell r="I18">
            <v>20160</v>
          </cell>
          <cell r="J18">
            <v>4032</v>
          </cell>
          <cell r="K18">
            <v>2274808</v>
          </cell>
        </row>
        <row r="19">
          <cell r="B19" t="str">
            <v>Huyønh Thanh Cöôøng</v>
          </cell>
          <cell r="C19" t="str">
            <v>"</v>
          </cell>
          <cell r="D19">
            <v>451500</v>
          </cell>
          <cell r="E19">
            <v>1.1000000000000001</v>
          </cell>
          <cell r="F19">
            <v>26</v>
          </cell>
          <cell r="G19">
            <v>28.6</v>
          </cell>
          <cell r="H19">
            <v>2299000</v>
          </cell>
          <cell r="I19">
            <v>22575</v>
          </cell>
          <cell r="J19">
            <v>4515</v>
          </cell>
          <cell r="K19">
            <v>2271910</v>
          </cell>
        </row>
        <row r="20">
          <cell r="B20" t="str">
            <v>Nguyeãn Sôn Haø</v>
          </cell>
          <cell r="C20" t="str">
            <v>TK.BH</v>
          </cell>
          <cell r="D20">
            <v>655200</v>
          </cell>
          <cell r="E20">
            <v>1.35</v>
          </cell>
          <cell r="F20">
            <v>26</v>
          </cell>
          <cell r="G20">
            <v>35.1</v>
          </cell>
          <cell r="H20">
            <v>2822000</v>
          </cell>
          <cell r="I20">
            <v>32760</v>
          </cell>
          <cell r="J20">
            <v>6552</v>
          </cell>
          <cell r="K20">
            <v>2782688</v>
          </cell>
        </row>
        <row r="21">
          <cell r="B21" t="str">
            <v>Tröông Ngoïc Maãn</v>
          </cell>
          <cell r="C21" t="str">
            <v>NV.</v>
          </cell>
          <cell r="D21">
            <v>415800</v>
          </cell>
          <cell r="E21">
            <v>1.2</v>
          </cell>
          <cell r="F21">
            <v>26</v>
          </cell>
          <cell r="G21">
            <v>31.2</v>
          </cell>
          <cell r="H21">
            <v>2508000</v>
          </cell>
          <cell r="I21">
            <v>20790</v>
          </cell>
          <cell r="J21">
            <v>4158</v>
          </cell>
          <cell r="K21">
            <v>2483052</v>
          </cell>
        </row>
        <row r="22">
          <cell r="B22" t="str">
            <v>Huyønh Thanh Lieâm</v>
          </cell>
          <cell r="C22" t="str">
            <v>TKVT</v>
          </cell>
          <cell r="D22">
            <v>476700</v>
          </cell>
          <cell r="E22">
            <v>1.25</v>
          </cell>
          <cell r="F22">
            <v>26</v>
          </cell>
          <cell r="G22">
            <v>32.5</v>
          </cell>
          <cell r="H22">
            <v>2613000</v>
          </cell>
          <cell r="I22">
            <v>23835</v>
          </cell>
          <cell r="J22">
            <v>4767</v>
          </cell>
          <cell r="K22">
            <v>2584398</v>
          </cell>
        </row>
        <row r="23">
          <cell r="B23" t="str">
            <v>Phuøng Höõu Ñaït</v>
          </cell>
          <cell r="C23" t="str">
            <v>TKXM</v>
          </cell>
          <cell r="D23">
            <v>409500</v>
          </cell>
          <cell r="E23">
            <v>1.45</v>
          </cell>
          <cell r="F23">
            <v>26</v>
          </cell>
          <cell r="G23">
            <v>37.699999999999996</v>
          </cell>
          <cell r="H23">
            <v>3031000</v>
          </cell>
          <cell r="I23">
            <v>20475</v>
          </cell>
          <cell r="J23">
            <v>4095</v>
          </cell>
          <cell r="K23">
            <v>3006430</v>
          </cell>
        </row>
        <row r="24">
          <cell r="B24" t="str">
            <v>Laâm Hoàng Haûi</v>
          </cell>
          <cell r="C24" t="str">
            <v>TKVLN</v>
          </cell>
          <cell r="D24">
            <v>451500</v>
          </cell>
          <cell r="E24">
            <v>1.35</v>
          </cell>
          <cell r="F24">
            <v>26</v>
          </cell>
          <cell r="G24">
            <v>35.1</v>
          </cell>
          <cell r="H24">
            <v>2822000</v>
          </cell>
          <cell r="I24">
            <v>22575</v>
          </cell>
          <cell r="J24">
            <v>4515</v>
          </cell>
          <cell r="K24">
            <v>2794910</v>
          </cell>
        </row>
        <row r="25">
          <cell r="B25" t="str">
            <v>Nguyeãn Ngoïc Duy</v>
          </cell>
          <cell r="C25" t="str">
            <v>NV</v>
          </cell>
          <cell r="D25">
            <v>415800</v>
          </cell>
          <cell r="E25">
            <v>1.2</v>
          </cell>
          <cell r="F25">
            <v>26</v>
          </cell>
          <cell r="G25">
            <v>31.2</v>
          </cell>
          <cell r="H25">
            <v>2508000</v>
          </cell>
          <cell r="I25">
            <v>20790</v>
          </cell>
          <cell r="J25">
            <v>4158</v>
          </cell>
          <cell r="K25">
            <v>2483052</v>
          </cell>
        </row>
        <row r="26">
          <cell r="B26" t="str">
            <v>Leâ Hoaøng Baù</v>
          </cell>
          <cell r="C26" t="str">
            <v>KT.BH</v>
          </cell>
          <cell r="D26">
            <v>415800</v>
          </cell>
          <cell r="E26">
            <v>1.25</v>
          </cell>
          <cell r="F26">
            <v>26</v>
          </cell>
          <cell r="G26">
            <v>32.5</v>
          </cell>
          <cell r="H26">
            <v>2613000</v>
          </cell>
          <cell r="I26">
            <v>20790</v>
          </cell>
          <cell r="J26">
            <v>4158</v>
          </cell>
          <cell r="K26">
            <v>2588052</v>
          </cell>
        </row>
        <row r="27">
          <cell r="B27" t="str">
            <v>Traàn Huy Thaïch</v>
          </cell>
          <cell r="C27" t="str">
            <v>NV</v>
          </cell>
          <cell r="D27">
            <v>415800</v>
          </cell>
          <cell r="E27">
            <v>1.2</v>
          </cell>
          <cell r="F27">
            <v>26</v>
          </cell>
          <cell r="G27">
            <v>31.2</v>
          </cell>
          <cell r="H27">
            <v>2508000</v>
          </cell>
          <cell r="I27">
            <v>20790</v>
          </cell>
          <cell r="J27">
            <v>4158</v>
          </cell>
          <cell r="K27">
            <v>2483052</v>
          </cell>
        </row>
        <row r="28">
          <cell r="E28">
            <v>22.849999999999998</v>
          </cell>
          <cell r="G28">
            <v>594.10000000000014</v>
          </cell>
          <cell r="H28">
            <v>47762000</v>
          </cell>
        </row>
        <row r="29">
          <cell r="B29" t="str">
            <v>Nguyeãn Vaên Haûi</v>
          </cell>
          <cell r="C29" t="str">
            <v>BQL-DA</v>
          </cell>
          <cell r="D29">
            <v>497700</v>
          </cell>
          <cell r="E29">
            <v>1.25</v>
          </cell>
          <cell r="F29">
            <v>26</v>
          </cell>
          <cell r="G29">
            <v>32.5</v>
          </cell>
          <cell r="H29">
            <v>2613000</v>
          </cell>
          <cell r="I29">
            <v>24885</v>
          </cell>
          <cell r="J29">
            <v>4977</v>
          </cell>
          <cell r="K29">
            <v>2583138</v>
          </cell>
        </row>
        <row r="30">
          <cell r="B30" t="str">
            <v>Hoà Thò Caåm Huyønh</v>
          </cell>
          <cell r="C30" t="str">
            <v>BQL-DA</v>
          </cell>
          <cell r="D30">
            <v>424200</v>
          </cell>
          <cell r="E30">
            <v>1.25</v>
          </cell>
          <cell r="F30">
            <v>26</v>
          </cell>
          <cell r="G30">
            <v>32.5</v>
          </cell>
          <cell r="H30">
            <v>2613000</v>
          </cell>
          <cell r="I30">
            <v>21210</v>
          </cell>
          <cell r="J30">
            <v>4242</v>
          </cell>
          <cell r="K30">
            <v>2587548</v>
          </cell>
        </row>
        <row r="31">
          <cell r="E31">
            <v>2.5</v>
          </cell>
          <cell r="G31">
            <v>65</v>
          </cell>
          <cell r="H31">
            <v>5226000</v>
          </cell>
        </row>
        <row r="33">
          <cell r="B33" t="str">
            <v>Coäng</v>
          </cell>
          <cell r="D33">
            <v>8784300</v>
          </cell>
          <cell r="E33">
            <v>25.349999999999998</v>
          </cell>
          <cell r="G33">
            <v>659.10000000000014</v>
          </cell>
          <cell r="H33">
            <v>52988000</v>
          </cell>
          <cell r="I33">
            <v>439215</v>
          </cell>
          <cell r="J33">
            <v>87843</v>
          </cell>
          <cell r="K33">
            <v>52460942</v>
          </cell>
        </row>
        <row r="56">
          <cell r="B56" t="str">
            <v>Nguyeãn Vaên Cöôøng</v>
          </cell>
          <cell r="C56" t="str">
            <v>T, Tröôûng</v>
          </cell>
          <cell r="D56">
            <v>537599.99999999988</v>
          </cell>
          <cell r="E56">
            <v>1.4</v>
          </cell>
          <cell r="F56">
            <v>26</v>
          </cell>
          <cell r="G56">
            <v>36.4</v>
          </cell>
          <cell r="H56">
            <v>1977000</v>
          </cell>
          <cell r="I56">
            <v>26879.999999999996</v>
          </cell>
          <cell r="J56">
            <v>5375.9999999999991</v>
          </cell>
          <cell r="K56">
            <v>1944744</v>
          </cell>
        </row>
        <row r="57">
          <cell r="B57" t="str">
            <v>Phan Vaên Hoàng</v>
          </cell>
          <cell r="C57" t="str">
            <v>Toå Phoù</v>
          </cell>
          <cell r="D57">
            <v>531300</v>
          </cell>
          <cell r="E57">
            <v>1.3</v>
          </cell>
          <cell r="F57">
            <v>26</v>
          </cell>
          <cell r="G57">
            <v>20.8</v>
          </cell>
          <cell r="H57">
            <v>1457000</v>
          </cell>
          <cell r="I57">
            <v>26565</v>
          </cell>
          <cell r="J57">
            <v>5313</v>
          </cell>
          <cell r="K57">
            <v>1425122</v>
          </cell>
        </row>
        <row r="58">
          <cell r="B58" t="str">
            <v>Taï Quoác Quyønh</v>
          </cell>
          <cell r="C58" t="str">
            <v>CN</v>
          </cell>
          <cell r="D58">
            <v>445200</v>
          </cell>
          <cell r="E58">
            <v>1.25</v>
          </cell>
          <cell r="F58">
            <v>26</v>
          </cell>
          <cell r="G58">
            <v>32.5</v>
          </cell>
          <cell r="H58">
            <v>1765000</v>
          </cell>
          <cell r="I58">
            <v>22260</v>
          </cell>
          <cell r="J58">
            <v>4452</v>
          </cell>
          <cell r="K58">
            <v>1738288</v>
          </cell>
        </row>
        <row r="59">
          <cell r="B59" t="str">
            <v>Phan Vaên Hieàn</v>
          </cell>
          <cell r="C59" t="str">
            <v>"</v>
          </cell>
          <cell r="D59">
            <v>445200</v>
          </cell>
          <cell r="E59">
            <v>1.25</v>
          </cell>
          <cell r="F59">
            <v>26</v>
          </cell>
          <cell r="G59">
            <v>32.5</v>
          </cell>
          <cell r="H59">
            <v>1765000</v>
          </cell>
          <cell r="I59">
            <v>22260</v>
          </cell>
          <cell r="J59">
            <v>4452</v>
          </cell>
          <cell r="K59">
            <v>1738288</v>
          </cell>
        </row>
        <row r="60">
          <cell r="B60" t="str">
            <v>Leâ Töï Thieän</v>
          </cell>
          <cell r="C60" t="str">
            <v>"</v>
          </cell>
          <cell r="D60">
            <v>531300</v>
          </cell>
          <cell r="E60">
            <v>1.25</v>
          </cell>
          <cell r="F60">
            <v>26</v>
          </cell>
          <cell r="G60">
            <v>32.5</v>
          </cell>
          <cell r="H60">
            <v>1765000</v>
          </cell>
          <cell r="I60">
            <v>26565</v>
          </cell>
          <cell r="J60">
            <v>5313</v>
          </cell>
          <cell r="K60">
            <v>1733122</v>
          </cell>
        </row>
        <row r="61">
          <cell r="B61" t="str">
            <v>Nguyeãn Vaên Ñöông</v>
          </cell>
          <cell r="C61" t="str">
            <v>"</v>
          </cell>
          <cell r="D61">
            <v>403200</v>
          </cell>
          <cell r="E61">
            <v>1.25</v>
          </cell>
          <cell r="F61">
            <v>26</v>
          </cell>
          <cell r="G61">
            <v>32.5</v>
          </cell>
          <cell r="H61">
            <v>1765000</v>
          </cell>
          <cell r="I61">
            <v>20160</v>
          </cell>
          <cell r="J61">
            <v>4032</v>
          </cell>
          <cell r="K61">
            <v>1740808</v>
          </cell>
        </row>
        <row r="62">
          <cell r="B62" t="str">
            <v>Phaïm Gia Bình</v>
          </cell>
          <cell r="C62" t="str">
            <v>"</v>
          </cell>
          <cell r="D62">
            <v>445200</v>
          </cell>
          <cell r="E62">
            <v>1.25</v>
          </cell>
          <cell r="F62">
            <v>25</v>
          </cell>
          <cell r="G62">
            <v>31.25</v>
          </cell>
          <cell r="H62">
            <v>1697000</v>
          </cell>
          <cell r="I62">
            <v>22260</v>
          </cell>
          <cell r="J62">
            <v>4452</v>
          </cell>
          <cell r="K62">
            <v>1670288</v>
          </cell>
        </row>
        <row r="63">
          <cell r="B63" t="str">
            <v>Nguyeãn Ngoïc Sôn</v>
          </cell>
          <cell r="C63" t="str">
            <v>"</v>
          </cell>
          <cell r="D63">
            <v>445200</v>
          </cell>
          <cell r="E63">
            <v>1.25</v>
          </cell>
          <cell r="F63">
            <v>22</v>
          </cell>
          <cell r="G63">
            <v>27.5</v>
          </cell>
          <cell r="H63">
            <v>1494000</v>
          </cell>
          <cell r="I63">
            <v>22260</v>
          </cell>
          <cell r="J63">
            <v>4452</v>
          </cell>
          <cell r="K63">
            <v>1467288</v>
          </cell>
        </row>
        <row r="64">
          <cell r="B64" t="str">
            <v>Nguyeãn Troïng Taøi</v>
          </cell>
          <cell r="C64" t="str">
            <v>"</v>
          </cell>
          <cell r="D64">
            <v>445200</v>
          </cell>
          <cell r="E64">
            <v>1.25</v>
          </cell>
          <cell r="F64">
            <v>26</v>
          </cell>
          <cell r="G64">
            <v>32.5</v>
          </cell>
          <cell r="H64">
            <v>1765000</v>
          </cell>
          <cell r="I64">
            <v>22260</v>
          </cell>
          <cell r="J64">
            <v>4452</v>
          </cell>
          <cell r="K64">
            <v>1738288</v>
          </cell>
        </row>
        <row r="65">
          <cell r="B65" t="str">
            <v>Phan Phöôùc Lôïi</v>
          </cell>
          <cell r="C65" t="str">
            <v>"</v>
          </cell>
          <cell r="D65">
            <v>403200</v>
          </cell>
          <cell r="E65">
            <v>1.25</v>
          </cell>
          <cell r="F65">
            <v>26</v>
          </cell>
          <cell r="G65">
            <v>32.5</v>
          </cell>
          <cell r="H65">
            <v>1765000</v>
          </cell>
          <cell r="I65">
            <v>20160</v>
          </cell>
          <cell r="J65">
            <v>4032</v>
          </cell>
          <cell r="K65">
            <v>1740808</v>
          </cell>
        </row>
        <row r="66">
          <cell r="B66" t="str">
            <v>Phan Vaên Loäc</v>
          </cell>
          <cell r="C66" t="str">
            <v>CN ñieän</v>
          </cell>
          <cell r="D66">
            <v>403200</v>
          </cell>
          <cell r="E66">
            <v>0.9375</v>
          </cell>
          <cell r="F66">
            <v>26</v>
          </cell>
          <cell r="G66">
            <v>24.375</v>
          </cell>
          <cell r="H66">
            <v>1324000</v>
          </cell>
          <cell r="I66">
            <v>20160</v>
          </cell>
          <cell r="J66">
            <v>4032</v>
          </cell>
          <cell r="K66">
            <v>1299808</v>
          </cell>
        </row>
        <row r="67">
          <cell r="B67" t="str">
            <v>Löõ Thanh Ñieàn</v>
          </cell>
          <cell r="C67" t="str">
            <v>"</v>
          </cell>
          <cell r="D67">
            <v>403200</v>
          </cell>
          <cell r="E67">
            <v>0.9375</v>
          </cell>
          <cell r="F67">
            <v>26</v>
          </cell>
          <cell r="G67">
            <v>24.375</v>
          </cell>
          <cell r="H67">
            <v>1324000</v>
          </cell>
          <cell r="I67">
            <v>20160</v>
          </cell>
          <cell r="J67">
            <v>4032</v>
          </cell>
          <cell r="K67">
            <v>1299808</v>
          </cell>
        </row>
        <row r="68">
          <cell r="B68" t="str">
            <v>Traàn Thanh Sang</v>
          </cell>
          <cell r="C68" t="str">
            <v>"</v>
          </cell>
          <cell r="D68">
            <v>403200</v>
          </cell>
          <cell r="E68">
            <v>0.9375</v>
          </cell>
          <cell r="F68">
            <v>13</v>
          </cell>
          <cell r="H68">
            <v>628000</v>
          </cell>
          <cell r="I68">
            <v>20160</v>
          </cell>
          <cell r="J68">
            <v>4032</v>
          </cell>
          <cell r="K68">
            <v>603808</v>
          </cell>
        </row>
        <row r="69">
          <cell r="B69" t="str">
            <v>Coäng:</v>
          </cell>
          <cell r="D69">
            <v>5842200</v>
          </cell>
          <cell r="E69">
            <v>15.512499999999999</v>
          </cell>
          <cell r="G69">
            <v>359.7</v>
          </cell>
          <cell r="H69">
            <v>20491000</v>
          </cell>
          <cell r="I69">
            <v>292110</v>
          </cell>
          <cell r="J69">
            <v>58422</v>
          </cell>
          <cell r="K69">
            <v>20140468</v>
          </cell>
        </row>
      </sheetData>
      <sheetData sheetId="12" refreshError="1"/>
      <sheetData sheetId="13" refreshError="1">
        <row r="9">
          <cell r="B9" t="str">
            <v>Phuøng Höõu Thònh</v>
          </cell>
          <cell r="C9" t="str">
            <v>TP</v>
          </cell>
          <cell r="D9">
            <v>680400</v>
          </cell>
          <cell r="E9">
            <v>1.9</v>
          </cell>
          <cell r="F9">
            <v>26</v>
          </cell>
          <cell r="G9">
            <v>49.4</v>
          </cell>
          <cell r="H9">
            <v>3973000</v>
          </cell>
          <cell r="I9">
            <v>34020</v>
          </cell>
          <cell r="J9">
            <v>6804</v>
          </cell>
          <cell r="K9">
            <v>3932176</v>
          </cell>
        </row>
        <row r="10">
          <cell r="B10" t="str">
            <v>Huyønh Quang Vöõng</v>
          </cell>
          <cell r="C10" t="str">
            <v>PP</v>
          </cell>
          <cell r="D10">
            <v>646800</v>
          </cell>
          <cell r="E10">
            <v>1.75</v>
          </cell>
          <cell r="F10">
            <v>26</v>
          </cell>
          <cell r="G10">
            <v>45.5</v>
          </cell>
          <cell r="H10">
            <v>3659000</v>
          </cell>
          <cell r="I10">
            <v>32340</v>
          </cell>
          <cell r="J10">
            <v>6468</v>
          </cell>
          <cell r="K10">
            <v>3620192</v>
          </cell>
        </row>
        <row r="11">
          <cell r="B11" t="str">
            <v>Ng. Thò Kim Anh</v>
          </cell>
          <cell r="C11" t="str">
            <v>N.V</v>
          </cell>
          <cell r="D11">
            <v>354900</v>
          </cell>
          <cell r="E11">
            <v>1.3</v>
          </cell>
          <cell r="F11">
            <v>26</v>
          </cell>
          <cell r="G11">
            <v>33.800000000000004</v>
          </cell>
          <cell r="H11">
            <v>2717000</v>
          </cell>
          <cell r="I11">
            <v>17745</v>
          </cell>
          <cell r="J11">
            <v>3549</v>
          </cell>
          <cell r="K11">
            <v>2695706</v>
          </cell>
        </row>
        <row r="12">
          <cell r="B12" t="str">
            <v>Traàn Vieát Khoâi</v>
          </cell>
          <cell r="C12" t="str">
            <v>N.V</v>
          </cell>
          <cell r="D12">
            <v>415800</v>
          </cell>
          <cell r="E12">
            <v>0.9375</v>
          </cell>
          <cell r="F12">
            <v>26</v>
          </cell>
          <cell r="G12">
            <v>24.375</v>
          </cell>
          <cell r="H12">
            <v>1960000</v>
          </cell>
          <cell r="I12">
            <v>20790</v>
          </cell>
          <cell r="J12">
            <v>4158</v>
          </cell>
          <cell r="K12">
            <v>1935052</v>
          </cell>
        </row>
        <row r="13">
          <cell r="B13" t="str">
            <v>Mai Thaønh Chính</v>
          </cell>
          <cell r="C13" t="str">
            <v>N.V</v>
          </cell>
          <cell r="D13">
            <v>913500.00000000012</v>
          </cell>
          <cell r="E13">
            <v>1.25</v>
          </cell>
          <cell r="F13">
            <v>26</v>
          </cell>
          <cell r="G13">
            <v>32.5</v>
          </cell>
          <cell r="H13">
            <v>2613000</v>
          </cell>
          <cell r="I13">
            <v>45675.000000000007</v>
          </cell>
          <cell r="J13">
            <v>9135.0000000000018</v>
          </cell>
          <cell r="K13">
            <v>2558190</v>
          </cell>
        </row>
        <row r="14">
          <cell r="B14" t="str">
            <v>Traàn Phuù Thuûy</v>
          </cell>
          <cell r="C14" t="str">
            <v>V.tính</v>
          </cell>
          <cell r="D14">
            <v>415800</v>
          </cell>
          <cell r="E14">
            <v>1.2</v>
          </cell>
          <cell r="F14">
            <v>26</v>
          </cell>
          <cell r="G14">
            <v>31.2</v>
          </cell>
          <cell r="H14">
            <v>2508000</v>
          </cell>
          <cell r="I14">
            <v>20790</v>
          </cell>
          <cell r="J14">
            <v>4158</v>
          </cell>
          <cell r="K14">
            <v>2483052</v>
          </cell>
        </row>
        <row r="15">
          <cell r="B15" t="str">
            <v>Nguyeãn Vaên Hoaøng</v>
          </cell>
          <cell r="C15" t="str">
            <v>AÙp taûi</v>
          </cell>
          <cell r="D15">
            <v>348600</v>
          </cell>
          <cell r="E15">
            <v>1.1000000000000001</v>
          </cell>
          <cell r="F15">
            <v>26</v>
          </cell>
          <cell r="G15">
            <v>28.6</v>
          </cell>
          <cell r="H15">
            <v>2299000</v>
          </cell>
          <cell r="I15">
            <v>17430</v>
          </cell>
          <cell r="J15">
            <v>3486</v>
          </cell>
          <cell r="K15">
            <v>2278084</v>
          </cell>
        </row>
        <row r="16">
          <cell r="B16" t="str">
            <v>Huyønh Vaên Bình</v>
          </cell>
          <cell r="C16" t="str">
            <v>AÙp taûi</v>
          </cell>
          <cell r="D16">
            <v>516600</v>
          </cell>
          <cell r="E16">
            <v>1.1000000000000001</v>
          </cell>
          <cell r="F16">
            <v>26</v>
          </cell>
          <cell r="G16">
            <v>28.6</v>
          </cell>
          <cell r="H16">
            <v>2299000</v>
          </cell>
          <cell r="I16">
            <v>25830</v>
          </cell>
          <cell r="J16">
            <v>5166</v>
          </cell>
          <cell r="K16">
            <v>2268004</v>
          </cell>
        </row>
        <row r="17">
          <cell r="B17" t="str">
            <v>Tröông Thaønh Taâm</v>
          </cell>
          <cell r="C17" t="str">
            <v>AÙp taûi</v>
          </cell>
          <cell r="D17">
            <v>409500</v>
          </cell>
          <cell r="E17">
            <v>1.1000000000000001</v>
          </cell>
          <cell r="F17">
            <v>26</v>
          </cell>
          <cell r="G17">
            <v>28.6</v>
          </cell>
          <cell r="H17">
            <v>2299000</v>
          </cell>
          <cell r="I17">
            <v>20475</v>
          </cell>
          <cell r="J17">
            <v>4095</v>
          </cell>
          <cell r="K17">
            <v>2274430</v>
          </cell>
        </row>
        <row r="18">
          <cell r="B18" t="str">
            <v>Laâm Anh Duõng</v>
          </cell>
          <cell r="C18" t="str">
            <v>AÙp taûi</v>
          </cell>
          <cell r="D18">
            <v>409500</v>
          </cell>
          <cell r="E18">
            <v>1.1000000000000001</v>
          </cell>
          <cell r="F18">
            <v>26</v>
          </cell>
          <cell r="G18">
            <v>28.6</v>
          </cell>
          <cell r="H18">
            <v>2299000</v>
          </cell>
          <cell r="I18">
            <v>20475</v>
          </cell>
          <cell r="J18">
            <v>4095</v>
          </cell>
          <cell r="K18">
            <v>2274430</v>
          </cell>
        </row>
        <row r="19">
          <cell r="B19" t="str">
            <v>Huyønh Thieän Phong</v>
          </cell>
          <cell r="C19" t="str">
            <v>AÙp taûi</v>
          </cell>
          <cell r="D19">
            <v>352800</v>
          </cell>
          <cell r="E19">
            <v>1.1000000000000001</v>
          </cell>
          <cell r="F19">
            <v>26</v>
          </cell>
          <cell r="G19">
            <v>28.6</v>
          </cell>
          <cell r="H19">
            <v>2299000</v>
          </cell>
          <cell r="I19">
            <v>17640</v>
          </cell>
          <cell r="J19">
            <v>3528</v>
          </cell>
          <cell r="K19">
            <v>2277832</v>
          </cell>
        </row>
        <row r="20">
          <cell r="B20" t="str">
            <v>Vuõ Quoác Vieät</v>
          </cell>
          <cell r="C20" t="str">
            <v>AÙp taûi</v>
          </cell>
          <cell r="D20">
            <v>403200</v>
          </cell>
          <cell r="E20">
            <v>1.1000000000000001</v>
          </cell>
          <cell r="F20">
            <v>26</v>
          </cell>
          <cell r="G20">
            <v>28.6</v>
          </cell>
          <cell r="H20">
            <v>2299000</v>
          </cell>
          <cell r="I20">
            <v>20160</v>
          </cell>
          <cell r="J20">
            <v>4032</v>
          </cell>
          <cell r="K20">
            <v>2274808</v>
          </cell>
        </row>
        <row r="21">
          <cell r="B21" t="str">
            <v>Nguyeãn Phöông Phan</v>
          </cell>
          <cell r="C21" t="str">
            <v>AÙp taûi</v>
          </cell>
          <cell r="D21">
            <v>426300.00000000006</v>
          </cell>
          <cell r="E21">
            <v>1.1000000000000001</v>
          </cell>
          <cell r="F21">
            <v>26</v>
          </cell>
          <cell r="G21">
            <v>28.6</v>
          </cell>
          <cell r="H21">
            <v>2299000</v>
          </cell>
          <cell r="I21">
            <v>21315.000000000004</v>
          </cell>
          <cell r="J21">
            <v>4263.0000000000009</v>
          </cell>
          <cell r="K21">
            <v>2273422</v>
          </cell>
        </row>
        <row r="22">
          <cell r="B22" t="str">
            <v>Nguyeãn Quoác Maïnh</v>
          </cell>
          <cell r="C22" t="str">
            <v>AÙp taûi</v>
          </cell>
          <cell r="D22">
            <v>373800</v>
          </cell>
          <cell r="E22">
            <v>1.1000000000000001</v>
          </cell>
          <cell r="F22">
            <v>26</v>
          </cell>
          <cell r="G22">
            <v>28.6</v>
          </cell>
          <cell r="H22">
            <v>2299000</v>
          </cell>
          <cell r="I22">
            <v>18690</v>
          </cell>
          <cell r="J22">
            <v>3738</v>
          </cell>
          <cell r="K22">
            <v>2276572</v>
          </cell>
        </row>
        <row r="23">
          <cell r="B23" t="str">
            <v>Nguyeãn Xuaân Trieäu</v>
          </cell>
          <cell r="C23" t="str">
            <v>"</v>
          </cell>
          <cell r="D23">
            <v>424200</v>
          </cell>
          <cell r="E23">
            <v>1.1000000000000001</v>
          </cell>
          <cell r="F23">
            <v>26</v>
          </cell>
          <cell r="G23">
            <v>28.6</v>
          </cell>
          <cell r="H23">
            <v>2299000</v>
          </cell>
          <cell r="I23">
            <v>21210</v>
          </cell>
          <cell r="J23">
            <v>4242</v>
          </cell>
          <cell r="K23">
            <v>2273548</v>
          </cell>
        </row>
        <row r="24">
          <cell r="B24" t="str">
            <v>Laâm Minh Vöông</v>
          </cell>
          <cell r="C24" t="str">
            <v>T.CN</v>
          </cell>
          <cell r="D24">
            <v>718200</v>
          </cell>
          <cell r="E24">
            <v>1.6</v>
          </cell>
          <cell r="F24">
            <v>26</v>
          </cell>
          <cell r="G24">
            <v>41.6</v>
          </cell>
          <cell r="H24">
            <v>3346000</v>
          </cell>
          <cell r="I24">
            <v>35910</v>
          </cell>
          <cell r="J24">
            <v>7182</v>
          </cell>
          <cell r="K24">
            <v>3302908</v>
          </cell>
        </row>
        <row r="25">
          <cell r="B25" t="str">
            <v>Leâ Thaønh Líp</v>
          </cell>
          <cell r="C25" t="str">
            <v>KT</v>
          </cell>
          <cell r="D25">
            <v>415800</v>
          </cell>
          <cell r="E25">
            <v>1.55</v>
          </cell>
          <cell r="F25">
            <v>26</v>
          </cell>
          <cell r="G25">
            <v>40.300000000000004</v>
          </cell>
          <cell r="H25">
            <v>3240000</v>
          </cell>
          <cell r="I25">
            <v>20790</v>
          </cell>
          <cell r="J25">
            <v>4158</v>
          </cell>
          <cell r="K25">
            <v>3215052</v>
          </cell>
        </row>
        <row r="26">
          <cell r="B26" t="str">
            <v>Voõ Hoaøng Trung</v>
          </cell>
          <cell r="C26" t="str">
            <v>NV</v>
          </cell>
          <cell r="D26">
            <v>476700</v>
          </cell>
          <cell r="E26">
            <v>1.25</v>
          </cell>
          <cell r="F26">
            <v>26</v>
          </cell>
          <cell r="G26">
            <v>32.5</v>
          </cell>
          <cell r="H26">
            <v>2613000</v>
          </cell>
          <cell r="I26">
            <v>23835</v>
          </cell>
          <cell r="J26">
            <v>4767</v>
          </cell>
          <cell r="K26">
            <v>2584398</v>
          </cell>
        </row>
        <row r="27">
          <cell r="B27" t="str">
            <v>Voõ Thoáng Nhaát</v>
          </cell>
          <cell r="C27" t="str">
            <v>Thuû quyõ</v>
          </cell>
          <cell r="D27">
            <v>451500</v>
          </cell>
          <cell r="E27">
            <v>1.2</v>
          </cell>
          <cell r="F27">
            <v>26</v>
          </cell>
          <cell r="G27">
            <v>31.2</v>
          </cell>
          <cell r="H27">
            <v>2508000</v>
          </cell>
          <cell r="I27">
            <v>22575</v>
          </cell>
          <cell r="J27">
            <v>4515</v>
          </cell>
          <cell r="K27">
            <v>2480910</v>
          </cell>
        </row>
        <row r="28">
          <cell r="B28" t="str">
            <v>Voõ Hoàng Taâm</v>
          </cell>
          <cell r="C28" t="str">
            <v>Thuû quyõ</v>
          </cell>
          <cell r="D28">
            <v>403200</v>
          </cell>
          <cell r="E28">
            <v>1.2</v>
          </cell>
          <cell r="F28">
            <v>26</v>
          </cell>
          <cell r="G28">
            <v>31.2</v>
          </cell>
          <cell r="H28">
            <v>2508000</v>
          </cell>
          <cell r="I28">
            <v>20160</v>
          </cell>
          <cell r="J28">
            <v>4032</v>
          </cell>
          <cell r="K28">
            <v>2483808</v>
          </cell>
        </row>
        <row r="29">
          <cell r="B29" t="str">
            <v>Nguyeãn Thaønh Thaân</v>
          </cell>
          <cell r="C29" t="str">
            <v>KT</v>
          </cell>
          <cell r="D29">
            <v>348600</v>
          </cell>
          <cell r="E29">
            <v>1.2</v>
          </cell>
          <cell r="F29">
            <v>26</v>
          </cell>
          <cell r="G29">
            <v>31.2</v>
          </cell>
          <cell r="H29">
            <v>2508000</v>
          </cell>
          <cell r="I29">
            <v>17430</v>
          </cell>
          <cell r="J29">
            <v>3486</v>
          </cell>
          <cell r="K29">
            <v>2487084</v>
          </cell>
        </row>
        <row r="30">
          <cell r="B30" t="str">
            <v>Ñinh Ñöùc Chính</v>
          </cell>
          <cell r="C30" t="str">
            <v>L.Xe</v>
          </cell>
          <cell r="D30">
            <v>445200</v>
          </cell>
          <cell r="E30">
            <v>1.1000000000000001</v>
          </cell>
          <cell r="F30">
            <v>26</v>
          </cell>
          <cell r="G30">
            <v>28.6</v>
          </cell>
          <cell r="H30">
            <v>2299000</v>
          </cell>
          <cell r="I30">
            <v>22260</v>
          </cell>
          <cell r="J30">
            <v>4452</v>
          </cell>
          <cell r="K30">
            <v>2272288</v>
          </cell>
        </row>
        <row r="31">
          <cell r="B31" t="str">
            <v>Ng. Ñaêng Khoa</v>
          </cell>
          <cell r="C31" t="str">
            <v>NV.</v>
          </cell>
          <cell r="D31">
            <v>352800</v>
          </cell>
          <cell r="E31">
            <v>1.1000000000000001</v>
          </cell>
          <cell r="F31">
            <v>26</v>
          </cell>
          <cell r="G31">
            <v>28.6</v>
          </cell>
          <cell r="H31">
            <v>2299000</v>
          </cell>
          <cell r="I31">
            <v>17640</v>
          </cell>
          <cell r="J31">
            <v>3528</v>
          </cell>
          <cell r="K31">
            <v>2277832</v>
          </cell>
        </row>
        <row r="32">
          <cell r="B32" t="str">
            <v>Nguyeãn Phuù Quoác</v>
          </cell>
          <cell r="C32" t="str">
            <v xml:space="preserve">NV </v>
          </cell>
          <cell r="D32">
            <v>352800</v>
          </cell>
          <cell r="E32">
            <v>0.89999999999999991</v>
          </cell>
          <cell r="F32">
            <v>26</v>
          </cell>
          <cell r="G32">
            <v>23.4</v>
          </cell>
          <cell r="H32">
            <v>1881000</v>
          </cell>
          <cell r="I32">
            <v>17640</v>
          </cell>
          <cell r="J32">
            <v>3528</v>
          </cell>
          <cell r="K32">
            <v>1859832</v>
          </cell>
        </row>
        <row r="33">
          <cell r="E33">
            <v>29.337500000000002</v>
          </cell>
          <cell r="G33">
            <v>762.77500000000032</v>
          </cell>
          <cell r="H33">
            <v>61323000</v>
          </cell>
        </row>
        <row r="34">
          <cell r="B34" t="str">
            <v>Nguyeãn Thoaïi Oanh</v>
          </cell>
          <cell r="C34" t="str">
            <v>TB.QLCL</v>
          </cell>
          <cell r="D34">
            <v>558599.99999999988</v>
          </cell>
          <cell r="E34">
            <v>1.75</v>
          </cell>
          <cell r="F34">
            <v>26</v>
          </cell>
          <cell r="G34">
            <v>45.5</v>
          </cell>
          <cell r="H34">
            <v>3658000</v>
          </cell>
          <cell r="I34">
            <v>27929.999999999996</v>
          </cell>
          <cell r="J34">
            <v>5585.9999999999991</v>
          </cell>
          <cell r="K34">
            <v>3624484</v>
          </cell>
        </row>
        <row r="35">
          <cell r="B35" t="str">
            <v>Phaïm Vaên Haûi</v>
          </cell>
          <cell r="C35" t="str">
            <v>BQL-CL</v>
          </cell>
          <cell r="D35">
            <v>552300.00000000012</v>
          </cell>
          <cell r="E35">
            <v>1.25</v>
          </cell>
          <cell r="F35">
            <v>26</v>
          </cell>
          <cell r="G35">
            <v>32.5</v>
          </cell>
          <cell r="H35">
            <v>2613000</v>
          </cell>
          <cell r="I35">
            <v>27615.000000000007</v>
          </cell>
          <cell r="J35">
            <v>5523.0000000000009</v>
          </cell>
          <cell r="K35">
            <v>2579862</v>
          </cell>
        </row>
        <row r="36">
          <cell r="B36" t="str">
            <v>Nguyeãn Höõu Hieáu</v>
          </cell>
          <cell r="C36" t="str">
            <v>"</v>
          </cell>
          <cell r="D36">
            <v>451500</v>
          </cell>
          <cell r="E36">
            <v>1.25</v>
          </cell>
          <cell r="F36">
            <v>26</v>
          </cell>
          <cell r="G36">
            <v>32.5</v>
          </cell>
          <cell r="H36">
            <v>2613000</v>
          </cell>
          <cell r="I36">
            <v>22575</v>
          </cell>
          <cell r="J36">
            <v>4515</v>
          </cell>
          <cell r="K36">
            <v>2585910</v>
          </cell>
        </row>
        <row r="37">
          <cell r="B37" t="str">
            <v>Quyõ Cty buø 30% haûi ñi hoïc (T.11+t12)</v>
          </cell>
          <cell r="H37">
            <v>737000</v>
          </cell>
          <cell r="K37">
            <v>737000</v>
          </cell>
        </row>
        <row r="38">
          <cell r="E38">
            <v>4.25</v>
          </cell>
          <cell r="G38">
            <v>110.5</v>
          </cell>
          <cell r="H38">
            <v>9621000</v>
          </cell>
        </row>
        <row r="39">
          <cell r="B39" t="str">
            <v>Coäng</v>
          </cell>
          <cell r="D39">
            <v>12618900</v>
          </cell>
          <cell r="E39">
            <v>33.587500000000006</v>
          </cell>
          <cell r="G39">
            <v>873.27500000000032</v>
          </cell>
          <cell r="H39">
            <v>70944000</v>
          </cell>
          <cell r="I39">
            <v>630945</v>
          </cell>
          <cell r="J39">
            <v>126189</v>
          </cell>
          <cell r="K39">
            <v>70186866</v>
          </cell>
        </row>
      </sheetData>
      <sheetData sheetId="14" refreshError="1">
        <row r="10">
          <cell r="B10" t="str">
            <v>Phaïm Minh Taâm</v>
          </cell>
          <cell r="C10" t="str">
            <v>Tr . P</v>
          </cell>
          <cell r="D10">
            <v>579600</v>
          </cell>
          <cell r="E10">
            <v>1.75</v>
          </cell>
          <cell r="F10">
            <v>27</v>
          </cell>
          <cell r="G10">
            <v>47.25</v>
          </cell>
          <cell r="H10">
            <v>2364000</v>
          </cell>
        </row>
        <row r="11">
          <cell r="B11" t="str">
            <v>Traàn Tuaán Vieät</v>
          </cell>
          <cell r="C11" t="str">
            <v xml:space="preserve"> P . P</v>
          </cell>
          <cell r="D11">
            <v>539700</v>
          </cell>
          <cell r="E11">
            <v>1.6</v>
          </cell>
          <cell r="F11">
            <v>27</v>
          </cell>
          <cell r="G11">
            <v>43.2</v>
          </cell>
          <cell r="H11">
            <v>2161000</v>
          </cell>
        </row>
        <row r="12">
          <cell r="B12" t="str">
            <v>Traàn Thò Lan Höông</v>
          </cell>
          <cell r="C12" t="str">
            <v>P. P</v>
          </cell>
          <cell r="D12">
            <v>558599.99999999988</v>
          </cell>
          <cell r="E12">
            <v>1.6</v>
          </cell>
          <cell r="F12">
            <v>27</v>
          </cell>
          <cell r="G12">
            <v>43.2</v>
          </cell>
          <cell r="H12">
            <v>2161000</v>
          </cell>
        </row>
        <row r="13">
          <cell r="B13" t="str">
            <v>Ñoã Phöôùc Hieáu</v>
          </cell>
          <cell r="C13" t="str">
            <v xml:space="preserve"> T K</v>
          </cell>
          <cell r="D13">
            <v>451500</v>
          </cell>
          <cell r="E13">
            <v>1.25</v>
          </cell>
          <cell r="F13">
            <v>27</v>
          </cell>
          <cell r="G13">
            <v>33.75</v>
          </cell>
          <cell r="H13">
            <v>1688000</v>
          </cell>
        </row>
        <row r="14">
          <cell r="B14" t="str">
            <v>Traàn Thò Thaïch</v>
          </cell>
          <cell r="C14" t="str">
            <v>TT.PT</v>
          </cell>
          <cell r="D14">
            <v>451500</v>
          </cell>
          <cell r="E14">
            <v>1.31</v>
          </cell>
          <cell r="F14">
            <v>26</v>
          </cell>
          <cell r="G14">
            <v>34.06</v>
          </cell>
          <cell r="H14">
            <v>1704000</v>
          </cell>
        </row>
        <row r="15">
          <cell r="B15" t="str">
            <v>Nguyeãn Thò Hoàng</v>
          </cell>
          <cell r="C15" t="str">
            <v>PT</v>
          </cell>
          <cell r="D15">
            <v>451500</v>
          </cell>
          <cell r="E15">
            <v>1.26</v>
          </cell>
          <cell r="F15">
            <v>26</v>
          </cell>
          <cell r="G15">
            <v>32.76</v>
          </cell>
          <cell r="H15">
            <v>1639000</v>
          </cell>
        </row>
        <row r="16">
          <cell r="B16" t="str">
            <v>Taï Thò Hieàn</v>
          </cell>
          <cell r="C16" t="str">
            <v>"</v>
          </cell>
          <cell r="D16">
            <v>451500</v>
          </cell>
          <cell r="E16">
            <v>1.26</v>
          </cell>
          <cell r="F16">
            <v>25</v>
          </cell>
          <cell r="G16">
            <v>31.5</v>
          </cell>
          <cell r="H16">
            <v>1576000</v>
          </cell>
        </row>
        <row r="17">
          <cell r="B17" t="str">
            <v>Traàn Thò Hoàng Vaân</v>
          </cell>
          <cell r="C17" t="str">
            <v>"</v>
          </cell>
          <cell r="D17">
            <v>451500</v>
          </cell>
          <cell r="E17">
            <v>1.26</v>
          </cell>
          <cell r="F17">
            <v>27</v>
          </cell>
          <cell r="G17">
            <v>34.020000000000003</v>
          </cell>
          <cell r="H17">
            <v>1702000</v>
          </cell>
        </row>
        <row r="18">
          <cell r="B18" t="str">
            <v>Nguyeãn Thanh Laâm</v>
          </cell>
          <cell r="C18" t="str">
            <v>"</v>
          </cell>
          <cell r="D18">
            <v>451500</v>
          </cell>
          <cell r="E18">
            <v>1.25</v>
          </cell>
          <cell r="F18">
            <v>27</v>
          </cell>
          <cell r="G18">
            <v>33.75</v>
          </cell>
          <cell r="H18">
            <v>1688000</v>
          </cell>
        </row>
        <row r="19">
          <cell r="B19" t="str">
            <v>Leâ Vaên Theâm</v>
          </cell>
          <cell r="C19" t="str">
            <v>PT</v>
          </cell>
          <cell r="D19">
            <v>409500</v>
          </cell>
          <cell r="E19">
            <v>1.26</v>
          </cell>
          <cell r="F19">
            <v>27</v>
          </cell>
          <cell r="G19">
            <v>34.020000000000003</v>
          </cell>
          <cell r="H19">
            <v>1702000</v>
          </cell>
        </row>
        <row r="20">
          <cell r="B20" t="str">
            <v>Ñinh Kieân Giang</v>
          </cell>
          <cell r="C20" t="str">
            <v>KC</v>
          </cell>
          <cell r="D20">
            <v>451500</v>
          </cell>
          <cell r="E20">
            <v>1.25</v>
          </cell>
          <cell r="F20">
            <v>26</v>
          </cell>
          <cell r="G20">
            <v>32.5</v>
          </cell>
          <cell r="H20">
            <v>1626000</v>
          </cell>
        </row>
        <row r="21">
          <cell r="B21" t="str">
            <v>Phan Hoàng Huyønh</v>
          </cell>
          <cell r="D21">
            <v>451500</v>
          </cell>
          <cell r="E21">
            <v>1.25</v>
          </cell>
          <cell r="F21">
            <v>26</v>
          </cell>
          <cell r="G21">
            <v>32.5</v>
          </cell>
          <cell r="H21">
            <v>1704000</v>
          </cell>
        </row>
        <row r="22">
          <cell r="B22" t="str">
            <v>Trònh Myõ Trang</v>
          </cell>
          <cell r="D22">
            <v>451500</v>
          </cell>
          <cell r="E22">
            <v>1.25</v>
          </cell>
          <cell r="F22">
            <v>26</v>
          </cell>
          <cell r="G22">
            <v>32.5</v>
          </cell>
          <cell r="H22">
            <v>1626000</v>
          </cell>
        </row>
        <row r="23">
          <cell r="B23" t="str">
            <v>Vuõ Thanh Tuøng</v>
          </cell>
          <cell r="D23">
            <v>415800</v>
          </cell>
          <cell r="E23">
            <v>1.25</v>
          </cell>
          <cell r="F23">
            <v>19</v>
          </cell>
          <cell r="G23">
            <v>23.75</v>
          </cell>
          <cell r="H23">
            <v>1188000</v>
          </cell>
        </row>
        <row r="24">
          <cell r="B24" t="str">
            <v>Phan Thò Löïu</v>
          </cell>
          <cell r="D24">
            <v>415800</v>
          </cell>
          <cell r="E24">
            <v>1.25</v>
          </cell>
          <cell r="F24">
            <v>26</v>
          </cell>
          <cell r="G24">
            <v>32.5</v>
          </cell>
          <cell r="H24">
            <v>1626000</v>
          </cell>
        </row>
        <row r="25">
          <cell r="B25" t="str">
            <v>Ng. Thò Hoàng Hueá</v>
          </cell>
          <cell r="D25">
            <v>451500</v>
          </cell>
          <cell r="E25">
            <v>1.25</v>
          </cell>
          <cell r="F25">
            <v>26</v>
          </cell>
          <cell r="G25">
            <v>32.5</v>
          </cell>
          <cell r="H25">
            <v>1626000</v>
          </cell>
        </row>
        <row r="26">
          <cell r="B26" t="str">
            <v xml:space="preserve">Tröông Myõ Tieân </v>
          </cell>
          <cell r="D26">
            <v>451500</v>
          </cell>
          <cell r="E26">
            <v>1.25</v>
          </cell>
          <cell r="F26">
            <v>25</v>
          </cell>
          <cell r="G26">
            <v>31.25</v>
          </cell>
          <cell r="H26">
            <v>1563000</v>
          </cell>
        </row>
        <row r="27">
          <cell r="B27" t="str">
            <v>Buøi Anh Ñöùc</v>
          </cell>
          <cell r="C27" t="str">
            <v>T T CL</v>
          </cell>
          <cell r="D27">
            <v>451500</v>
          </cell>
          <cell r="E27">
            <v>1.3</v>
          </cell>
          <cell r="F27">
            <v>27</v>
          </cell>
          <cell r="G27">
            <v>35.1</v>
          </cell>
          <cell r="H27">
            <v>1756000</v>
          </cell>
        </row>
        <row r="28">
          <cell r="B28" t="str">
            <v>Thaùi Hoaøng Heân</v>
          </cell>
          <cell r="D28">
            <v>426300.00000000006</v>
          </cell>
          <cell r="E28">
            <v>1.25</v>
          </cell>
          <cell r="F28">
            <v>27</v>
          </cell>
          <cell r="G28">
            <v>33.75</v>
          </cell>
          <cell r="H28">
            <v>1688000</v>
          </cell>
        </row>
        <row r="29">
          <cell r="B29" t="str">
            <v>Nguyeãn Thanh Ñieàn</v>
          </cell>
          <cell r="D29">
            <v>451500</v>
          </cell>
          <cell r="E29">
            <v>1.25</v>
          </cell>
          <cell r="F29">
            <v>27</v>
          </cell>
          <cell r="G29">
            <v>33.75</v>
          </cell>
          <cell r="H29">
            <v>1688000</v>
          </cell>
        </row>
        <row r="30">
          <cell r="B30" t="str">
            <v>Ñinh Quang Sôn</v>
          </cell>
          <cell r="D30">
            <v>426300.00000000006</v>
          </cell>
          <cell r="E30">
            <v>1.25</v>
          </cell>
          <cell r="F30">
            <v>26</v>
          </cell>
          <cell r="G30">
            <v>32.5</v>
          </cell>
          <cell r="H30">
            <v>1626000</v>
          </cell>
        </row>
        <row r="31">
          <cell r="B31" t="str">
            <v>Phuøng Minh Lyù</v>
          </cell>
          <cell r="C31" t="str">
            <v>TTKC</v>
          </cell>
          <cell r="D31">
            <v>451500</v>
          </cell>
          <cell r="E31">
            <v>1.31</v>
          </cell>
          <cell r="F31">
            <v>26</v>
          </cell>
          <cell r="G31">
            <v>34.06</v>
          </cell>
          <cell r="H31">
            <v>1626000</v>
          </cell>
        </row>
        <row r="32">
          <cell r="B32" t="str">
            <v>Traàn Vaên Uùt</v>
          </cell>
          <cell r="C32" t="str">
            <v>NVCL</v>
          </cell>
          <cell r="D32">
            <v>415800</v>
          </cell>
          <cell r="E32">
            <v>0.9375</v>
          </cell>
          <cell r="F32">
            <v>26</v>
          </cell>
          <cell r="G32">
            <v>24.375</v>
          </cell>
          <cell r="H32">
            <v>1219000</v>
          </cell>
        </row>
        <row r="33">
          <cell r="B33" t="str">
            <v>Traàn Thaùi Böûu</v>
          </cell>
          <cell r="C33" t="str">
            <v>NVPT</v>
          </cell>
          <cell r="D33">
            <v>415800</v>
          </cell>
          <cell r="E33">
            <v>0.9375</v>
          </cell>
          <cell r="F33">
            <v>27</v>
          </cell>
          <cell r="G33">
            <v>25.3125</v>
          </cell>
          <cell r="H33">
            <v>1266000</v>
          </cell>
        </row>
        <row r="34">
          <cell r="B34" t="str">
            <v>Mai Vaên Haûi</v>
          </cell>
          <cell r="D34">
            <v>403200</v>
          </cell>
          <cell r="E34">
            <v>1.2</v>
          </cell>
          <cell r="F34">
            <v>25</v>
          </cell>
          <cell r="G34">
            <v>30</v>
          </cell>
          <cell r="H34">
            <v>1167000</v>
          </cell>
        </row>
        <row r="35">
          <cell r="B35" t="str">
            <v>Nguyeãn Vaên Uùt</v>
          </cell>
          <cell r="C35" t="str">
            <v>NVVTPL</v>
          </cell>
          <cell r="D35">
            <v>445200</v>
          </cell>
          <cell r="E35">
            <v>0.86249999999999993</v>
          </cell>
          <cell r="F35">
            <v>1</v>
          </cell>
          <cell r="G35">
            <v>0.86249999999999993</v>
          </cell>
          <cell r="H35">
            <v>473000</v>
          </cell>
        </row>
        <row r="36">
          <cell r="B36" t="str">
            <v>Ng. Thaønh Thaéng A</v>
          </cell>
          <cell r="C36" t="str">
            <v>"</v>
          </cell>
          <cell r="D36">
            <v>403200</v>
          </cell>
          <cell r="E36">
            <v>1.1499999999999999</v>
          </cell>
          <cell r="F36">
            <v>27</v>
          </cell>
          <cell r="G36">
            <v>31.049999999999997</v>
          </cell>
          <cell r="H36">
            <v>1208000</v>
          </cell>
        </row>
        <row r="37">
          <cell r="B37" t="str">
            <v>Ng. Thaønh Thaéng B</v>
          </cell>
          <cell r="C37" t="str">
            <v>TT VTPL</v>
          </cell>
          <cell r="D37">
            <v>386399.99999999994</v>
          </cell>
          <cell r="E37">
            <v>1.2</v>
          </cell>
          <cell r="F37">
            <v>27</v>
          </cell>
          <cell r="G37">
            <v>32.4</v>
          </cell>
          <cell r="H37">
            <v>1208000</v>
          </cell>
        </row>
        <row r="38">
          <cell r="B38" t="str">
            <v>Hoà Hoaøng Taëng</v>
          </cell>
          <cell r="C38" t="str">
            <v>NVVTPL</v>
          </cell>
          <cell r="D38">
            <v>415800</v>
          </cell>
          <cell r="E38">
            <v>1.1499999999999999</v>
          </cell>
          <cell r="F38">
            <v>27</v>
          </cell>
          <cell r="G38">
            <v>31.049999999999997</v>
          </cell>
          <cell r="H38">
            <v>906000</v>
          </cell>
        </row>
        <row r="39">
          <cell r="B39" t="str">
            <v>Ng. Thò Thu Vaân</v>
          </cell>
          <cell r="C39" t="str">
            <v>"</v>
          </cell>
          <cell r="D39">
            <v>403200</v>
          </cell>
          <cell r="E39">
            <v>1.1499999999999999</v>
          </cell>
          <cell r="F39">
            <v>26</v>
          </cell>
          <cell r="G39">
            <v>29.9</v>
          </cell>
          <cell r="H39">
            <v>1163000</v>
          </cell>
        </row>
        <row r="40">
          <cell r="B40" t="str">
            <v>Ng. Thò Kim Hueä</v>
          </cell>
          <cell r="C40" t="str">
            <v>"</v>
          </cell>
          <cell r="D40">
            <v>403200</v>
          </cell>
          <cell r="E40">
            <v>1.1499999999999999</v>
          </cell>
          <cell r="F40">
            <v>14</v>
          </cell>
          <cell r="G40">
            <v>16.099999999999998</v>
          </cell>
          <cell r="H40">
            <v>1387000</v>
          </cell>
        </row>
        <row r="41">
          <cell r="B41" t="str">
            <v>Trònh Ngoïc Toaøn</v>
          </cell>
          <cell r="C41" t="str">
            <v>"</v>
          </cell>
          <cell r="D41">
            <v>451500</v>
          </cell>
          <cell r="E41">
            <v>1.1499999999999999</v>
          </cell>
          <cell r="F41">
            <v>14</v>
          </cell>
          <cell r="G41">
            <v>16.099999999999998</v>
          </cell>
          <cell r="H41">
            <v>626000</v>
          </cell>
        </row>
        <row r="42">
          <cell r="B42" t="str">
            <v>Traàn Duõng Thaéng</v>
          </cell>
          <cell r="E42">
            <v>1.25</v>
          </cell>
          <cell r="F42">
            <v>12</v>
          </cell>
          <cell r="G42">
            <v>15</v>
          </cell>
          <cell r="H42">
            <v>750000</v>
          </cell>
        </row>
        <row r="43">
          <cell r="B43" t="str">
            <v>Löông nghæ pheùp + hoïc caùc toå</v>
          </cell>
          <cell r="H43">
            <v>2127000</v>
          </cell>
        </row>
        <row r="44">
          <cell r="B44" t="str">
            <v>Cuïm löông pheùp T.10</v>
          </cell>
        </row>
        <row r="45">
          <cell r="B45" t="str">
            <v>Quyõ phoøng</v>
          </cell>
          <cell r="H45">
            <v>384000</v>
          </cell>
        </row>
      </sheetData>
      <sheetData sheetId="15" refreshError="1">
        <row r="11">
          <cell r="B11" t="str">
            <v>Leâ Vaên Boán</v>
          </cell>
          <cell r="C11" t="str">
            <v>QÑPX</v>
          </cell>
          <cell r="D11">
            <v>783300</v>
          </cell>
          <cell r="E11">
            <v>1.75</v>
          </cell>
          <cell r="F11">
            <v>26</v>
          </cell>
          <cell r="G11">
            <v>45.5</v>
          </cell>
          <cell r="H11">
            <v>2338000</v>
          </cell>
        </row>
        <row r="12">
          <cell r="B12" t="str">
            <v>Leâ Vieät Nam</v>
          </cell>
          <cell r="C12" t="str">
            <v>CBKT</v>
          </cell>
          <cell r="D12">
            <v>415800</v>
          </cell>
          <cell r="E12">
            <v>1.4</v>
          </cell>
          <cell r="F12">
            <v>26</v>
          </cell>
          <cell r="G12">
            <v>36.4</v>
          </cell>
          <cell r="H12">
            <v>1871000</v>
          </cell>
        </row>
        <row r="13">
          <cell r="B13" t="str">
            <v>Döông Kim Chi</v>
          </cell>
          <cell r="C13" t="str">
            <v>TK-PX</v>
          </cell>
          <cell r="D13">
            <v>399000</v>
          </cell>
          <cell r="E13">
            <v>1.2</v>
          </cell>
          <cell r="F13">
            <v>26</v>
          </cell>
          <cell r="G13">
            <v>31.2</v>
          </cell>
          <cell r="H13">
            <v>1604000</v>
          </cell>
        </row>
        <row r="14">
          <cell r="B14" t="str">
            <v>Nguyeãn Khaéc Haûi</v>
          </cell>
          <cell r="C14" t="str">
            <v>CK.V/h</v>
          </cell>
          <cell r="D14">
            <v>632100</v>
          </cell>
          <cell r="E14">
            <v>1.25</v>
          </cell>
          <cell r="F14">
            <v>26</v>
          </cell>
          <cell r="G14">
            <v>32.5</v>
          </cell>
          <cell r="H14">
            <v>1671000</v>
          </cell>
        </row>
        <row r="15">
          <cell r="B15" t="str">
            <v>Leâ Minh  Ñöùc</v>
          </cell>
          <cell r="C15" t="str">
            <v>TT.Khoan</v>
          </cell>
          <cell r="D15">
            <v>491400.00000000006</v>
          </cell>
          <cell r="E15">
            <v>1.35</v>
          </cell>
          <cell r="F15">
            <v>26</v>
          </cell>
          <cell r="G15">
            <v>35.1</v>
          </cell>
          <cell r="H15">
            <v>1804000</v>
          </cell>
        </row>
        <row r="16">
          <cell r="B16" t="str">
            <v>Giang Vaên Tónh</v>
          </cell>
          <cell r="C16" t="str">
            <v>Thôï khoan</v>
          </cell>
          <cell r="D16">
            <v>470400.00000000006</v>
          </cell>
          <cell r="E16">
            <v>1.3</v>
          </cell>
          <cell r="F16">
            <v>26</v>
          </cell>
          <cell r="G16">
            <v>33.800000000000004</v>
          </cell>
          <cell r="H16">
            <v>1738000</v>
          </cell>
        </row>
        <row r="17">
          <cell r="B17" t="str">
            <v>Trình Xuaân Baûng</v>
          </cell>
          <cell r="C17" t="str">
            <v>"</v>
          </cell>
          <cell r="D17">
            <v>470400.00000000006</v>
          </cell>
          <cell r="E17">
            <v>1.3</v>
          </cell>
          <cell r="F17">
            <v>26</v>
          </cell>
          <cell r="G17">
            <v>33.800000000000004</v>
          </cell>
          <cell r="H17">
            <v>1738000</v>
          </cell>
        </row>
        <row r="18">
          <cell r="B18" t="str">
            <v>Buøi Trung Tuaán</v>
          </cell>
          <cell r="C18" t="str">
            <v>"</v>
          </cell>
          <cell r="D18">
            <v>470400.00000000006</v>
          </cell>
          <cell r="E18">
            <v>1.3</v>
          </cell>
          <cell r="F18">
            <v>26</v>
          </cell>
          <cell r="G18">
            <v>33.800000000000004</v>
          </cell>
          <cell r="H18">
            <v>1738000</v>
          </cell>
        </row>
        <row r="19">
          <cell r="B19" t="str">
            <v>Phaïm Ngoïc Sôn</v>
          </cell>
          <cell r="C19" t="str">
            <v>"</v>
          </cell>
          <cell r="D19">
            <v>470400.00000000006</v>
          </cell>
          <cell r="E19">
            <v>1.3</v>
          </cell>
          <cell r="F19">
            <v>26</v>
          </cell>
          <cell r="G19">
            <v>33.800000000000004</v>
          </cell>
          <cell r="H19">
            <v>1738000</v>
          </cell>
        </row>
        <row r="20">
          <cell r="B20" t="str">
            <v>Ng. Ñình Nguyeân</v>
          </cell>
          <cell r="C20" t="str">
            <v>"</v>
          </cell>
          <cell r="D20">
            <v>426300.00000000006</v>
          </cell>
          <cell r="E20">
            <v>1.3</v>
          </cell>
          <cell r="F20">
            <v>26</v>
          </cell>
          <cell r="G20">
            <v>33.800000000000004</v>
          </cell>
          <cell r="H20">
            <v>1738000</v>
          </cell>
        </row>
        <row r="21">
          <cell r="B21" t="str">
            <v>Laïi Vaên Huyeân</v>
          </cell>
          <cell r="C21" t="str">
            <v>TT Pha boå</v>
          </cell>
          <cell r="D21">
            <v>491399.99999999994</v>
          </cell>
          <cell r="E21">
            <v>1.2</v>
          </cell>
          <cell r="F21">
            <v>26</v>
          </cell>
          <cell r="G21">
            <v>31.2</v>
          </cell>
          <cell r="H21">
            <v>1604000</v>
          </cell>
        </row>
        <row r="22">
          <cell r="B22" t="str">
            <v>Nguyeãn vaên Chaët</v>
          </cell>
          <cell r="C22" t="str">
            <v>CN Pha boå</v>
          </cell>
          <cell r="D22">
            <v>470400.00000000006</v>
          </cell>
          <cell r="E22">
            <v>1.1499999999999999</v>
          </cell>
          <cell r="F22">
            <v>26</v>
          </cell>
          <cell r="G22">
            <v>29.9</v>
          </cell>
          <cell r="H22">
            <v>1537000</v>
          </cell>
        </row>
        <row r="23">
          <cell r="B23" t="str">
            <v>Chaâu Thanh Lieâm</v>
          </cell>
          <cell r="C23" t="str">
            <v>"</v>
          </cell>
          <cell r="D23">
            <v>470400.00000000006</v>
          </cell>
          <cell r="E23">
            <v>1.1499999999999999</v>
          </cell>
          <cell r="F23">
            <v>26</v>
          </cell>
          <cell r="G23">
            <v>29.9</v>
          </cell>
          <cell r="H23">
            <v>1537000</v>
          </cell>
        </row>
        <row r="24">
          <cell r="B24" t="str">
            <v>Ong Döông Haûi</v>
          </cell>
          <cell r="C24" t="str">
            <v>"</v>
          </cell>
          <cell r="D24">
            <v>470400.00000000006</v>
          </cell>
          <cell r="E24">
            <v>1.1499999999999999</v>
          </cell>
          <cell r="F24">
            <v>25</v>
          </cell>
          <cell r="G24">
            <v>28.749999999999996</v>
          </cell>
          <cell r="H24">
            <v>1478000</v>
          </cell>
        </row>
        <row r="25">
          <cell r="B25" t="str">
            <v>Lyù Vaên Höôûng</v>
          </cell>
          <cell r="C25" t="str">
            <v>"</v>
          </cell>
          <cell r="D25">
            <v>470400.00000000006</v>
          </cell>
          <cell r="E25">
            <v>1.1499999999999999</v>
          </cell>
          <cell r="F25">
            <v>26</v>
          </cell>
          <cell r="G25">
            <v>29.9</v>
          </cell>
          <cell r="H25">
            <v>1537000</v>
          </cell>
        </row>
        <row r="26">
          <cell r="B26" t="str">
            <v>Danh Chung</v>
          </cell>
          <cell r="C26" t="str">
            <v>"</v>
          </cell>
          <cell r="D26">
            <v>470400.00000000006</v>
          </cell>
          <cell r="E26">
            <v>1.1499999999999999</v>
          </cell>
          <cell r="F26">
            <v>26</v>
          </cell>
          <cell r="G26">
            <v>29.9</v>
          </cell>
          <cell r="H26">
            <v>1537000</v>
          </cell>
        </row>
        <row r="27">
          <cell r="B27" t="str">
            <v>Laïi Vaên Tình</v>
          </cell>
          <cell r="C27" t="str">
            <v>"</v>
          </cell>
          <cell r="D27">
            <v>470400.00000000006</v>
          </cell>
          <cell r="E27">
            <v>1.1499999999999999</v>
          </cell>
          <cell r="F27">
            <v>26</v>
          </cell>
          <cell r="G27">
            <v>29.9</v>
          </cell>
          <cell r="H27">
            <v>1537000</v>
          </cell>
        </row>
        <row r="28">
          <cell r="B28" t="str">
            <v>Danh Xuaân</v>
          </cell>
          <cell r="C28" t="str">
            <v>"</v>
          </cell>
          <cell r="D28">
            <v>470400.00000000006</v>
          </cell>
          <cell r="E28">
            <v>1.1499999999999999</v>
          </cell>
          <cell r="F28">
            <v>26</v>
          </cell>
          <cell r="G28">
            <v>29.9</v>
          </cell>
          <cell r="H28">
            <v>1537000</v>
          </cell>
        </row>
        <row r="29">
          <cell r="B29" t="str">
            <v>Höùa Vaên Meán</v>
          </cell>
          <cell r="C29" t="str">
            <v>"</v>
          </cell>
          <cell r="D29">
            <v>470400.00000000006</v>
          </cell>
          <cell r="E29">
            <v>1.1499999999999999</v>
          </cell>
          <cell r="F29">
            <v>26</v>
          </cell>
          <cell r="G29">
            <v>29.9</v>
          </cell>
          <cell r="H29">
            <v>1537000</v>
          </cell>
        </row>
        <row r="30">
          <cell r="B30" t="str">
            <v>Du  Kim Thaønh</v>
          </cell>
          <cell r="C30" t="str">
            <v>"</v>
          </cell>
          <cell r="D30">
            <v>470400.00000000006</v>
          </cell>
          <cell r="E30">
            <v>1.1499999999999999</v>
          </cell>
          <cell r="F30">
            <v>19</v>
          </cell>
          <cell r="G30">
            <v>21.849999999999998</v>
          </cell>
          <cell r="H30">
            <v>1123000</v>
          </cell>
        </row>
        <row r="31">
          <cell r="B31" t="str">
            <v>Döông Vaên Tuaán</v>
          </cell>
          <cell r="C31" t="str">
            <v>CN</v>
          </cell>
          <cell r="D31">
            <v>470400.00000000006</v>
          </cell>
          <cell r="E31">
            <v>1.1499999999999999</v>
          </cell>
          <cell r="F31">
            <v>26</v>
          </cell>
          <cell r="G31">
            <v>29.9</v>
          </cell>
          <cell r="H31">
            <v>1537000</v>
          </cell>
        </row>
        <row r="32">
          <cell r="B32" t="str">
            <v>Hoà Vaên Em</v>
          </cell>
          <cell r="C32" t="str">
            <v>"</v>
          </cell>
          <cell r="D32">
            <v>470400.00000000006</v>
          </cell>
          <cell r="E32">
            <v>1.1499999999999999</v>
          </cell>
          <cell r="F32">
            <v>26</v>
          </cell>
          <cell r="G32">
            <v>29.9</v>
          </cell>
          <cell r="H32">
            <v>1537000</v>
          </cell>
        </row>
        <row r="33">
          <cell r="B33" t="str">
            <v>Cao Hoaøi Thanh</v>
          </cell>
          <cell r="C33" t="str">
            <v>"</v>
          </cell>
          <cell r="D33">
            <v>470400.00000000006</v>
          </cell>
          <cell r="E33">
            <v>1.1499999999999999</v>
          </cell>
          <cell r="F33">
            <v>26</v>
          </cell>
          <cell r="G33">
            <v>29.9</v>
          </cell>
          <cell r="H33">
            <v>1537000</v>
          </cell>
        </row>
        <row r="34">
          <cell r="B34" t="str">
            <v>Höùa Vaên Sao</v>
          </cell>
          <cell r="C34" t="str">
            <v>"</v>
          </cell>
          <cell r="D34">
            <v>426300.00000000006</v>
          </cell>
          <cell r="E34">
            <v>1.1499999999999999</v>
          </cell>
          <cell r="F34">
            <v>26</v>
          </cell>
          <cell r="G34">
            <v>29.9</v>
          </cell>
          <cell r="H34">
            <v>1537000</v>
          </cell>
        </row>
        <row r="35">
          <cell r="B35" t="str">
            <v>Trònh Xuaân Tröôûng</v>
          </cell>
          <cell r="C35" t="str">
            <v>"</v>
          </cell>
          <cell r="D35">
            <v>426300.00000000006</v>
          </cell>
          <cell r="E35">
            <v>1.1499999999999999</v>
          </cell>
          <cell r="F35">
            <v>25</v>
          </cell>
          <cell r="G35">
            <v>28.749999999999996</v>
          </cell>
          <cell r="H35">
            <v>1478000</v>
          </cell>
        </row>
        <row r="36">
          <cell r="B36" t="str">
            <v>Döông Phuùc Ñaït</v>
          </cell>
          <cell r="C36" t="str">
            <v>"</v>
          </cell>
          <cell r="D36">
            <v>426300.00000000006</v>
          </cell>
          <cell r="E36">
            <v>1.1499999999999999</v>
          </cell>
          <cell r="F36">
            <v>26</v>
          </cell>
          <cell r="G36">
            <v>29.9</v>
          </cell>
          <cell r="H36">
            <v>1537000</v>
          </cell>
        </row>
        <row r="37">
          <cell r="B37" t="str">
            <v>Nguyeãn Vaên Thaéng</v>
          </cell>
          <cell r="C37" t="str">
            <v>B.Veä</v>
          </cell>
          <cell r="D37">
            <v>426300.00000000006</v>
          </cell>
          <cell r="E37">
            <v>0.95</v>
          </cell>
          <cell r="F37">
            <v>19</v>
          </cell>
          <cell r="G37">
            <v>18.05</v>
          </cell>
          <cell r="H37">
            <v>928000</v>
          </cell>
        </row>
        <row r="38">
          <cell r="B38" t="str">
            <v>Traàn Thuaän Phong</v>
          </cell>
          <cell r="C38" t="str">
            <v>B.Veä</v>
          </cell>
          <cell r="D38">
            <v>476700</v>
          </cell>
          <cell r="E38">
            <v>0.95</v>
          </cell>
          <cell r="F38">
            <v>26</v>
          </cell>
          <cell r="G38">
            <v>24.7</v>
          </cell>
          <cell r="H38">
            <v>1270000</v>
          </cell>
        </row>
        <row r="39">
          <cell r="B39" t="str">
            <v>Leâ Vaên Quyeát</v>
          </cell>
          <cell r="C39" t="str">
            <v>B.Veä</v>
          </cell>
          <cell r="D39">
            <v>367500</v>
          </cell>
          <cell r="E39">
            <v>0.95</v>
          </cell>
          <cell r="F39">
            <v>26</v>
          </cell>
          <cell r="G39">
            <v>24.7</v>
          </cell>
          <cell r="H39">
            <v>1270000</v>
          </cell>
        </row>
        <row r="40">
          <cell r="B40" t="str">
            <v xml:space="preserve">Vuõ Ñình Thaønh </v>
          </cell>
          <cell r="C40" t="str">
            <v>B.Veä</v>
          </cell>
          <cell r="D40">
            <v>451500</v>
          </cell>
          <cell r="E40">
            <v>0.95</v>
          </cell>
          <cell r="F40">
            <v>26</v>
          </cell>
          <cell r="G40">
            <v>24.7</v>
          </cell>
          <cell r="H40">
            <v>1270000</v>
          </cell>
        </row>
        <row r="41">
          <cell r="B41" t="str">
            <v>Leâ Thò Kim Loan</v>
          </cell>
          <cell r="C41" t="str">
            <v>P.Vuï</v>
          </cell>
          <cell r="D41">
            <v>415800</v>
          </cell>
          <cell r="F41">
            <v>26</v>
          </cell>
          <cell r="G41">
            <v>0</v>
          </cell>
          <cell r="H41">
            <v>700000</v>
          </cell>
        </row>
      </sheetData>
      <sheetData sheetId="16" refreshError="1"/>
      <sheetData sheetId="17" refreshError="1"/>
      <sheetData sheetId="18" refreshError="1">
        <row r="23">
          <cell r="B23" t="str">
            <v>Traàn Vaên Naêm</v>
          </cell>
          <cell r="C23" t="str">
            <v>QÑ</v>
          </cell>
          <cell r="D23">
            <v>558599.99999999988</v>
          </cell>
          <cell r="E23">
            <v>1.8</v>
          </cell>
          <cell r="F23">
            <v>26</v>
          </cell>
          <cell r="G23">
            <v>46.800000000000004</v>
          </cell>
          <cell r="H23">
            <v>2066000</v>
          </cell>
        </row>
        <row r="24">
          <cell r="B24" t="str">
            <v>Vuõ Tieán Laõm</v>
          </cell>
          <cell r="C24" t="str">
            <v>PQÑ</v>
          </cell>
          <cell r="D24">
            <v>497700</v>
          </cell>
          <cell r="E24">
            <v>1.65</v>
          </cell>
          <cell r="F24">
            <v>26</v>
          </cell>
          <cell r="G24">
            <v>42.9</v>
          </cell>
          <cell r="H24">
            <v>1895000</v>
          </cell>
        </row>
        <row r="25">
          <cell r="B25" t="str">
            <v>Döông Thanh Haø</v>
          </cell>
          <cell r="C25" t="str">
            <v>PQÑ</v>
          </cell>
          <cell r="D25">
            <v>447300</v>
          </cell>
          <cell r="E25">
            <v>1.65</v>
          </cell>
          <cell r="F25">
            <v>26</v>
          </cell>
          <cell r="G25">
            <v>42.9</v>
          </cell>
          <cell r="H25">
            <v>1895000</v>
          </cell>
        </row>
        <row r="26">
          <cell r="B26" t="str">
            <v>Löu Ñöùc  Hieán</v>
          </cell>
          <cell r="C26" t="str">
            <v>TK</v>
          </cell>
          <cell r="D26">
            <v>451500</v>
          </cell>
          <cell r="E26">
            <v>1.3</v>
          </cell>
          <cell r="F26">
            <v>26</v>
          </cell>
          <cell r="G26">
            <v>33.800000000000004</v>
          </cell>
          <cell r="H26">
            <v>1494000</v>
          </cell>
        </row>
        <row r="27">
          <cell r="B27" t="str">
            <v>Nguyeãn Vaên Lyù</v>
          </cell>
          <cell r="C27" t="str">
            <v>TK</v>
          </cell>
          <cell r="D27">
            <v>424200</v>
          </cell>
          <cell r="E27">
            <v>1.3</v>
          </cell>
          <cell r="F27">
            <v>26</v>
          </cell>
          <cell r="G27">
            <v>33.800000000000004</v>
          </cell>
          <cell r="H27">
            <v>1494000</v>
          </cell>
        </row>
        <row r="28">
          <cell r="B28" t="str">
            <v>Leâ Kim Chuyeån</v>
          </cell>
          <cell r="D28">
            <v>447300</v>
          </cell>
          <cell r="E28">
            <v>1.55</v>
          </cell>
          <cell r="F28">
            <v>26</v>
          </cell>
          <cell r="G28">
            <v>40.300000000000004</v>
          </cell>
          <cell r="H28">
            <v>1781000</v>
          </cell>
        </row>
        <row r="29">
          <cell r="B29" t="str">
            <v>Cao Vaên Döông</v>
          </cell>
          <cell r="D29">
            <v>472500</v>
          </cell>
          <cell r="E29">
            <v>1.55</v>
          </cell>
          <cell r="F29">
            <v>26</v>
          </cell>
          <cell r="G29">
            <v>40.300000000000004</v>
          </cell>
          <cell r="H29">
            <v>1781000</v>
          </cell>
        </row>
        <row r="30">
          <cell r="B30" t="str">
            <v>Ñoã Trung Thöï</v>
          </cell>
          <cell r="D30">
            <v>447300</v>
          </cell>
          <cell r="E30">
            <v>1.55</v>
          </cell>
          <cell r="F30">
            <v>26</v>
          </cell>
          <cell r="G30">
            <v>40.300000000000004</v>
          </cell>
          <cell r="H30">
            <v>1781000</v>
          </cell>
        </row>
        <row r="31">
          <cell r="B31" t="str">
            <v>Phan Vaên Naâng</v>
          </cell>
          <cell r="C31" t="str">
            <v>CT</v>
          </cell>
          <cell r="D31">
            <v>445200</v>
          </cell>
          <cell r="E31">
            <v>1.55</v>
          </cell>
          <cell r="F31">
            <v>26</v>
          </cell>
          <cell r="G31">
            <v>40.300000000000004</v>
          </cell>
          <cell r="H31">
            <v>1781000</v>
          </cell>
        </row>
        <row r="32">
          <cell r="B32" t="str">
            <v>Ñaøo Taát  Ñaït</v>
          </cell>
          <cell r="C32" t="str">
            <v>CT</v>
          </cell>
          <cell r="D32">
            <v>451500</v>
          </cell>
          <cell r="E32">
            <v>1.1499999999999999</v>
          </cell>
          <cell r="F32">
            <v>26</v>
          </cell>
          <cell r="G32">
            <v>29.9</v>
          </cell>
          <cell r="H32">
            <v>1322000</v>
          </cell>
        </row>
        <row r="33">
          <cell r="B33" t="str">
            <v>Haø Vaên khen</v>
          </cell>
          <cell r="D33">
            <v>409500</v>
          </cell>
          <cell r="E33">
            <v>1.1499999999999999</v>
          </cell>
          <cell r="F33">
            <v>26</v>
          </cell>
          <cell r="G33">
            <v>29.9</v>
          </cell>
          <cell r="H33">
            <v>1322000</v>
          </cell>
        </row>
        <row r="34">
          <cell r="B34" t="str">
            <v>Laâm Ngoïc Chuyeân</v>
          </cell>
          <cell r="D34">
            <v>451500</v>
          </cell>
          <cell r="E34">
            <v>1.1499999999999999</v>
          </cell>
          <cell r="F34">
            <v>26</v>
          </cell>
          <cell r="G34">
            <v>29.9</v>
          </cell>
          <cell r="H34">
            <v>1322000</v>
          </cell>
        </row>
        <row r="35">
          <cell r="B35" t="str">
            <v>Leâ Vaên Vuõ</v>
          </cell>
          <cell r="D35">
            <v>472500</v>
          </cell>
          <cell r="E35">
            <v>1.25</v>
          </cell>
          <cell r="F35">
            <v>26</v>
          </cell>
          <cell r="G35">
            <v>32.5</v>
          </cell>
          <cell r="H35">
            <v>1436000</v>
          </cell>
        </row>
        <row r="36">
          <cell r="B36" t="str">
            <v>Haøng Vaên Taøo</v>
          </cell>
          <cell r="D36">
            <v>472500</v>
          </cell>
          <cell r="E36">
            <v>1.371</v>
          </cell>
          <cell r="F36">
            <v>26</v>
          </cell>
          <cell r="G36">
            <v>35.646000000000001</v>
          </cell>
          <cell r="H36">
            <v>1555000</v>
          </cell>
        </row>
        <row r="37">
          <cell r="B37" t="str">
            <v>Nguyeãn Ngoïc Bieân</v>
          </cell>
          <cell r="C37" t="str">
            <v>CT</v>
          </cell>
          <cell r="D37">
            <v>451500</v>
          </cell>
          <cell r="E37">
            <v>1.321</v>
          </cell>
          <cell r="F37">
            <v>25</v>
          </cell>
          <cell r="G37">
            <v>33.024999999999999</v>
          </cell>
          <cell r="H37">
            <v>1441000</v>
          </cell>
        </row>
        <row r="38">
          <cell r="B38" t="str">
            <v>Trònh Hoaøi Phöông</v>
          </cell>
          <cell r="D38">
            <v>451500</v>
          </cell>
          <cell r="E38">
            <v>1.292</v>
          </cell>
          <cell r="F38">
            <v>26</v>
          </cell>
          <cell r="G38">
            <v>33.591999999999999</v>
          </cell>
          <cell r="H38">
            <v>1466000</v>
          </cell>
        </row>
        <row r="39">
          <cell r="B39" t="str">
            <v>Ñaøo Duy Haûi</v>
          </cell>
          <cell r="D39">
            <v>451500</v>
          </cell>
          <cell r="E39">
            <v>1.292</v>
          </cell>
          <cell r="F39">
            <v>26</v>
          </cell>
          <cell r="G39">
            <v>33.591999999999999</v>
          </cell>
          <cell r="H39">
            <v>1466000</v>
          </cell>
        </row>
        <row r="40">
          <cell r="B40" t="str">
            <v>Leâ Coâng Luaän</v>
          </cell>
          <cell r="D40">
            <v>451500</v>
          </cell>
          <cell r="E40">
            <v>1.292</v>
          </cell>
          <cell r="F40">
            <v>26</v>
          </cell>
          <cell r="G40">
            <v>33.591999999999999</v>
          </cell>
          <cell r="H40">
            <v>1466000</v>
          </cell>
        </row>
        <row r="41">
          <cell r="B41" t="str">
            <v>Nguyeãn Thanh Sôn</v>
          </cell>
          <cell r="D41">
            <v>472500</v>
          </cell>
          <cell r="E41">
            <v>1.371</v>
          </cell>
          <cell r="F41">
            <v>25</v>
          </cell>
          <cell r="G41">
            <v>34.274999999999999</v>
          </cell>
          <cell r="H41">
            <v>1581000</v>
          </cell>
        </row>
        <row r="42">
          <cell r="B42" t="str">
            <v>Phaïm Vaên Beàn</v>
          </cell>
          <cell r="C42" t="str">
            <v>TT</v>
          </cell>
          <cell r="D42">
            <v>451500</v>
          </cell>
          <cell r="E42">
            <v>1.321</v>
          </cell>
          <cell r="F42">
            <v>26</v>
          </cell>
          <cell r="G42">
            <v>34.345999999999997</v>
          </cell>
          <cell r="H42">
            <v>1585000</v>
          </cell>
        </row>
        <row r="43">
          <cell r="B43" t="str">
            <v>Traàn Khaéc Ñieàu</v>
          </cell>
          <cell r="D43">
            <v>531300</v>
          </cell>
          <cell r="E43">
            <v>1.266</v>
          </cell>
          <cell r="F43">
            <v>26</v>
          </cell>
          <cell r="G43">
            <v>32.915999999999997</v>
          </cell>
          <cell r="H43">
            <v>1506000</v>
          </cell>
        </row>
        <row r="44">
          <cell r="B44" t="str">
            <v>Nguyeãn Thanh Hoàng</v>
          </cell>
          <cell r="D44">
            <v>451500</v>
          </cell>
          <cell r="E44">
            <v>1.292</v>
          </cell>
          <cell r="F44">
            <v>26</v>
          </cell>
          <cell r="G44">
            <v>33.591999999999999</v>
          </cell>
          <cell r="H44">
            <v>1550000</v>
          </cell>
        </row>
        <row r="45">
          <cell r="B45" t="str">
            <v>Hoà Minh Sôn</v>
          </cell>
          <cell r="D45">
            <v>409500</v>
          </cell>
          <cell r="E45">
            <v>1.2274</v>
          </cell>
          <cell r="F45">
            <v>19</v>
          </cell>
          <cell r="G45">
            <v>23.320600000000002</v>
          </cell>
          <cell r="H45">
            <v>1064000</v>
          </cell>
        </row>
        <row r="46">
          <cell r="B46" t="str">
            <v>Nguyeãn Quang Vinh</v>
          </cell>
          <cell r="D46">
            <v>472500</v>
          </cell>
          <cell r="E46">
            <v>1.371</v>
          </cell>
          <cell r="F46">
            <v>26</v>
          </cell>
          <cell r="G46">
            <v>35.646000000000001</v>
          </cell>
          <cell r="H46">
            <v>1533000</v>
          </cell>
        </row>
        <row r="47">
          <cell r="B47" t="str">
            <v>Traàn vieät Toaøn</v>
          </cell>
          <cell r="C47" t="str">
            <v>CT</v>
          </cell>
          <cell r="D47">
            <v>451500</v>
          </cell>
          <cell r="E47">
            <v>1.321</v>
          </cell>
          <cell r="F47">
            <v>25</v>
          </cell>
          <cell r="G47">
            <v>33.024999999999999</v>
          </cell>
          <cell r="H47">
            <v>1422000</v>
          </cell>
        </row>
        <row r="48">
          <cell r="B48" t="str">
            <v>Traàn Thanh Tuøng</v>
          </cell>
          <cell r="D48">
            <v>451500</v>
          </cell>
          <cell r="E48">
            <v>1.292</v>
          </cell>
          <cell r="F48">
            <v>24</v>
          </cell>
          <cell r="G48">
            <v>31.008000000000003</v>
          </cell>
          <cell r="H48">
            <v>1337000</v>
          </cell>
        </row>
        <row r="49">
          <cell r="B49" t="str">
            <v>Nguyeãn Höõu Taøi</v>
          </cell>
          <cell r="D49">
            <v>451500</v>
          </cell>
          <cell r="E49">
            <v>1.292</v>
          </cell>
          <cell r="F49">
            <v>26</v>
          </cell>
          <cell r="G49">
            <v>33.591999999999999</v>
          </cell>
          <cell r="H49">
            <v>1445000</v>
          </cell>
        </row>
        <row r="50">
          <cell r="B50" t="str">
            <v>Leâ Phaùt Ñaït</v>
          </cell>
          <cell r="D50">
            <v>451500</v>
          </cell>
          <cell r="E50">
            <v>1.292</v>
          </cell>
          <cell r="F50">
            <v>26</v>
          </cell>
          <cell r="G50">
            <v>33.591999999999999</v>
          </cell>
          <cell r="H50">
            <v>1445000</v>
          </cell>
        </row>
        <row r="51">
          <cell r="B51" t="str">
            <v>Nam Taán Löïc</v>
          </cell>
          <cell r="D51">
            <v>447300</v>
          </cell>
          <cell r="E51">
            <v>1.3</v>
          </cell>
          <cell r="F51">
            <v>17</v>
          </cell>
          <cell r="G51">
            <v>22.1</v>
          </cell>
          <cell r="H51">
            <v>976000</v>
          </cell>
        </row>
        <row r="52">
          <cell r="B52" t="str">
            <v>Huyønh Quoác Söû</v>
          </cell>
          <cell r="C52" t="str">
            <v>CT</v>
          </cell>
          <cell r="D52">
            <v>426300.00000000006</v>
          </cell>
          <cell r="E52">
            <v>1.1499999999999999</v>
          </cell>
          <cell r="F52">
            <v>26</v>
          </cell>
          <cell r="G52">
            <v>29.9</v>
          </cell>
          <cell r="H52">
            <v>1322000</v>
          </cell>
        </row>
        <row r="53">
          <cell r="B53" t="str">
            <v>Tröông Tieán Huøng</v>
          </cell>
          <cell r="D53">
            <v>451500</v>
          </cell>
          <cell r="E53">
            <v>1.1499999999999999</v>
          </cell>
          <cell r="F53">
            <v>24</v>
          </cell>
          <cell r="G53">
            <v>27.599999999999998</v>
          </cell>
          <cell r="H53">
            <v>1220000</v>
          </cell>
        </row>
        <row r="54">
          <cell r="B54" t="str">
            <v>Leâ Tröôøng Sa</v>
          </cell>
          <cell r="D54">
            <v>451500</v>
          </cell>
          <cell r="E54">
            <v>1.1499999999999999</v>
          </cell>
          <cell r="F54">
            <v>26</v>
          </cell>
          <cell r="G54">
            <v>29.9</v>
          </cell>
          <cell r="H54">
            <v>1322000</v>
          </cell>
        </row>
        <row r="55">
          <cell r="B55" t="str">
            <v>Leâ Kyø Maïnh</v>
          </cell>
          <cell r="D55">
            <v>386399.99999999994</v>
          </cell>
          <cell r="E55">
            <v>0.86249999999999993</v>
          </cell>
          <cell r="F55">
            <v>26</v>
          </cell>
          <cell r="G55">
            <v>22.424999999999997</v>
          </cell>
          <cell r="H55">
            <v>991000</v>
          </cell>
        </row>
        <row r="56">
          <cell r="B56" t="str">
            <v>Traàn Vaên Tieån</v>
          </cell>
          <cell r="D56">
            <v>426300.00000000006</v>
          </cell>
          <cell r="E56">
            <v>1.3</v>
          </cell>
          <cell r="F56">
            <v>25</v>
          </cell>
          <cell r="G56">
            <v>32.5</v>
          </cell>
          <cell r="H56">
            <v>1436000</v>
          </cell>
        </row>
        <row r="57">
          <cell r="B57" t="str">
            <v>Trònh Xuaân Thaéng</v>
          </cell>
          <cell r="C57" t="str">
            <v>TT</v>
          </cell>
          <cell r="D57">
            <v>426300.00000000006</v>
          </cell>
          <cell r="E57">
            <v>1.1499999999999999</v>
          </cell>
          <cell r="F57">
            <v>26</v>
          </cell>
          <cell r="G57">
            <v>29.9</v>
          </cell>
          <cell r="H57">
            <v>1322000</v>
          </cell>
        </row>
        <row r="58">
          <cell r="B58" t="str">
            <v>Nguyeãn Vaên Thaém</v>
          </cell>
          <cell r="D58">
            <v>426300.00000000006</v>
          </cell>
          <cell r="E58">
            <v>1.1499999999999999</v>
          </cell>
          <cell r="F58">
            <v>26</v>
          </cell>
          <cell r="G58">
            <v>29.9</v>
          </cell>
          <cell r="H58">
            <v>1322000</v>
          </cell>
        </row>
        <row r="59">
          <cell r="B59" t="str">
            <v>Taøo Chís Sal</v>
          </cell>
          <cell r="D59">
            <v>409500</v>
          </cell>
          <cell r="E59">
            <v>1.0924999999999998</v>
          </cell>
          <cell r="F59">
            <v>25</v>
          </cell>
          <cell r="G59">
            <v>27.312499999999996</v>
          </cell>
          <cell r="H59">
            <v>1207000</v>
          </cell>
        </row>
        <row r="60">
          <cell r="B60" t="str">
            <v>Ng. Tuaán Kieät</v>
          </cell>
          <cell r="D60">
            <v>386399.99999999994</v>
          </cell>
          <cell r="E60">
            <v>0.86249999999999993</v>
          </cell>
          <cell r="F60">
            <v>26</v>
          </cell>
          <cell r="G60">
            <v>22.424999999999997</v>
          </cell>
          <cell r="H60">
            <v>991000</v>
          </cell>
        </row>
        <row r="61">
          <cell r="B61" t="str">
            <v>Leâ Thaùi Bình</v>
          </cell>
          <cell r="D61">
            <v>447300</v>
          </cell>
          <cell r="E61">
            <v>1.1656500000000001</v>
          </cell>
          <cell r="F61">
            <v>21</v>
          </cell>
          <cell r="G61">
            <v>24.478650000000002</v>
          </cell>
          <cell r="H61">
            <v>1082000</v>
          </cell>
        </row>
        <row r="62">
          <cell r="B62" t="str">
            <v>Nguyeãn Khaéc Vuõ</v>
          </cell>
          <cell r="C62" t="str">
            <v>CT</v>
          </cell>
          <cell r="D62">
            <v>426300.00000000006</v>
          </cell>
          <cell r="E62">
            <v>1.2230000000000001</v>
          </cell>
          <cell r="F62">
            <v>26</v>
          </cell>
          <cell r="G62">
            <v>31.798000000000002</v>
          </cell>
          <cell r="H62">
            <v>1405000</v>
          </cell>
        </row>
        <row r="63">
          <cell r="B63" t="str">
            <v>Ngoâ Minh Taâm</v>
          </cell>
          <cell r="C63" t="str">
            <v>CP</v>
          </cell>
          <cell r="D63">
            <v>386399.99999999994</v>
          </cell>
          <cell r="E63">
            <v>1.1499999999999999</v>
          </cell>
          <cell r="F63">
            <v>25</v>
          </cell>
          <cell r="G63">
            <v>28.749999999999996</v>
          </cell>
          <cell r="H63">
            <v>1271000</v>
          </cell>
        </row>
        <row r="64">
          <cell r="B64" t="str">
            <v>Nguyeãn Vaên Loäc</v>
          </cell>
          <cell r="D64">
            <v>409500</v>
          </cell>
          <cell r="E64">
            <v>1.0924999999999998</v>
          </cell>
          <cell r="F64">
            <v>26</v>
          </cell>
          <cell r="G64">
            <v>28.404999999999994</v>
          </cell>
          <cell r="H64">
            <v>1255000</v>
          </cell>
        </row>
        <row r="65">
          <cell r="B65" t="str">
            <v>Traàn Vaên Töôøng</v>
          </cell>
          <cell r="D65">
            <v>451500</v>
          </cell>
          <cell r="E65">
            <v>1.0924999999999998</v>
          </cell>
          <cell r="F65">
            <v>25</v>
          </cell>
          <cell r="G65">
            <v>27.312499999999996</v>
          </cell>
          <cell r="H65">
            <v>1207000</v>
          </cell>
        </row>
        <row r="66">
          <cell r="B66" t="str">
            <v>Vuõ Duy Thaêng</v>
          </cell>
          <cell r="D66">
            <v>472500</v>
          </cell>
          <cell r="E66">
            <v>1.2451612903225806</v>
          </cell>
          <cell r="F66">
            <v>26</v>
          </cell>
          <cell r="G66">
            <v>32.374193548387098</v>
          </cell>
          <cell r="H66">
            <v>1459000</v>
          </cell>
        </row>
        <row r="67">
          <cell r="B67" t="str">
            <v>Cao Vaên Thaønh</v>
          </cell>
          <cell r="D67">
            <v>451500</v>
          </cell>
          <cell r="E67">
            <v>1.2193548387096773</v>
          </cell>
          <cell r="F67">
            <v>26</v>
          </cell>
          <cell r="G67">
            <v>31.703225806451609</v>
          </cell>
          <cell r="H67">
            <v>1428000</v>
          </cell>
        </row>
        <row r="68">
          <cell r="B68" t="str">
            <v>Löu Ñöùc Ñònh</v>
          </cell>
          <cell r="D68">
            <v>451500</v>
          </cell>
          <cell r="E68">
            <v>1.2709677419354839</v>
          </cell>
          <cell r="F68">
            <v>26</v>
          </cell>
          <cell r="G68">
            <v>33.045161290322582</v>
          </cell>
          <cell r="H68">
            <v>1488000</v>
          </cell>
        </row>
        <row r="69">
          <cell r="B69" t="str">
            <v>Phaïm Thaùi Hoaø</v>
          </cell>
          <cell r="D69">
            <v>426300.00000000006</v>
          </cell>
          <cell r="E69">
            <v>1.2</v>
          </cell>
          <cell r="F69">
            <v>19</v>
          </cell>
          <cell r="G69">
            <v>22.8</v>
          </cell>
          <cell r="H69">
            <v>1027000</v>
          </cell>
        </row>
        <row r="70">
          <cell r="B70" t="str">
            <v>Dö Minh Taâm</v>
          </cell>
          <cell r="D70">
            <v>451500</v>
          </cell>
          <cell r="E70">
            <v>1.2145161290322577</v>
          </cell>
          <cell r="F70">
            <v>26</v>
          </cell>
          <cell r="G70">
            <v>31.5774193548387</v>
          </cell>
          <cell r="H70">
            <v>1422000</v>
          </cell>
        </row>
        <row r="71">
          <cell r="B71" t="str">
            <v>Nguyeãn Anh Tuaán A</v>
          </cell>
          <cell r="D71">
            <v>426300.00000000006</v>
          </cell>
          <cell r="E71">
            <v>1.2</v>
          </cell>
          <cell r="F71">
            <v>26</v>
          </cell>
          <cell r="G71">
            <v>31.2</v>
          </cell>
          <cell r="H71">
            <v>1405000</v>
          </cell>
        </row>
        <row r="72">
          <cell r="B72" t="str">
            <v>Ngoâ Xuaân Tueä</v>
          </cell>
          <cell r="C72" t="str">
            <v>TT</v>
          </cell>
          <cell r="D72">
            <v>451500</v>
          </cell>
          <cell r="E72">
            <v>1.2096774193548387</v>
          </cell>
          <cell r="F72">
            <v>26</v>
          </cell>
          <cell r="G72">
            <v>31.451612903225808</v>
          </cell>
          <cell r="H72">
            <v>1417000</v>
          </cell>
        </row>
        <row r="73">
          <cell r="B73" t="str">
            <v>Nguyeãn Tieán Duõng</v>
          </cell>
          <cell r="C73" t="str">
            <v>CP</v>
          </cell>
          <cell r="D73">
            <v>451500</v>
          </cell>
          <cell r="E73">
            <v>1.0903225806451613</v>
          </cell>
          <cell r="F73">
            <v>26</v>
          </cell>
          <cell r="G73">
            <v>28.348387096774193</v>
          </cell>
          <cell r="H73">
            <v>1277000</v>
          </cell>
        </row>
        <row r="74">
          <cell r="B74" t="str">
            <v>Trònh Ngoïc Toaøn</v>
          </cell>
          <cell r="D74">
            <v>451500</v>
          </cell>
          <cell r="E74">
            <v>1.0714285714285714</v>
          </cell>
          <cell r="F74">
            <v>12</v>
          </cell>
          <cell r="G74">
            <v>12.857142857142858</v>
          </cell>
          <cell r="H74">
            <v>576000</v>
          </cell>
        </row>
        <row r="75">
          <cell r="B75" t="str">
            <v>Nguyeãn Coâng Danh</v>
          </cell>
          <cell r="D75">
            <v>451500</v>
          </cell>
          <cell r="E75">
            <v>1.1806451612903224</v>
          </cell>
          <cell r="F75">
            <v>26</v>
          </cell>
          <cell r="G75">
            <v>30.696774193548382</v>
          </cell>
          <cell r="H75">
            <v>1383000</v>
          </cell>
        </row>
        <row r="76">
          <cell r="B76" t="str">
            <v>Nguyeãn Nhö  Chöôøng</v>
          </cell>
          <cell r="D76">
            <v>451500</v>
          </cell>
          <cell r="E76">
            <v>1.2258064516129032</v>
          </cell>
          <cell r="F76">
            <v>26</v>
          </cell>
          <cell r="G76">
            <v>31.870967741935484</v>
          </cell>
          <cell r="H76">
            <v>1480000</v>
          </cell>
        </row>
        <row r="77">
          <cell r="B77" t="str">
            <v>Hoaøng Minh Taân</v>
          </cell>
          <cell r="D77">
            <v>451500</v>
          </cell>
          <cell r="E77">
            <v>1.2370967741935481</v>
          </cell>
          <cell r="F77">
            <v>26</v>
          </cell>
          <cell r="G77">
            <v>32.164516129032251</v>
          </cell>
          <cell r="H77">
            <v>1494000</v>
          </cell>
        </row>
        <row r="78">
          <cell r="B78" t="str">
            <v>Nguyeãn Tuaán Anh</v>
          </cell>
          <cell r="D78">
            <v>451500</v>
          </cell>
          <cell r="E78">
            <v>1.2483870967741935</v>
          </cell>
          <cell r="F78">
            <v>26</v>
          </cell>
          <cell r="G78">
            <v>32.458064516129028</v>
          </cell>
          <cell r="H78">
            <v>1507000</v>
          </cell>
        </row>
        <row r="79">
          <cell r="B79" t="str">
            <v>Phan Sinh Ngaân</v>
          </cell>
          <cell r="D79">
            <v>451500</v>
          </cell>
          <cell r="E79">
            <v>1.1806451612903224</v>
          </cell>
          <cell r="F79">
            <v>26</v>
          </cell>
          <cell r="G79">
            <v>30.696774193548382</v>
          </cell>
          <cell r="H79">
            <v>1425000</v>
          </cell>
        </row>
        <row r="80">
          <cell r="B80" t="str">
            <v>Vuõ Duy Theá</v>
          </cell>
          <cell r="D80">
            <v>409500</v>
          </cell>
          <cell r="E80">
            <v>1.2483870967741935</v>
          </cell>
          <cell r="F80">
            <v>26</v>
          </cell>
          <cell r="G80">
            <v>32.458064516129028</v>
          </cell>
          <cell r="H80">
            <v>1507000</v>
          </cell>
        </row>
        <row r="81">
          <cell r="B81" t="str">
            <v>Huyønh Quoác Phuù</v>
          </cell>
          <cell r="D81">
            <v>451500</v>
          </cell>
          <cell r="E81">
            <v>1.2</v>
          </cell>
          <cell r="F81">
            <v>26</v>
          </cell>
          <cell r="G81">
            <v>31.2</v>
          </cell>
          <cell r="H81">
            <v>1449000</v>
          </cell>
        </row>
        <row r="82">
          <cell r="B82" t="str">
            <v>Danh Quang</v>
          </cell>
          <cell r="D82">
            <v>451500</v>
          </cell>
          <cell r="E82">
            <v>1.2</v>
          </cell>
          <cell r="F82">
            <v>26</v>
          </cell>
          <cell r="G82">
            <v>31.2</v>
          </cell>
          <cell r="H82">
            <v>1449000</v>
          </cell>
        </row>
        <row r="83">
          <cell r="B83" t="str">
            <v>Ñoã Minh Taâm</v>
          </cell>
          <cell r="C83" t="str">
            <v>CT</v>
          </cell>
          <cell r="D83">
            <v>451500</v>
          </cell>
          <cell r="E83">
            <v>1.1096774193548389</v>
          </cell>
          <cell r="F83">
            <v>26</v>
          </cell>
          <cell r="G83">
            <v>28.85161290322581</v>
          </cell>
          <cell r="H83">
            <v>1340000</v>
          </cell>
        </row>
        <row r="84">
          <cell r="B84" t="str">
            <v>Huyønh Chí Trung</v>
          </cell>
          <cell r="C84" t="str">
            <v>CP</v>
          </cell>
          <cell r="D84">
            <v>451500</v>
          </cell>
          <cell r="E84">
            <v>1.0903225806451613</v>
          </cell>
          <cell r="F84">
            <v>25</v>
          </cell>
          <cell r="G84">
            <v>27.258064516129032</v>
          </cell>
          <cell r="H84">
            <v>1266000</v>
          </cell>
        </row>
        <row r="85">
          <cell r="B85" t="str">
            <v>Nguyeãn Thaùi Vieät</v>
          </cell>
          <cell r="D85">
            <v>451500</v>
          </cell>
          <cell r="E85">
            <v>1.1580645161290322</v>
          </cell>
          <cell r="F85">
            <v>26</v>
          </cell>
          <cell r="G85">
            <v>30.109677419354835</v>
          </cell>
          <cell r="H85">
            <v>1363000</v>
          </cell>
        </row>
        <row r="86">
          <cell r="B86" t="str">
            <v>Phan Taán Giaøu</v>
          </cell>
          <cell r="D86">
            <v>472500</v>
          </cell>
          <cell r="E86">
            <v>1.2450000000000001</v>
          </cell>
          <cell r="F86">
            <v>26</v>
          </cell>
          <cell r="G86">
            <v>32.370000000000005</v>
          </cell>
          <cell r="H86">
            <v>1328000</v>
          </cell>
        </row>
        <row r="87">
          <cell r="B87" t="str">
            <v>Taï Vaên Beâ</v>
          </cell>
          <cell r="D87">
            <v>451500</v>
          </cell>
          <cell r="E87">
            <v>1.2370967741935481</v>
          </cell>
          <cell r="F87">
            <v>26</v>
          </cell>
          <cell r="G87">
            <v>32.164516129032251</v>
          </cell>
          <cell r="H87">
            <v>1320000</v>
          </cell>
        </row>
        <row r="88">
          <cell r="B88" t="str">
            <v>Cao Trí Duõng</v>
          </cell>
          <cell r="D88">
            <v>451500</v>
          </cell>
          <cell r="E88">
            <v>1.2145161290322577</v>
          </cell>
          <cell r="F88">
            <v>24</v>
          </cell>
          <cell r="G88">
            <v>29.148387096774186</v>
          </cell>
          <cell r="H88">
            <v>1196000</v>
          </cell>
        </row>
        <row r="89">
          <cell r="B89" t="str">
            <v>Söû Hoaøng Vinh</v>
          </cell>
          <cell r="D89">
            <v>451500</v>
          </cell>
          <cell r="E89">
            <v>1.2483870967741935</v>
          </cell>
          <cell r="F89">
            <v>26</v>
          </cell>
          <cell r="G89">
            <v>32.458064516129028</v>
          </cell>
          <cell r="H89">
            <v>1332000</v>
          </cell>
        </row>
        <row r="90">
          <cell r="B90" t="str">
            <v>Nguyeãn Tuaán Höng</v>
          </cell>
          <cell r="D90">
            <v>451500</v>
          </cell>
          <cell r="E90">
            <v>1.2</v>
          </cell>
          <cell r="F90">
            <v>26</v>
          </cell>
          <cell r="G90">
            <v>31.2</v>
          </cell>
          <cell r="H90">
            <v>1281000</v>
          </cell>
        </row>
        <row r="91">
          <cell r="B91" t="str">
            <v>Thaân Hoaøng Tieán</v>
          </cell>
          <cell r="D91">
            <v>386399.99999999994</v>
          </cell>
          <cell r="E91">
            <v>1.1806451612903224</v>
          </cell>
          <cell r="F91">
            <v>21</v>
          </cell>
          <cell r="G91">
            <v>24.79354838709677</v>
          </cell>
          <cell r="H91">
            <v>1017000</v>
          </cell>
        </row>
        <row r="92">
          <cell r="B92" t="str">
            <v>Cao Vaên UÙt</v>
          </cell>
          <cell r="D92">
            <v>451500</v>
          </cell>
          <cell r="E92">
            <v>1.121612903225804</v>
          </cell>
          <cell r="F92">
            <v>25</v>
          </cell>
          <cell r="G92">
            <v>28.0403225806451</v>
          </cell>
          <cell r="H92">
            <v>1151000</v>
          </cell>
        </row>
        <row r="93">
          <cell r="B93" t="str">
            <v>Nguyeãn Thanh Huøng</v>
          </cell>
          <cell r="D93">
            <v>409500</v>
          </cell>
          <cell r="E93">
            <v>1.182608695652174</v>
          </cell>
          <cell r="F93">
            <v>19</v>
          </cell>
          <cell r="G93">
            <v>22.469565217391306</v>
          </cell>
          <cell r="H93">
            <v>1275000</v>
          </cell>
        </row>
        <row r="94">
          <cell r="B94" t="str">
            <v>Traàn Ngoïc Ñoâng</v>
          </cell>
          <cell r="D94">
            <v>451500</v>
          </cell>
          <cell r="E94">
            <v>1.0903225806451613</v>
          </cell>
          <cell r="F94">
            <v>26</v>
          </cell>
          <cell r="G94">
            <v>28.348387096774193</v>
          </cell>
          <cell r="H94">
            <v>1164000</v>
          </cell>
        </row>
        <row r="95">
          <cell r="B95" t="str">
            <v>Leâ Baù Vöông</v>
          </cell>
          <cell r="C95" t="str">
            <v>TT</v>
          </cell>
          <cell r="D95">
            <v>451500</v>
          </cell>
          <cell r="E95">
            <v>1.1241935483870966</v>
          </cell>
          <cell r="F95">
            <v>26</v>
          </cell>
          <cell r="G95">
            <v>29.229032258064514</v>
          </cell>
          <cell r="H95">
            <v>1200000</v>
          </cell>
        </row>
        <row r="96">
          <cell r="B96" t="str">
            <v>Vaên minh Maät</v>
          </cell>
          <cell r="C96" t="str">
            <v>TP</v>
          </cell>
          <cell r="D96">
            <v>415800</v>
          </cell>
          <cell r="E96">
            <v>1.4</v>
          </cell>
          <cell r="F96">
            <v>26</v>
          </cell>
          <cell r="G96">
            <v>36.4</v>
          </cell>
          <cell r="H96">
            <v>1608000</v>
          </cell>
        </row>
        <row r="97">
          <cell r="B97" t="str">
            <v>Döông Thanh Sôn</v>
          </cell>
          <cell r="D97">
            <v>445200</v>
          </cell>
          <cell r="E97">
            <v>1.3</v>
          </cell>
          <cell r="F97">
            <v>26</v>
          </cell>
          <cell r="G97">
            <v>33.800000000000004</v>
          </cell>
          <cell r="H97">
            <v>1494000</v>
          </cell>
        </row>
        <row r="98">
          <cell r="B98" t="str">
            <v>Nguyeãn Vaên Hoaø</v>
          </cell>
          <cell r="D98">
            <v>403200</v>
          </cell>
          <cell r="E98">
            <v>1.3</v>
          </cell>
          <cell r="F98">
            <v>26</v>
          </cell>
          <cell r="G98">
            <v>33.800000000000004</v>
          </cell>
          <cell r="H98">
            <v>1494000</v>
          </cell>
        </row>
        <row r="99">
          <cell r="B99" t="str">
            <v>Nguyeãn Taán Cöôøng</v>
          </cell>
          <cell r="C99" t="str">
            <v>TP</v>
          </cell>
          <cell r="D99">
            <v>403200</v>
          </cell>
          <cell r="E99">
            <v>1.25</v>
          </cell>
          <cell r="F99">
            <v>26</v>
          </cell>
          <cell r="G99">
            <v>32.5</v>
          </cell>
          <cell r="H99">
            <v>1436000</v>
          </cell>
        </row>
        <row r="100">
          <cell r="B100" t="str">
            <v>Danh Höôøng</v>
          </cell>
          <cell r="D100">
            <v>531300</v>
          </cell>
          <cell r="E100">
            <v>1.25</v>
          </cell>
          <cell r="F100">
            <v>26</v>
          </cell>
          <cell r="G100">
            <v>32.5</v>
          </cell>
          <cell r="H100">
            <v>1436000</v>
          </cell>
        </row>
        <row r="101">
          <cell r="B101" t="str">
            <v>Thaùi Truyeàn Thoáng</v>
          </cell>
          <cell r="D101">
            <v>403200</v>
          </cell>
          <cell r="E101">
            <v>1.25</v>
          </cell>
          <cell r="F101">
            <v>26</v>
          </cell>
          <cell r="G101">
            <v>32.5</v>
          </cell>
          <cell r="H101">
            <v>1436000</v>
          </cell>
        </row>
        <row r="102">
          <cell r="B102" t="str">
            <v>Ng Thanh Sang</v>
          </cell>
          <cell r="D102">
            <v>403200</v>
          </cell>
          <cell r="E102">
            <v>1.25</v>
          </cell>
          <cell r="F102">
            <v>26</v>
          </cell>
          <cell r="G102">
            <v>32.5</v>
          </cell>
          <cell r="H102">
            <v>1436000</v>
          </cell>
        </row>
        <row r="103">
          <cell r="B103" t="str">
            <v>Phaïm Vaên Phuù</v>
          </cell>
          <cell r="D103">
            <v>451500</v>
          </cell>
          <cell r="E103">
            <v>1.25</v>
          </cell>
          <cell r="F103">
            <v>26</v>
          </cell>
          <cell r="G103">
            <v>32.5</v>
          </cell>
          <cell r="H103">
            <v>1436000</v>
          </cell>
        </row>
        <row r="104">
          <cell r="B104" t="str">
            <v>Voõ ngoïc Phöôùc</v>
          </cell>
          <cell r="D104">
            <v>531300</v>
          </cell>
          <cell r="E104">
            <v>1.25</v>
          </cell>
          <cell r="F104">
            <v>26</v>
          </cell>
          <cell r="G104">
            <v>32.5</v>
          </cell>
          <cell r="H104">
            <v>1436000</v>
          </cell>
        </row>
        <row r="105">
          <cell r="B105" t="str">
            <v>Laâm Quang Sang</v>
          </cell>
          <cell r="D105">
            <v>409500</v>
          </cell>
          <cell r="E105">
            <v>0.86249999999999993</v>
          </cell>
          <cell r="F105">
            <v>26</v>
          </cell>
          <cell r="G105">
            <v>22.424999999999997</v>
          </cell>
          <cell r="H105">
            <v>991000</v>
          </cell>
        </row>
        <row r="106">
          <cell r="B106" t="str">
            <v>Buøi Ñình Giaùp</v>
          </cell>
          <cell r="D106">
            <v>531300</v>
          </cell>
          <cell r="E106">
            <v>1.25</v>
          </cell>
          <cell r="F106">
            <v>26</v>
          </cell>
          <cell r="G106">
            <v>32.5</v>
          </cell>
          <cell r="H106">
            <v>1436000</v>
          </cell>
        </row>
        <row r="107">
          <cell r="B107" t="str">
            <v>Laâm Vaên  Giang</v>
          </cell>
          <cell r="D107">
            <v>403200</v>
          </cell>
          <cell r="E107">
            <v>1.25</v>
          </cell>
          <cell r="F107">
            <v>26</v>
          </cell>
          <cell r="G107">
            <v>32.5</v>
          </cell>
          <cell r="H107">
            <v>1436000</v>
          </cell>
        </row>
        <row r="108">
          <cell r="B108" t="str">
            <v>Trieäu Quang  Höng</v>
          </cell>
          <cell r="D108">
            <v>445200</v>
          </cell>
          <cell r="E108">
            <v>1.25</v>
          </cell>
          <cell r="F108">
            <v>26</v>
          </cell>
          <cell r="G108">
            <v>32.5</v>
          </cell>
          <cell r="H108">
            <v>1436000</v>
          </cell>
        </row>
        <row r="109">
          <cell r="B109" t="str">
            <v>Leâ ngoïc Bieân</v>
          </cell>
          <cell r="D109">
            <v>445200</v>
          </cell>
          <cell r="E109">
            <v>1.25</v>
          </cell>
          <cell r="F109">
            <v>26</v>
          </cell>
          <cell r="G109">
            <v>32.5</v>
          </cell>
          <cell r="H109">
            <v>1436000</v>
          </cell>
        </row>
        <row r="110">
          <cell r="B110" t="str">
            <v>Nguyeãn Vaên Laäp</v>
          </cell>
          <cell r="D110">
            <v>451500</v>
          </cell>
          <cell r="E110">
            <v>1.25</v>
          </cell>
          <cell r="F110">
            <v>26</v>
          </cell>
          <cell r="G110">
            <v>32.5</v>
          </cell>
          <cell r="H110">
            <v>1436000</v>
          </cell>
        </row>
        <row r="111">
          <cell r="B111" t="str">
            <v>Nguyeãn phuù tuùc</v>
          </cell>
          <cell r="D111">
            <v>367500</v>
          </cell>
          <cell r="E111">
            <v>1.25</v>
          </cell>
          <cell r="F111">
            <v>26</v>
          </cell>
          <cell r="G111">
            <v>32.5</v>
          </cell>
          <cell r="H111">
            <v>1436000</v>
          </cell>
        </row>
        <row r="112">
          <cell r="B112" t="str">
            <v>Traàn ñình Long</v>
          </cell>
          <cell r="D112">
            <v>445200</v>
          </cell>
          <cell r="E112">
            <v>1.25</v>
          </cell>
          <cell r="F112">
            <v>26</v>
          </cell>
          <cell r="G112">
            <v>32.5</v>
          </cell>
          <cell r="H112">
            <v>1436000</v>
          </cell>
        </row>
        <row r="113">
          <cell r="B113" t="str">
            <v>Toâ Ngoïc Mai</v>
          </cell>
          <cell r="C113" t="str">
            <v>TP</v>
          </cell>
          <cell r="D113">
            <v>403200</v>
          </cell>
          <cell r="E113">
            <v>1.3</v>
          </cell>
          <cell r="F113">
            <v>26</v>
          </cell>
          <cell r="G113">
            <v>33.800000000000004</v>
          </cell>
          <cell r="H113">
            <v>1494000</v>
          </cell>
        </row>
        <row r="114">
          <cell r="B114" t="str">
            <v>Ng  Coâng Laønh</v>
          </cell>
          <cell r="D114">
            <v>445200</v>
          </cell>
          <cell r="E114">
            <v>1.25</v>
          </cell>
          <cell r="F114">
            <v>24</v>
          </cell>
          <cell r="G114">
            <v>30</v>
          </cell>
          <cell r="H114">
            <v>1326000</v>
          </cell>
        </row>
        <row r="115">
          <cell r="B115" t="str">
            <v>Ñaøm Ñöùc Minh</v>
          </cell>
          <cell r="D115">
            <v>445200</v>
          </cell>
          <cell r="E115">
            <v>1.25</v>
          </cell>
          <cell r="F115">
            <v>26</v>
          </cell>
          <cell r="G115">
            <v>32.5</v>
          </cell>
          <cell r="H115">
            <v>1436000</v>
          </cell>
        </row>
        <row r="116">
          <cell r="B116" t="str">
            <v>Mai Vaên Tröïc</v>
          </cell>
          <cell r="D116">
            <v>445200</v>
          </cell>
          <cell r="E116">
            <v>1.25</v>
          </cell>
          <cell r="F116">
            <v>26</v>
          </cell>
          <cell r="G116">
            <v>32.5</v>
          </cell>
          <cell r="H116">
            <v>1436000</v>
          </cell>
        </row>
        <row r="117">
          <cell r="B117" t="str">
            <v>Laâm Vaên Sang</v>
          </cell>
          <cell r="C117" t="str">
            <v>C.T</v>
          </cell>
          <cell r="D117">
            <v>447300</v>
          </cell>
          <cell r="E117">
            <v>1.3049999999999999</v>
          </cell>
          <cell r="F117">
            <v>26</v>
          </cell>
          <cell r="G117">
            <v>33.93</v>
          </cell>
          <cell r="H117">
            <v>1499000</v>
          </cell>
        </row>
        <row r="118">
          <cell r="B118" t="str">
            <v>Buøi Huy Chöông</v>
          </cell>
          <cell r="D118">
            <v>426300.00000000006</v>
          </cell>
          <cell r="E118">
            <v>1.155</v>
          </cell>
          <cell r="F118">
            <v>25</v>
          </cell>
          <cell r="G118">
            <v>28.875</v>
          </cell>
          <cell r="H118">
            <v>1276000</v>
          </cell>
        </row>
        <row r="119">
          <cell r="B119" t="str">
            <v>Nguyeãn Höõu Thaïnh</v>
          </cell>
          <cell r="D119">
            <v>426300.00000000006</v>
          </cell>
          <cell r="E119">
            <v>1.155</v>
          </cell>
          <cell r="F119">
            <v>26</v>
          </cell>
          <cell r="G119">
            <v>30.03</v>
          </cell>
          <cell r="H119">
            <v>1327000</v>
          </cell>
        </row>
        <row r="120">
          <cell r="B120" t="str">
            <v>Laâm Höõu Thöùc</v>
          </cell>
          <cell r="D120">
            <v>409500</v>
          </cell>
          <cell r="E120">
            <v>1.0972500000000001</v>
          </cell>
          <cell r="F120">
            <v>23</v>
          </cell>
          <cell r="G120">
            <v>25.236750000000001</v>
          </cell>
          <cell r="H120">
            <v>1115000</v>
          </cell>
        </row>
        <row r="121">
          <cell r="B121" t="str">
            <v>Nguyeãn Xuaân Möôøi</v>
          </cell>
          <cell r="D121">
            <v>451500</v>
          </cell>
          <cell r="E121">
            <v>1.155</v>
          </cell>
          <cell r="F121">
            <v>26</v>
          </cell>
          <cell r="G121">
            <v>30.03</v>
          </cell>
          <cell r="H121">
            <v>1327000</v>
          </cell>
        </row>
        <row r="122">
          <cell r="B122" t="str">
            <v>Traàn Vaên Ñaït</v>
          </cell>
          <cell r="D122">
            <v>451500</v>
          </cell>
          <cell r="E122">
            <v>1.155</v>
          </cell>
          <cell r="F122">
            <v>26</v>
          </cell>
          <cell r="G122">
            <v>30.03</v>
          </cell>
          <cell r="H122">
            <v>1327000</v>
          </cell>
        </row>
        <row r="123">
          <cell r="B123" t="str">
            <v>Traàn Vaên Tieán</v>
          </cell>
          <cell r="C123" t="str">
            <v>TT</v>
          </cell>
          <cell r="D123">
            <v>426300.00000000006</v>
          </cell>
          <cell r="E123">
            <v>1.155</v>
          </cell>
          <cell r="F123">
            <v>26</v>
          </cell>
          <cell r="G123">
            <v>30.03</v>
          </cell>
          <cell r="H123">
            <v>1327000</v>
          </cell>
        </row>
        <row r="124">
          <cell r="B124" t="str">
            <v>Trònh Vaên Thaùi</v>
          </cell>
          <cell r="D124">
            <v>386399.99999999994</v>
          </cell>
          <cell r="E124">
            <v>0.86249999999999993</v>
          </cell>
          <cell r="F124">
            <v>26</v>
          </cell>
          <cell r="G124">
            <v>22.424999999999997</v>
          </cell>
          <cell r="H124">
            <v>991000</v>
          </cell>
        </row>
        <row r="125">
          <cell r="B125" t="str">
            <v>Nguyeãn Hoaøng Nam</v>
          </cell>
          <cell r="D125">
            <v>451500</v>
          </cell>
          <cell r="E125">
            <v>1.3</v>
          </cell>
          <cell r="F125">
            <v>26</v>
          </cell>
          <cell r="G125">
            <v>33.800000000000004</v>
          </cell>
          <cell r="H125">
            <v>1494000</v>
          </cell>
        </row>
        <row r="126">
          <cell r="B126" t="str">
            <v>Traàn Anh Tuaán</v>
          </cell>
          <cell r="D126">
            <v>426300.00000000006</v>
          </cell>
          <cell r="E126">
            <v>1.1499999999999999</v>
          </cell>
          <cell r="F126">
            <v>24</v>
          </cell>
          <cell r="G126">
            <v>27.599999999999998</v>
          </cell>
          <cell r="H126">
            <v>1220000</v>
          </cell>
        </row>
        <row r="127">
          <cell r="B127" t="str">
            <v>Ñoã Ñaêng Khoa</v>
          </cell>
          <cell r="D127">
            <v>399000</v>
          </cell>
          <cell r="E127">
            <v>1.1499999999999999</v>
          </cell>
          <cell r="F127">
            <v>26</v>
          </cell>
          <cell r="G127">
            <v>29.9</v>
          </cell>
          <cell r="H127">
            <v>1322000</v>
          </cell>
        </row>
        <row r="128">
          <cell r="B128" t="str">
            <v>Ñaøo Vaên Phuùc</v>
          </cell>
          <cell r="D128">
            <v>386399.99999999994</v>
          </cell>
          <cell r="E128">
            <v>1.1499999999999999</v>
          </cell>
          <cell r="F128">
            <v>26</v>
          </cell>
          <cell r="G128">
            <v>29.9</v>
          </cell>
          <cell r="H128">
            <v>1322000</v>
          </cell>
        </row>
        <row r="129">
          <cell r="B129" t="str">
            <v>Buøi Ñöùc Bieàn</v>
          </cell>
          <cell r="C129" t="str">
            <v>CT</v>
          </cell>
          <cell r="D129">
            <v>451500</v>
          </cell>
          <cell r="E129">
            <v>1.2629999999999999</v>
          </cell>
          <cell r="F129">
            <v>26</v>
          </cell>
          <cell r="G129">
            <v>32.837999999999994</v>
          </cell>
          <cell r="H129">
            <v>1432000</v>
          </cell>
        </row>
        <row r="130">
          <cell r="B130" t="str">
            <v>Nguyeãn Ngoïc Löôïng</v>
          </cell>
          <cell r="D130">
            <v>386399.99999999994</v>
          </cell>
          <cell r="E130">
            <v>1.2</v>
          </cell>
          <cell r="F130">
            <v>26</v>
          </cell>
          <cell r="G130">
            <v>31.2</v>
          </cell>
          <cell r="H130">
            <v>1379000</v>
          </cell>
        </row>
        <row r="131">
          <cell r="B131" t="str">
            <v>Laâm Nhaät Tröôøng</v>
          </cell>
          <cell r="D131">
            <v>386399.99999999994</v>
          </cell>
          <cell r="E131">
            <v>0.86249999999999993</v>
          </cell>
          <cell r="F131">
            <v>26</v>
          </cell>
          <cell r="G131">
            <v>22.424999999999997</v>
          </cell>
          <cell r="H131">
            <v>991000</v>
          </cell>
        </row>
        <row r="132">
          <cell r="B132" t="str">
            <v>Huyønh Thanh Phong</v>
          </cell>
        </row>
        <row r="133">
          <cell r="B133" t="str">
            <v>Traàn Vieät Quoác</v>
          </cell>
          <cell r="D133">
            <v>447300</v>
          </cell>
          <cell r="E133">
            <v>1.3</v>
          </cell>
          <cell r="F133">
            <v>26</v>
          </cell>
          <cell r="G133">
            <v>33.800000000000004</v>
          </cell>
          <cell r="H133">
            <v>1494000</v>
          </cell>
        </row>
        <row r="134">
          <cell r="B134" t="str">
            <v>Nguyeãn Anh Tuaán B</v>
          </cell>
          <cell r="D134">
            <v>451500</v>
          </cell>
          <cell r="E134">
            <v>1.1759999999999999</v>
          </cell>
          <cell r="F134">
            <v>26</v>
          </cell>
          <cell r="G134">
            <v>30.575999999999997</v>
          </cell>
          <cell r="H134">
            <v>1351000</v>
          </cell>
        </row>
        <row r="135">
          <cell r="B135" t="str">
            <v>Trieäu Vaên Long</v>
          </cell>
          <cell r="C135" t="str">
            <v>CT</v>
          </cell>
          <cell r="D135">
            <v>426300.00000000006</v>
          </cell>
          <cell r="E135">
            <v>1.1499999999999999</v>
          </cell>
          <cell r="F135">
            <v>26</v>
          </cell>
          <cell r="G135">
            <v>29.9</v>
          </cell>
          <cell r="H135">
            <v>1322000</v>
          </cell>
        </row>
        <row r="136">
          <cell r="B136" t="str">
            <v>Ngoâ Quoác Maïnh</v>
          </cell>
          <cell r="D136">
            <v>426300.00000000006</v>
          </cell>
          <cell r="E136">
            <v>1.1499999999999999</v>
          </cell>
          <cell r="F136">
            <v>26</v>
          </cell>
          <cell r="G136">
            <v>29.9</v>
          </cell>
          <cell r="H136">
            <v>1322000</v>
          </cell>
        </row>
        <row r="137">
          <cell r="B137" t="str">
            <v>Nguyeãn Thanh Lieâm</v>
          </cell>
          <cell r="D137">
            <v>386399.99999999994</v>
          </cell>
          <cell r="E137">
            <v>1.1499999999999999</v>
          </cell>
          <cell r="F137">
            <v>26</v>
          </cell>
          <cell r="G137">
            <v>29.9</v>
          </cell>
          <cell r="H137">
            <v>1322000</v>
          </cell>
        </row>
        <row r="138">
          <cell r="B138" t="str">
            <v>Buøi Huy Trung</v>
          </cell>
          <cell r="D138">
            <v>451500</v>
          </cell>
          <cell r="E138">
            <v>1.1499999999999999</v>
          </cell>
          <cell r="F138">
            <v>22</v>
          </cell>
          <cell r="G138">
            <v>25.299999999999997</v>
          </cell>
          <cell r="H138">
            <v>1118000</v>
          </cell>
        </row>
        <row r="139">
          <cell r="B139" t="str">
            <v>Huyønh Thieän Phuùc</v>
          </cell>
          <cell r="D139">
            <v>386399.99999999994</v>
          </cell>
          <cell r="E139">
            <v>1.2</v>
          </cell>
          <cell r="F139">
            <v>24</v>
          </cell>
          <cell r="G139">
            <v>28.799999999999997</v>
          </cell>
          <cell r="H139">
            <v>1273000</v>
          </cell>
        </row>
        <row r="140">
          <cell r="B140" t="str">
            <v>Laâm Thaùi Döông</v>
          </cell>
          <cell r="D140">
            <v>386399.99999999994</v>
          </cell>
          <cell r="E140">
            <v>0.86299999999999999</v>
          </cell>
          <cell r="F140">
            <v>25</v>
          </cell>
          <cell r="G140">
            <v>21.574999999999999</v>
          </cell>
          <cell r="H140">
            <v>953000</v>
          </cell>
        </row>
        <row r="141">
          <cell r="B141" t="str">
            <v>Huyønh Vaên Quyù</v>
          </cell>
          <cell r="D141">
            <v>472500</v>
          </cell>
          <cell r="E141">
            <v>1.45</v>
          </cell>
          <cell r="F141">
            <v>26</v>
          </cell>
          <cell r="G141">
            <v>37.699999999999996</v>
          </cell>
          <cell r="H141">
            <v>1705000</v>
          </cell>
        </row>
        <row r="142">
          <cell r="B142" t="str">
            <v>Ng. Duyeân Thuaán</v>
          </cell>
          <cell r="D142">
            <v>451500</v>
          </cell>
          <cell r="E142">
            <v>1.4</v>
          </cell>
          <cell r="F142">
            <v>26</v>
          </cell>
          <cell r="G142">
            <v>36.4</v>
          </cell>
          <cell r="H142">
            <v>1647000</v>
          </cell>
        </row>
        <row r="143">
          <cell r="B143" t="str">
            <v>Phaïm Nhö Thuaàn</v>
          </cell>
          <cell r="D143">
            <v>451500</v>
          </cell>
          <cell r="E143">
            <v>1.4</v>
          </cell>
          <cell r="F143">
            <v>26</v>
          </cell>
          <cell r="G143">
            <v>36.4</v>
          </cell>
          <cell r="H143">
            <v>1647000</v>
          </cell>
        </row>
        <row r="144">
          <cell r="B144" t="str">
            <v>Huyønh Hoàng Ñöùc</v>
          </cell>
          <cell r="D144">
            <v>451500</v>
          </cell>
          <cell r="E144">
            <v>1.2789999999999999</v>
          </cell>
          <cell r="F144">
            <v>18</v>
          </cell>
          <cell r="G144">
            <v>23.021999999999998</v>
          </cell>
          <cell r="H144">
            <v>1000000</v>
          </cell>
        </row>
        <row r="145">
          <cell r="B145" t="str">
            <v>Traàn Phöông Anh</v>
          </cell>
          <cell r="D145">
            <v>451500</v>
          </cell>
          <cell r="E145">
            <v>1.4</v>
          </cell>
          <cell r="F145">
            <v>26</v>
          </cell>
          <cell r="G145">
            <v>36.4</v>
          </cell>
          <cell r="H145">
            <v>1568000</v>
          </cell>
        </row>
        <row r="146">
          <cell r="B146" t="str">
            <v>Traàn Bình Trong</v>
          </cell>
          <cell r="D146">
            <v>451500</v>
          </cell>
          <cell r="E146">
            <v>1.4</v>
          </cell>
          <cell r="F146">
            <v>26</v>
          </cell>
          <cell r="G146">
            <v>36.4</v>
          </cell>
          <cell r="H146">
            <v>1568000</v>
          </cell>
        </row>
        <row r="147">
          <cell r="B147" t="str">
            <v>Ng. Phuùc Anh</v>
          </cell>
          <cell r="D147">
            <v>409500</v>
          </cell>
          <cell r="E147">
            <v>1.0499999999999998</v>
          </cell>
          <cell r="F147">
            <v>26</v>
          </cell>
          <cell r="G147">
            <v>27.299999999999997</v>
          </cell>
          <cell r="H147">
            <v>1206000</v>
          </cell>
        </row>
        <row r="148">
          <cell r="B148" t="str">
            <v>Nguyeãn Vaên Thanh</v>
          </cell>
          <cell r="D148">
            <v>373800</v>
          </cell>
          <cell r="E148">
            <v>1</v>
          </cell>
          <cell r="F148">
            <v>26</v>
          </cell>
          <cell r="G148">
            <v>26</v>
          </cell>
          <cell r="H148">
            <v>1148000</v>
          </cell>
        </row>
        <row r="149">
          <cell r="B149" t="str">
            <v>Voõ Vaên Huøng</v>
          </cell>
          <cell r="D149">
            <v>386399.99999999994</v>
          </cell>
          <cell r="E149">
            <v>1</v>
          </cell>
          <cell r="F149">
            <v>26</v>
          </cell>
          <cell r="G149">
            <v>26</v>
          </cell>
          <cell r="H149">
            <v>1148000</v>
          </cell>
        </row>
        <row r="150">
          <cell r="B150" t="str">
            <v>Ng. vaên Quoác Ñaèng</v>
          </cell>
          <cell r="D150">
            <v>409500</v>
          </cell>
          <cell r="E150">
            <v>1</v>
          </cell>
          <cell r="F150">
            <v>25</v>
          </cell>
          <cell r="G150">
            <v>25</v>
          </cell>
          <cell r="H150">
            <v>1105000</v>
          </cell>
        </row>
        <row r="151">
          <cell r="B151" t="str">
            <v>Trònh Vaên Luøng</v>
          </cell>
          <cell r="C151" t="str">
            <v>CNPXSX</v>
          </cell>
          <cell r="D151">
            <v>426300.00000000006</v>
          </cell>
          <cell r="E151">
            <v>1</v>
          </cell>
          <cell r="F151">
            <v>25</v>
          </cell>
          <cell r="G151">
            <v>25</v>
          </cell>
          <cell r="H151">
            <v>1105000</v>
          </cell>
        </row>
        <row r="152">
          <cell r="B152" t="str">
            <v>Hoà Quoác Böûu</v>
          </cell>
          <cell r="C152" t="str">
            <v>"</v>
          </cell>
          <cell r="D152">
            <v>426300.00000000006</v>
          </cell>
          <cell r="E152">
            <v>1.171</v>
          </cell>
          <cell r="F152">
            <v>26</v>
          </cell>
          <cell r="G152">
            <v>30.446000000000002</v>
          </cell>
          <cell r="H152">
            <v>1345000</v>
          </cell>
        </row>
        <row r="153">
          <cell r="B153" t="str">
            <v>Nguyeãn Vaên Ñoâng</v>
          </cell>
          <cell r="C153" t="str">
            <v>"</v>
          </cell>
          <cell r="D153">
            <v>426300.00000000006</v>
          </cell>
          <cell r="E153">
            <v>1.2030000000000001</v>
          </cell>
          <cell r="F153">
            <v>26</v>
          </cell>
          <cell r="G153">
            <v>31.278000000000002</v>
          </cell>
          <cell r="H153">
            <v>1382000</v>
          </cell>
        </row>
        <row r="154">
          <cell r="B154" t="str">
            <v>Traàn Duõng Thaéng</v>
          </cell>
          <cell r="C154" t="str">
            <v>"</v>
          </cell>
          <cell r="D154">
            <v>445200</v>
          </cell>
          <cell r="E154">
            <v>1.1060000000000001</v>
          </cell>
          <cell r="F154">
            <v>14</v>
          </cell>
          <cell r="G154">
            <v>15.484000000000002</v>
          </cell>
          <cell r="H154">
            <v>660000</v>
          </cell>
        </row>
        <row r="155">
          <cell r="B155" t="str">
            <v>Quyû caùc toå thieáu ngöôøi</v>
          </cell>
          <cell r="C155" t="str">
            <v>"</v>
          </cell>
          <cell r="E155">
            <v>0</v>
          </cell>
          <cell r="F155">
            <v>0</v>
          </cell>
          <cell r="G155">
            <v>60.81</v>
          </cell>
          <cell r="H155">
            <v>1947000</v>
          </cell>
        </row>
        <row r="156">
          <cell r="B156" t="str">
            <v>Ñaäp ñaù ngoøai trôøi</v>
          </cell>
          <cell r="E156">
            <v>0</v>
          </cell>
          <cell r="F156">
            <v>0</v>
          </cell>
          <cell r="H156">
            <v>0</v>
          </cell>
        </row>
        <row r="157">
          <cell r="B157" t="str">
            <v>Löông Haûi Ñaêng</v>
          </cell>
          <cell r="C157" t="str">
            <v>CNPXSX</v>
          </cell>
          <cell r="D157">
            <v>409500</v>
          </cell>
          <cell r="E157">
            <v>1.1231267345050877</v>
          </cell>
          <cell r="F157">
            <v>22</v>
          </cell>
          <cell r="G157">
            <v>24.708788159111929</v>
          </cell>
          <cell r="H157">
            <v>1143000</v>
          </cell>
        </row>
        <row r="158">
          <cell r="B158" t="str">
            <v>Ng. Vaên Uùt (B)</v>
          </cell>
          <cell r="C158" t="str">
            <v>"</v>
          </cell>
          <cell r="D158">
            <v>409500</v>
          </cell>
          <cell r="E158">
            <v>1.1822386679000925</v>
          </cell>
          <cell r="F158">
            <v>26</v>
          </cell>
          <cell r="G158">
            <v>30.738205365402404</v>
          </cell>
          <cell r="H158">
            <v>1497000</v>
          </cell>
        </row>
        <row r="159">
          <cell r="B159" t="str">
            <v>Phuø Thoï Loäc</v>
          </cell>
          <cell r="C159" t="str">
            <v>"</v>
          </cell>
          <cell r="D159">
            <v>409500</v>
          </cell>
          <cell r="E159">
            <v>1.1822386679000925</v>
          </cell>
          <cell r="F159">
            <v>26</v>
          </cell>
          <cell r="G159">
            <v>30.738205365402404</v>
          </cell>
          <cell r="H159">
            <v>1497000</v>
          </cell>
        </row>
        <row r="160">
          <cell r="B160" t="str">
            <v>Traàn Quang Kheän</v>
          </cell>
          <cell r="C160" t="str">
            <v>"</v>
          </cell>
          <cell r="D160">
            <v>445200</v>
          </cell>
          <cell r="E160">
            <v>1.1231267345050877</v>
          </cell>
          <cell r="F160">
            <v>16</v>
          </cell>
          <cell r="G160">
            <v>17.970027752081403</v>
          </cell>
          <cell r="H160">
            <v>761000</v>
          </cell>
        </row>
        <row r="161">
          <cell r="B161" t="str">
            <v>Phaïm Tieán Huøng</v>
          </cell>
          <cell r="C161" t="str">
            <v>"</v>
          </cell>
          <cell r="D161">
            <v>409500</v>
          </cell>
          <cell r="E161">
            <v>1.1822386679000925</v>
          </cell>
          <cell r="F161">
            <v>26</v>
          </cell>
          <cell r="G161">
            <v>30.738205365402404</v>
          </cell>
          <cell r="H161">
            <v>1233000</v>
          </cell>
        </row>
        <row r="162">
          <cell r="B162" t="str">
            <v>Laâm Duy Khanh</v>
          </cell>
          <cell r="C162" t="str">
            <v>"</v>
          </cell>
          <cell r="D162">
            <v>409500</v>
          </cell>
          <cell r="E162">
            <v>1.1822386679000925</v>
          </cell>
          <cell r="F162">
            <v>22</v>
          </cell>
          <cell r="G162">
            <v>26.009250693802034</v>
          </cell>
          <cell r="H162">
            <v>1043000</v>
          </cell>
        </row>
        <row r="163">
          <cell r="B163" t="str">
            <v>Ng. Thanh Hoaø</v>
          </cell>
          <cell r="C163" t="str">
            <v>"</v>
          </cell>
          <cell r="D163">
            <v>409500</v>
          </cell>
          <cell r="E163">
            <v>1.1822386679000925</v>
          </cell>
          <cell r="F163">
            <v>26</v>
          </cell>
          <cell r="G163">
            <v>30.738205365402404</v>
          </cell>
          <cell r="H163">
            <v>1233000</v>
          </cell>
        </row>
        <row r="164">
          <cell r="B164" t="str">
            <v>Phaïm Thaønh Ñònh</v>
          </cell>
          <cell r="C164" t="str">
            <v>"</v>
          </cell>
          <cell r="D164">
            <v>409500</v>
          </cell>
          <cell r="E164">
            <v>1.1822386679000925</v>
          </cell>
          <cell r="F164">
            <v>26</v>
          </cell>
          <cell r="G164">
            <v>30.738205365402404</v>
          </cell>
          <cell r="H164">
            <v>1162000</v>
          </cell>
        </row>
        <row r="165">
          <cell r="B165" t="str">
            <v>Haø Chí Linh</v>
          </cell>
          <cell r="C165" t="str">
            <v>"</v>
          </cell>
          <cell r="D165">
            <v>409500</v>
          </cell>
          <cell r="E165">
            <v>1.1822386679000925</v>
          </cell>
          <cell r="F165">
            <v>26</v>
          </cell>
          <cell r="G165">
            <v>30.738205365402404</v>
          </cell>
          <cell r="H165">
            <v>1162000</v>
          </cell>
        </row>
        <row r="166">
          <cell r="B166" t="str">
            <v>Leâ Hoaøng UÙt</v>
          </cell>
          <cell r="C166" t="str">
            <v>"</v>
          </cell>
          <cell r="D166">
            <v>409500</v>
          </cell>
          <cell r="E166">
            <v>1.1822386679000925</v>
          </cell>
          <cell r="F166">
            <v>26</v>
          </cell>
          <cell r="G166">
            <v>30.738205365402404</v>
          </cell>
          <cell r="H166">
            <v>1162000</v>
          </cell>
        </row>
        <row r="167">
          <cell r="B167" t="str">
            <v>Trieäu quang Thanh</v>
          </cell>
          <cell r="C167" t="str">
            <v>"</v>
          </cell>
          <cell r="D167">
            <v>451500</v>
          </cell>
          <cell r="E167">
            <v>0</v>
          </cell>
          <cell r="F167">
            <v>0</v>
          </cell>
          <cell r="G167">
            <v>0</v>
          </cell>
          <cell r="H167">
            <v>451000</v>
          </cell>
        </row>
        <row r="168">
          <cell r="B168" t="str">
            <v>Phaïm Quoác Huøng</v>
          </cell>
          <cell r="D168">
            <v>386399.99999999994</v>
          </cell>
          <cell r="F168">
            <v>0</v>
          </cell>
          <cell r="H168">
            <v>386000</v>
          </cell>
        </row>
        <row r="169">
          <cell r="B169" t="str">
            <v>Huyønh Trí Chaùnh</v>
          </cell>
          <cell r="D169">
            <v>426300.00000000006</v>
          </cell>
          <cell r="F169">
            <v>0</v>
          </cell>
          <cell r="H169">
            <v>451000</v>
          </cell>
        </row>
        <row r="170">
          <cell r="B170" t="str">
            <v>Traàn Vaên Teá</v>
          </cell>
          <cell r="F170">
            <v>0</v>
          </cell>
          <cell r="H170">
            <v>0</v>
          </cell>
        </row>
        <row r="171">
          <cell r="B171" t="str">
            <v>Coäng:</v>
          </cell>
          <cell r="D171">
            <v>62924400</v>
          </cell>
          <cell r="H171">
            <v>193800000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5">
          <cell r="B15" t="str">
            <v>Phaïm Ñöùc Thieäp</v>
          </cell>
          <cell r="C15" t="str">
            <v>Xe xuùc</v>
          </cell>
          <cell r="D15">
            <v>623700</v>
          </cell>
          <cell r="E15">
            <v>1.2</v>
          </cell>
          <cell r="F15">
            <v>23</v>
          </cell>
          <cell r="G15">
            <v>27.599999999999998</v>
          </cell>
          <cell r="H15">
            <v>1258000</v>
          </cell>
          <cell r="J15">
            <v>1258000</v>
          </cell>
          <cell r="K15">
            <v>31185</v>
          </cell>
          <cell r="L15">
            <v>6237</v>
          </cell>
          <cell r="M15">
            <v>1220578</v>
          </cell>
        </row>
        <row r="16">
          <cell r="B16" t="str">
            <v>Nguyeãn Xuaân Thaønh</v>
          </cell>
          <cell r="C16" t="str">
            <v>"</v>
          </cell>
          <cell r="D16">
            <v>403200</v>
          </cell>
          <cell r="E16">
            <v>1.2</v>
          </cell>
          <cell r="F16">
            <v>23</v>
          </cell>
          <cell r="G16">
            <v>27.599999999999998</v>
          </cell>
          <cell r="H16">
            <v>1258000</v>
          </cell>
          <cell r="J16">
            <v>1258000</v>
          </cell>
          <cell r="K16">
            <v>20160</v>
          </cell>
          <cell r="L16">
            <v>4032</v>
          </cell>
          <cell r="M16">
            <v>1233808</v>
          </cell>
        </row>
        <row r="17">
          <cell r="B17" t="str">
            <v>Nguyeãn Ñöùc Thaéng</v>
          </cell>
          <cell r="C17" t="str">
            <v>Xe xuùc 300</v>
          </cell>
          <cell r="D17">
            <v>554400</v>
          </cell>
          <cell r="E17">
            <v>1.2</v>
          </cell>
          <cell r="F17">
            <v>24</v>
          </cell>
          <cell r="G17">
            <v>28.799999999999997</v>
          </cell>
          <cell r="H17">
            <v>1314000</v>
          </cell>
          <cell r="J17">
            <v>1314000</v>
          </cell>
          <cell r="K17">
            <v>27720</v>
          </cell>
          <cell r="L17">
            <v>5544</v>
          </cell>
          <cell r="M17">
            <v>1280736</v>
          </cell>
        </row>
        <row r="18">
          <cell r="B18" t="str">
            <v>Buøi Quang Laäp</v>
          </cell>
          <cell r="C18" t="str">
            <v>"</v>
          </cell>
          <cell r="D18">
            <v>445200</v>
          </cell>
          <cell r="E18">
            <v>1.2</v>
          </cell>
          <cell r="F18">
            <v>23</v>
          </cell>
          <cell r="G18">
            <v>27.599999999999998</v>
          </cell>
          <cell r="H18">
            <v>1258000</v>
          </cell>
          <cell r="J18">
            <v>1258000</v>
          </cell>
          <cell r="K18">
            <v>22260</v>
          </cell>
          <cell r="L18">
            <v>4452</v>
          </cell>
          <cell r="M18">
            <v>1231288</v>
          </cell>
        </row>
        <row r="19">
          <cell r="B19" t="str">
            <v>Nguyeãn Thaønh Thoaïi</v>
          </cell>
          <cell r="C19" t="str">
            <v>Xe cuoác</v>
          </cell>
          <cell r="D19">
            <v>403200</v>
          </cell>
          <cell r="E19">
            <v>1.2</v>
          </cell>
          <cell r="F19">
            <v>27</v>
          </cell>
          <cell r="G19">
            <v>32.4</v>
          </cell>
          <cell r="H19">
            <v>1477000</v>
          </cell>
          <cell r="J19">
            <v>1477000</v>
          </cell>
          <cell r="K19">
            <v>20160</v>
          </cell>
          <cell r="L19">
            <v>4032</v>
          </cell>
          <cell r="M19">
            <v>1452808</v>
          </cell>
        </row>
        <row r="20">
          <cell r="B20" t="str">
            <v>Ngoâ Vaên Taân</v>
          </cell>
          <cell r="C20" t="str">
            <v>Xe cuoác</v>
          </cell>
          <cell r="D20">
            <v>554400</v>
          </cell>
          <cell r="E20">
            <v>1.2</v>
          </cell>
          <cell r="F20">
            <v>27</v>
          </cell>
          <cell r="G20">
            <v>32.4</v>
          </cell>
          <cell r="H20">
            <v>1477000</v>
          </cell>
          <cell r="J20">
            <v>1477000</v>
          </cell>
          <cell r="K20">
            <v>27720</v>
          </cell>
          <cell r="L20">
            <v>5544</v>
          </cell>
          <cell r="M20">
            <v>1443736</v>
          </cell>
        </row>
        <row r="21">
          <cell r="E21">
            <v>7.2</v>
          </cell>
          <cell r="G21">
            <v>176.4</v>
          </cell>
          <cell r="H21">
            <v>8042000</v>
          </cell>
          <cell r="J21">
            <v>8042000</v>
          </cell>
        </row>
        <row r="22">
          <cell r="B22" t="str">
            <v>Buøi Quang Baèng</v>
          </cell>
          <cell r="C22" t="str">
            <v>Xe naâng</v>
          </cell>
          <cell r="D22">
            <v>403200</v>
          </cell>
          <cell r="E22">
            <v>1.2</v>
          </cell>
          <cell r="F22">
            <v>24</v>
          </cell>
          <cell r="G22">
            <v>28.799999999999997</v>
          </cell>
          <cell r="H22">
            <v>1249000</v>
          </cell>
          <cell r="J22">
            <v>1249000</v>
          </cell>
          <cell r="K22">
            <v>20160</v>
          </cell>
          <cell r="L22">
            <v>4032</v>
          </cell>
          <cell r="M22">
            <v>1224808</v>
          </cell>
        </row>
        <row r="23">
          <cell r="B23" t="str">
            <v>Ngoâ Vaên Thaân</v>
          </cell>
          <cell r="C23" t="str">
            <v>"</v>
          </cell>
          <cell r="D23">
            <v>403200</v>
          </cell>
          <cell r="E23">
            <v>1.2</v>
          </cell>
          <cell r="F23">
            <v>31</v>
          </cell>
          <cell r="G23">
            <v>37.199999999999996</v>
          </cell>
          <cell r="H23">
            <v>1613000</v>
          </cell>
          <cell r="J23">
            <v>1613000</v>
          </cell>
          <cell r="K23">
            <v>20160</v>
          </cell>
          <cell r="L23">
            <v>4032</v>
          </cell>
          <cell r="M23">
            <v>1588808</v>
          </cell>
        </row>
        <row r="24">
          <cell r="B24" t="str">
            <v>Phan Thanh Trung</v>
          </cell>
          <cell r="C24" t="str">
            <v>"</v>
          </cell>
          <cell r="D24">
            <v>403200</v>
          </cell>
          <cell r="E24">
            <v>1.2</v>
          </cell>
          <cell r="F24">
            <v>29</v>
          </cell>
          <cell r="G24">
            <v>34.799999999999997</v>
          </cell>
          <cell r="H24">
            <v>1509000</v>
          </cell>
          <cell r="J24">
            <v>1509000</v>
          </cell>
          <cell r="K24">
            <v>20160</v>
          </cell>
          <cell r="L24">
            <v>4032</v>
          </cell>
          <cell r="M24">
            <v>1484808</v>
          </cell>
        </row>
        <row r="25">
          <cell r="B25" t="str">
            <v>Hoà Ngoïc Lôïi</v>
          </cell>
          <cell r="C25" t="str">
            <v>"</v>
          </cell>
          <cell r="D25">
            <v>417900</v>
          </cell>
          <cell r="E25">
            <v>1.2</v>
          </cell>
          <cell r="F25">
            <v>20</v>
          </cell>
          <cell r="G25">
            <v>24</v>
          </cell>
          <cell r="H25">
            <v>1041000</v>
          </cell>
          <cell r="J25">
            <v>1041000</v>
          </cell>
          <cell r="K25">
            <v>20895</v>
          </cell>
          <cell r="L25">
            <v>4179</v>
          </cell>
          <cell r="M25">
            <v>1015926</v>
          </cell>
        </row>
        <row r="26">
          <cell r="B26" t="str">
            <v>Nguyeãn Vaên Yeân</v>
          </cell>
          <cell r="C26" t="str">
            <v>"</v>
          </cell>
          <cell r="D26">
            <v>554400</v>
          </cell>
          <cell r="E26">
            <v>1.2</v>
          </cell>
          <cell r="F26">
            <v>30</v>
          </cell>
          <cell r="G26">
            <v>36</v>
          </cell>
          <cell r="H26">
            <v>1561000</v>
          </cell>
          <cell r="J26">
            <v>1561000</v>
          </cell>
          <cell r="M26">
            <v>1561000</v>
          </cell>
        </row>
        <row r="27">
          <cell r="B27" t="str">
            <v>Ñoã Vaên Loäc</v>
          </cell>
          <cell r="C27" t="str">
            <v>"</v>
          </cell>
          <cell r="E27">
            <v>1.2</v>
          </cell>
          <cell r="F27">
            <v>23</v>
          </cell>
          <cell r="G27">
            <v>27.599999999999998</v>
          </cell>
          <cell r="H27">
            <v>1197000</v>
          </cell>
          <cell r="J27">
            <v>1197000</v>
          </cell>
          <cell r="M27">
            <v>1197000</v>
          </cell>
        </row>
        <row r="28">
          <cell r="B28" t="str">
            <v>Traàn Ngoïc Phöông</v>
          </cell>
          <cell r="C28" t="str">
            <v>"</v>
          </cell>
          <cell r="E28">
            <v>1.2</v>
          </cell>
          <cell r="F28">
            <v>8</v>
          </cell>
          <cell r="G28">
            <v>9.6</v>
          </cell>
          <cell r="H28">
            <v>416000</v>
          </cell>
          <cell r="J28">
            <v>416000</v>
          </cell>
          <cell r="M28">
            <v>416000</v>
          </cell>
        </row>
        <row r="29">
          <cell r="B29" t="str">
            <v>Laâm Hoàng Thu</v>
          </cell>
          <cell r="C29" t="str">
            <v>"</v>
          </cell>
          <cell r="E29">
            <v>1.2</v>
          </cell>
          <cell r="F29">
            <v>3</v>
          </cell>
          <cell r="G29">
            <v>3.5999999999999996</v>
          </cell>
          <cell r="H29">
            <v>157000</v>
          </cell>
          <cell r="J29">
            <v>157000</v>
          </cell>
          <cell r="M29">
            <v>157000</v>
          </cell>
        </row>
        <row r="30">
          <cell r="E30">
            <v>9.6</v>
          </cell>
          <cell r="G30">
            <v>201.6</v>
          </cell>
          <cell r="H30">
            <v>8743000</v>
          </cell>
          <cell r="M30">
            <v>0</v>
          </cell>
        </row>
        <row r="31">
          <cell r="B31" t="str">
            <v>Ñaëng Quoác Trung</v>
          </cell>
          <cell r="C31" t="str">
            <v>LX 06-14</v>
          </cell>
          <cell r="D31">
            <v>554400</v>
          </cell>
          <cell r="E31" t="str">
            <v>"</v>
          </cell>
          <cell r="F31">
            <v>3</v>
          </cell>
          <cell r="H31">
            <v>64000</v>
          </cell>
          <cell r="J31">
            <v>64000</v>
          </cell>
          <cell r="M31">
            <v>64000</v>
          </cell>
        </row>
        <row r="33">
          <cell r="B33" t="str">
            <v>Coäng:</v>
          </cell>
          <cell r="D33">
            <v>5166000</v>
          </cell>
          <cell r="H33">
            <v>16849000</v>
          </cell>
          <cell r="I33">
            <v>0</v>
          </cell>
          <cell r="J33">
            <v>16849000</v>
          </cell>
          <cell r="K33">
            <v>230580</v>
          </cell>
          <cell r="L33">
            <v>46116</v>
          </cell>
          <cell r="M33">
            <v>16572304</v>
          </cell>
        </row>
      </sheetData>
      <sheetData sheetId="26" refreshError="1"/>
      <sheetData sheetId="2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 DD 22"/>
      <sheetName val="DG vat tu"/>
      <sheetName val="TH"/>
      <sheetName val="chi tiet c"/>
      <sheetName val="Tong hop DZ 22"/>
      <sheetName val=" TH-0,4"/>
      <sheetName val="bia 22"/>
      <sheetName val="DIEN 22"/>
      <sheetName val="PD DD 0,4"/>
      <sheetName val="VCDD0,4"/>
      <sheetName val="Bia 0,4"/>
      <sheetName val="DD-TBA"/>
      <sheetName val="DG VC VT 36"/>
      <sheetName val="TH-TBA"/>
      <sheetName val="bia TBA"/>
      <sheetName val="TONG KE DZ 22 KV"/>
      <sheetName val="TONG KE DZ 0.4 KV"/>
      <sheetName val="TONG KE TBA"/>
    </sheetNames>
    <sheetDataSet>
      <sheetData sheetId="0" refreshError="1"/>
      <sheetData sheetId="1" refreshError="1">
        <row r="1">
          <cell r="A1" t="str">
            <v>ÂÅN GIAÏ VÁÛT TÆ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Q-vung"/>
      <sheetName val="TQ-TPKT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01"/>
      <sheetName val="01_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tment"/>
      <sheetName val="Sheet2"/>
      <sheetName val="Sheet1"/>
    </sheetNames>
    <sheetDataSet>
      <sheetData sheetId="0" refreshError="1">
        <row r="9">
          <cell r="O9">
            <v>40</v>
          </cell>
        </row>
        <row r="10">
          <cell r="O10">
            <v>0.8</v>
          </cell>
        </row>
        <row r="14">
          <cell r="O14">
            <v>2</v>
          </cell>
        </row>
      </sheetData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Work-Condition"/>
      <sheetName val="Sub-Comp."/>
      <sheetName val="Monthly-Power"/>
      <sheetName val="Monthly-Eq"/>
      <sheetName val="site chart"/>
      <sheetName val="Org.chart"/>
      <sheetName val="Cost Est."/>
      <sheetName val="s-charts"/>
      <sheetName val="th (2)"/>
      <sheetName val="th"/>
      <sheetName val="Work_Condition"/>
      <sheetName val="Abutment"/>
    </sheetNames>
    <sheetDataSet>
      <sheetData sheetId="0" refreshError="1"/>
      <sheetData sheetId="1" refreshError="1">
        <row r="10">
          <cell r="B10">
            <v>26</v>
          </cell>
          <cell r="C10">
            <v>20</v>
          </cell>
        </row>
        <row r="11">
          <cell r="B11">
            <v>23</v>
          </cell>
          <cell r="C11">
            <v>10</v>
          </cell>
        </row>
        <row r="28">
          <cell r="D28" t="str">
            <v>13:00-17:00</v>
          </cell>
          <cell r="E28" t="str">
            <v>18:00-22:00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-TT-3p"/>
      <sheetName val="CHITIET VL-NC-TT -1p"/>
      <sheetName val="KPVC-BD "/>
      <sheetName val="TONG HOP VL-NC TT"/>
      <sheetName val="TDTKP1"/>
      <sheetName val="TONG HOP VL-NC TT (2)"/>
      <sheetName val="DON GIA"/>
      <sheetName val="Sheet1"/>
      <sheetName val="Gia thanh 1m3 beton"/>
      <sheetName val="VLP gia cong cot thep"/>
      <sheetName val="CHITIET HA THE"/>
      <sheetName val="TONG HOP VL-NC HT"/>
      <sheetName val="KPVC-BD  (2)"/>
      <sheetName val="TDTKP2"/>
      <sheetName val="TDTKP1 (3)"/>
      <sheetName val="TDTKP1 (2)"/>
      <sheetName val="DK-KH"/>
      <sheetName val="BIA (2)"/>
      <sheetName val="BIA"/>
      <sheetName val="TM-DT"/>
      <sheetName val="TH-THT (3)"/>
      <sheetName val="TH-THT (2)"/>
      <sheetName val="TH-THT"/>
      <sheetName val="CT THT"/>
      <sheetName val="LKVT-TB-TR -GD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Sheet1"/>
      <sheetName val="Sheet2"/>
      <sheetName val="XL4Te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e">
            <v>#N/A</v>
          </cell>
        </row>
        <row r="15">
          <cell r="A15" t="b">
            <v>1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TBA"/>
      <sheetName val="SL CAN THIET"/>
      <sheetName val="chi tiet dz 22kv"/>
      <sheetName val="PHAN DAY DAN CACH DIEN DZ 22 KV"/>
      <sheetName val="Tong hop DZ 22"/>
      <sheetName val="tieuhaoVT DZ 22"/>
      <sheetName val="vc vat tu CHUNG"/>
      <sheetName val="DG VC VT 36"/>
      <sheetName val="VCDD DZ 22"/>
      <sheetName val="trungchuyen DZ 22"/>
      <sheetName val="Btchlech DZ 22"/>
      <sheetName val="Don gia trung chuyen DZ 22"/>
      <sheetName val="dinh muc C DZ 3285"/>
      <sheetName val="TT DM C DZ 3285"/>
      <sheetName val="GTVC 1M3 BT"/>
      <sheetName val="DGCLVC3285"/>
      <sheetName val="T T CL VC"/>
      <sheetName val="chitietdatdao"/>
      <sheetName val="cap dat dao"/>
      <sheetName val="DG vat tu"/>
      <sheetName val="TH .Thi nghiem"/>
      <sheetName val="THI NGHIEM"/>
      <sheetName val="khobai"/>
      <sheetName val="THkhobai"/>
      <sheetName val="dcbmtc"/>
      <sheetName val="tobia22KV"/>
      <sheetName val="Ksp"/>
      <sheetName val="cpdb"/>
      <sheetName val="th dz&amp;tba"/>
      <sheetName val="Thdb+cdxd"/>
      <sheetName val="CHITIET 0.4 KV"/>
      <sheetName val="PHAN DAY DAN CACH DIEN DZ 0.4 K"/>
      <sheetName val=" tong hop rieng o.4 KV"/>
      <sheetName val="tong hop chung 0.4 KV"/>
      <sheetName val="TIEUHAOVT0.4KV"/>
      <sheetName val="VCDD DZ 0.4 KV"/>
      <sheetName val="TRUNG CHUYEN DZ 0.4"/>
      <sheetName val="DON GIA TRUNG CHUYEN DZ 0.4"/>
      <sheetName val="Chenh lech 0.4 KV"/>
      <sheetName val="TH thi nghiem 0.4 kV"/>
      <sheetName val="THI NGHIEM DZ 0.4 KV"/>
      <sheetName val="to bia 0.4 KV"/>
      <sheetName val="TT DM C 3283"/>
      <sheetName val="TT DM C 3282"/>
      <sheetName val="TONG KE TBA "/>
      <sheetName val="XL4Poppy"/>
      <sheetName val="chi tiet C"/>
      <sheetName val="M 67"/>
    </sheetNames>
    <sheetDataSet>
      <sheetData sheetId="0" refreshError="1">
        <row r="1">
          <cell r="A1" t="str">
            <v>BAÍNG DÆÛ TOAÏN CHI TIÃÚT PHÁÖN LÀÕP ÂÀÛT ÂIÃÛN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TH"/>
      <sheetName val="DZ 35"/>
      <sheetName val="TBA"/>
      <sheetName val="DZ 0.4"/>
      <sheetName val="Cto"/>
      <sheetName val="tien luong"/>
      <sheetName val="p.sinh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 refreshError="1">
        <row r="28">
          <cell r="O28">
            <v>3389540.556926691</v>
          </cell>
        </row>
      </sheetData>
      <sheetData sheetId="3"/>
      <sheetData sheetId="4"/>
      <sheetData sheetId="5" refreshError="1">
        <row r="6">
          <cell r="O6">
            <v>44406600</v>
          </cell>
        </row>
        <row r="8">
          <cell r="O8">
            <v>178399722.69811001</v>
          </cell>
        </row>
        <row r="21">
          <cell r="O21">
            <v>21956235.415262394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TH?Z6Kv"/>
      <sheetName val="TH?Z6Kv (gd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C8" t="str">
            <v>Bª t«ng M50</v>
          </cell>
          <cell r="H8">
            <v>193264.77499999999</v>
          </cell>
          <cell r="I8">
            <v>14471.352900000002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3">
          <cell r="C13" t="str">
            <v>b. Nh©n c«ng ( cù ly vËn chuyÓn 100m)</v>
          </cell>
        </row>
        <row r="14">
          <cell r="B14" t="str">
            <v>02-1211</v>
          </cell>
          <cell r="C14" t="str">
            <v>VËn chuyÓn xi m¨ng</v>
          </cell>
          <cell r="D14" t="str">
            <v>m3</v>
          </cell>
          <cell r="E14">
            <v>0.16800000000000001</v>
          </cell>
          <cell r="F14">
            <v>0.1</v>
          </cell>
          <cell r="G14">
            <v>74756</v>
          </cell>
          <cell r="I14">
            <v>1255.9008000000001</v>
          </cell>
        </row>
        <row r="15">
          <cell r="B15" t="str">
            <v>02-1231</v>
          </cell>
          <cell r="C15" t="str">
            <v>VËn chuyÓn c¸t vµng</v>
          </cell>
          <cell r="D15" t="str">
            <v>m3</v>
          </cell>
          <cell r="E15">
            <v>0.51200000000000001</v>
          </cell>
          <cell r="F15">
            <v>0.1</v>
          </cell>
          <cell r="G15">
            <v>69458</v>
          </cell>
          <cell r="I15">
            <v>3556.2496000000001</v>
          </cell>
        </row>
        <row r="16">
          <cell r="B16" t="str">
            <v>02-1241</v>
          </cell>
          <cell r="C16" t="str">
            <v>VËn chuyÓn ®¸ d¨m</v>
          </cell>
          <cell r="D16" t="str">
            <v>m3</v>
          </cell>
          <cell r="E16">
            <v>0.88900000000000001</v>
          </cell>
          <cell r="F16">
            <v>0.1</v>
          </cell>
          <cell r="G16">
            <v>73725</v>
          </cell>
          <cell r="I16">
            <v>6554.1525000000001</v>
          </cell>
        </row>
        <row r="17">
          <cell r="B17" t="str">
            <v>02-1321</v>
          </cell>
          <cell r="C17" t="str">
            <v>VËn chuyÓn n­íc</v>
          </cell>
          <cell r="D17" t="str">
            <v>m3</v>
          </cell>
          <cell r="E17">
            <v>0.5</v>
          </cell>
          <cell r="F17">
            <v>0.1</v>
          </cell>
          <cell r="G17">
            <v>62101</v>
          </cell>
          <cell r="I17">
            <v>3105.05</v>
          </cell>
        </row>
        <row r="19">
          <cell r="C19" t="str">
            <v>Bª t«ng M 150</v>
          </cell>
          <cell r="H19">
            <v>283488.34999999998</v>
          </cell>
          <cell r="I19">
            <v>14862.2945</v>
          </cell>
        </row>
        <row r="20">
          <cell r="C20" t="str">
            <v>a. VËt liÖu</v>
          </cell>
        </row>
        <row r="21">
          <cell r="B21" t="str">
            <v xml:space="preserve">§GtØnh </v>
          </cell>
          <cell r="C21" t="str">
            <v>Xi m¨ng PC30</v>
          </cell>
          <cell r="D21" t="str">
            <v>kg</v>
          </cell>
          <cell r="E21" t="str">
            <v>278</v>
          </cell>
          <cell r="F21">
            <v>1.0249999999999999</v>
          </cell>
          <cell r="G21">
            <v>643</v>
          </cell>
          <cell r="H21">
            <v>183222.85</v>
          </cell>
        </row>
        <row r="22">
          <cell r="B22" t="str">
            <v xml:space="preserve">§GtØnh </v>
          </cell>
          <cell r="C22" t="str">
            <v>C¸t vµng</v>
          </cell>
          <cell r="D22" t="str">
            <v>m3</v>
          </cell>
          <cell r="E22" t="str">
            <v>0,469</v>
          </cell>
          <cell r="F22">
            <v>1.0249999999999999</v>
          </cell>
          <cell r="G22">
            <v>34000</v>
          </cell>
          <cell r="H22">
            <v>16344.649999999996</v>
          </cell>
        </row>
        <row r="23">
          <cell r="B23" t="str">
            <v xml:space="preserve">§GtØnh </v>
          </cell>
          <cell r="C23" t="str">
            <v>§¸ d¨m 2 x 4</v>
          </cell>
          <cell r="D23" t="str">
            <v>m3</v>
          </cell>
          <cell r="E23" t="str">
            <v>0,871</v>
          </cell>
          <cell r="F23">
            <v>1.0249999999999999</v>
          </cell>
          <cell r="G23">
            <v>94000</v>
          </cell>
          <cell r="H23">
            <v>83920.849999999991</v>
          </cell>
        </row>
        <row r="24">
          <cell r="C24" t="str">
            <v>b. Nh©n c«ng ( cù ly vËn chuyÓn 100m)</v>
          </cell>
        </row>
        <row r="25">
          <cell r="B25" t="str">
            <v>02-1211</v>
          </cell>
          <cell r="C25" t="str">
            <v>VËn chuyÓn xi m¨ng</v>
          </cell>
          <cell r="D25" t="str">
            <v>m3</v>
          </cell>
          <cell r="E25">
            <v>0.27800000000000002</v>
          </cell>
          <cell r="F25">
            <v>0.1</v>
          </cell>
          <cell r="G25">
            <v>74756</v>
          </cell>
          <cell r="I25">
            <v>2078.2168000000001</v>
          </cell>
        </row>
        <row r="26">
          <cell r="B26" t="str">
            <v>02-1231</v>
          </cell>
          <cell r="C26" t="str">
            <v>VËn chuyÓn c¸t vµng</v>
          </cell>
          <cell r="D26" t="str">
            <v>m3</v>
          </cell>
          <cell r="E26" t="str">
            <v>0,469</v>
          </cell>
          <cell r="F26">
            <v>0.1</v>
          </cell>
          <cell r="G26">
            <v>69458</v>
          </cell>
          <cell r="I26">
            <v>3257.5801999999999</v>
          </cell>
        </row>
        <row r="27">
          <cell r="B27" t="str">
            <v>02-1241</v>
          </cell>
          <cell r="C27" t="str">
            <v>VËn chuyÓn ®¸ d¨m</v>
          </cell>
          <cell r="D27" t="str">
            <v>m3</v>
          </cell>
          <cell r="E27" t="str">
            <v>0,871</v>
          </cell>
          <cell r="F27">
            <v>0.1</v>
          </cell>
          <cell r="G27">
            <v>73725</v>
          </cell>
          <cell r="I27">
            <v>6421.4475000000002</v>
          </cell>
        </row>
        <row r="28">
          <cell r="B28" t="str">
            <v>02-1321</v>
          </cell>
          <cell r="C28" t="str">
            <v>VËn chuyÓn n­íc</v>
          </cell>
          <cell r="D28" t="str">
            <v>m3</v>
          </cell>
          <cell r="E28">
            <v>0.5</v>
          </cell>
          <cell r="F28">
            <v>0.1</v>
          </cell>
          <cell r="G28">
            <v>62101</v>
          </cell>
          <cell r="I28">
            <v>3105.05</v>
          </cell>
        </row>
        <row r="30">
          <cell r="C30" t="str">
            <v>Bª t«ng M 200</v>
          </cell>
          <cell r="H30">
            <v>331771.99999999994</v>
          </cell>
          <cell r="I30">
            <v>14978.229500000001</v>
          </cell>
        </row>
        <row r="31">
          <cell r="C31" t="str">
            <v>a. VËt liÖu</v>
          </cell>
        </row>
        <row r="32">
          <cell r="B32" t="str">
            <v xml:space="preserve">§GtØnh </v>
          </cell>
          <cell r="C32" t="str">
            <v>Xi m¨ng PC30</v>
          </cell>
          <cell r="D32" t="str">
            <v>kg</v>
          </cell>
          <cell r="E32" t="str">
            <v>357</v>
          </cell>
          <cell r="F32">
            <v>1.0249999999999999</v>
          </cell>
          <cell r="G32">
            <v>643</v>
          </cell>
          <cell r="H32">
            <v>235289.77499999997</v>
          </cell>
        </row>
        <row r="33">
          <cell r="B33" t="str">
            <v xml:space="preserve">§GtØnh </v>
          </cell>
          <cell r="C33" t="str">
            <v>C¸t vµng</v>
          </cell>
          <cell r="D33" t="str">
            <v>m3</v>
          </cell>
          <cell r="E33" t="str">
            <v>0,441</v>
          </cell>
          <cell r="F33">
            <v>1.0249999999999999</v>
          </cell>
          <cell r="G33">
            <v>34000</v>
          </cell>
          <cell r="H33">
            <v>15368.849999999999</v>
          </cell>
        </row>
        <row r="34">
          <cell r="B34" t="str">
            <v xml:space="preserve">§GtØnh </v>
          </cell>
          <cell r="C34" t="str">
            <v>§¸ d¨m 2 x 4</v>
          </cell>
          <cell r="D34" t="str">
            <v>m3</v>
          </cell>
          <cell r="E34" t="str">
            <v>0,833</v>
          </cell>
          <cell r="F34">
            <v>1.0249999999999999</v>
          </cell>
          <cell r="G34">
            <v>95000</v>
          </cell>
          <cell r="H34">
            <v>81113.374999999985</v>
          </cell>
        </row>
        <row r="35">
          <cell r="C35" t="str">
            <v>b. Nh©n c«ng ( cù ly vËn chuyÓn 100m)</v>
          </cell>
        </row>
        <row r="36">
          <cell r="B36" t="str">
            <v>02-1211</v>
          </cell>
          <cell r="C36" t="str">
            <v>VËn chuyÓn xi m¨ng</v>
          </cell>
          <cell r="D36" t="str">
            <v>m3</v>
          </cell>
          <cell r="E36">
            <v>0.35699999999999998</v>
          </cell>
          <cell r="F36">
            <v>0.1</v>
          </cell>
          <cell r="G36">
            <v>74756</v>
          </cell>
          <cell r="I36">
            <v>2668.7892000000002</v>
          </cell>
        </row>
        <row r="37">
          <cell r="B37" t="str">
            <v>02-1231</v>
          </cell>
          <cell r="C37" t="str">
            <v>VËn chuyÓn c¸t vµng</v>
          </cell>
          <cell r="D37" t="str">
            <v>m3</v>
          </cell>
          <cell r="E37" t="str">
            <v>0,441</v>
          </cell>
          <cell r="F37">
            <v>0.1</v>
          </cell>
          <cell r="G37">
            <v>69458</v>
          </cell>
          <cell r="I37">
            <v>3063.0978</v>
          </cell>
        </row>
        <row r="38">
          <cell r="B38" t="str">
            <v>02-1241</v>
          </cell>
          <cell r="C38" t="str">
            <v>VËn chuyÓn ®¸ d¨m</v>
          </cell>
          <cell r="D38" t="str">
            <v>m3</v>
          </cell>
          <cell r="E38" t="str">
            <v>0,833</v>
          </cell>
          <cell r="F38">
            <v>0.1</v>
          </cell>
          <cell r="G38">
            <v>73725</v>
          </cell>
          <cell r="I38">
            <v>6141.2924999999996</v>
          </cell>
        </row>
        <row r="39">
          <cell r="B39" t="str">
            <v>02-1321</v>
          </cell>
          <cell r="C39" t="str">
            <v>VËn chuyÓn n­íc</v>
          </cell>
          <cell r="D39" t="str">
            <v>m3</v>
          </cell>
          <cell r="E39">
            <v>0.5</v>
          </cell>
          <cell r="F39">
            <v>0.1</v>
          </cell>
          <cell r="G39">
            <v>62101</v>
          </cell>
          <cell r="I39">
            <v>3105.05</v>
          </cell>
        </row>
        <row r="41">
          <cell r="C41" t="str">
            <v>Bª t«ng M 200 ( §óc s½n)</v>
          </cell>
          <cell r="H41">
            <v>331771.99999999994</v>
          </cell>
          <cell r="I41">
            <v>53433.05</v>
          </cell>
        </row>
        <row r="42">
          <cell r="C42" t="str">
            <v>a. VËt liÖu</v>
          </cell>
        </row>
        <row r="43">
          <cell r="B43" t="str">
            <v xml:space="preserve">§GtØnh </v>
          </cell>
          <cell r="C43" t="str">
            <v>Xi m¨ng PC30</v>
          </cell>
          <cell r="D43" t="str">
            <v>kg</v>
          </cell>
          <cell r="E43" t="str">
            <v>357</v>
          </cell>
          <cell r="F43">
            <v>1.0249999999999999</v>
          </cell>
          <cell r="G43">
            <v>643</v>
          </cell>
          <cell r="H43">
            <v>235289.77499999997</v>
          </cell>
        </row>
        <row r="44">
          <cell r="B44" t="str">
            <v xml:space="preserve">§GtØnh </v>
          </cell>
          <cell r="C44" t="str">
            <v>C¸t vµng</v>
          </cell>
          <cell r="D44" t="str">
            <v>m3</v>
          </cell>
          <cell r="E44" t="str">
            <v>0,441</v>
          </cell>
          <cell r="F44">
            <v>1.0249999999999999</v>
          </cell>
          <cell r="G44">
            <v>34000</v>
          </cell>
          <cell r="H44">
            <v>15368.849999999999</v>
          </cell>
        </row>
        <row r="45">
          <cell r="B45" t="str">
            <v xml:space="preserve">§GtØnh </v>
          </cell>
          <cell r="C45" t="str">
            <v>§¸ d¨m 2 x 4</v>
          </cell>
          <cell r="D45" t="str">
            <v>m3</v>
          </cell>
          <cell r="E45" t="str">
            <v>0,833</v>
          </cell>
          <cell r="F45">
            <v>1.0249999999999999</v>
          </cell>
          <cell r="G45">
            <v>95000</v>
          </cell>
          <cell r="H45">
            <v>81113.374999999985</v>
          </cell>
        </row>
        <row r="46">
          <cell r="C46" t="str">
            <v>b. Nh©n c«ng ( cù ly vËn chuyÓn 100m)</v>
          </cell>
        </row>
        <row r="47">
          <cell r="B47" t="str">
            <v>02.3611</v>
          </cell>
          <cell r="C47" t="str">
            <v xml:space="preserve">§æ bª t«ng ®óc s½n </v>
          </cell>
          <cell r="D47" t="str">
            <v>m3</v>
          </cell>
          <cell r="E47" t="str">
            <v>1</v>
          </cell>
          <cell r="F47">
            <v>1</v>
          </cell>
          <cell r="G47">
            <v>50328</v>
          </cell>
          <cell r="I47">
            <v>50328</v>
          </cell>
        </row>
        <row r="48">
          <cell r="B48" t="str">
            <v>02-1321</v>
          </cell>
          <cell r="C48" t="str">
            <v>VËn chuyÓn n­íc</v>
          </cell>
          <cell r="D48" t="str">
            <v>m3</v>
          </cell>
          <cell r="E48">
            <v>0.5</v>
          </cell>
          <cell r="F48">
            <v>0.1</v>
          </cell>
          <cell r="G48">
            <v>62101</v>
          </cell>
          <cell r="I48">
            <v>3105.05</v>
          </cell>
        </row>
        <row r="50">
          <cell r="B50" t="str">
            <v>MT5</v>
          </cell>
          <cell r="C50" t="str">
            <v>Mãng MT5</v>
          </cell>
          <cell r="H50">
            <v>1012202.3482499999</v>
          </cell>
          <cell r="I50">
            <v>1402326.487865</v>
          </cell>
          <cell r="J50">
            <v>224</v>
          </cell>
        </row>
        <row r="51">
          <cell r="C51" t="str">
            <v>a)VËt liÖu</v>
          </cell>
        </row>
        <row r="52">
          <cell r="C52" t="str">
            <v>Bª t«ng M50</v>
          </cell>
          <cell r="D52" t="str">
            <v>m3</v>
          </cell>
          <cell r="E52">
            <v>0.35</v>
          </cell>
          <cell r="F52">
            <v>1</v>
          </cell>
          <cell r="G52">
            <v>193264.77499999999</v>
          </cell>
          <cell r="H52">
            <v>67642.671249999999</v>
          </cell>
        </row>
        <row r="53">
          <cell r="C53" t="str">
            <v>Bª t«ng M150</v>
          </cell>
          <cell r="D53" t="str">
            <v>m3</v>
          </cell>
          <cell r="E53">
            <v>1.82</v>
          </cell>
          <cell r="F53">
            <v>1</v>
          </cell>
          <cell r="G53">
            <v>283488.34999999998</v>
          </cell>
          <cell r="H53">
            <v>515948.79699999996</v>
          </cell>
        </row>
        <row r="54">
          <cell r="C54" t="str">
            <v>Bª t«ng M200</v>
          </cell>
          <cell r="D54" t="str">
            <v>m3</v>
          </cell>
          <cell r="E54">
            <v>0.08</v>
          </cell>
          <cell r="F54">
            <v>1</v>
          </cell>
          <cell r="G54">
            <v>331771.99999999994</v>
          </cell>
          <cell r="H54">
            <v>26541.759999999995</v>
          </cell>
        </row>
        <row r="55">
          <cell r="B55" t="str">
            <v>§G tØnh</v>
          </cell>
          <cell r="C55" t="str">
            <v>S¾t F16</v>
          </cell>
          <cell r="D55" t="str">
            <v>kg</v>
          </cell>
          <cell r="E55">
            <v>3.6</v>
          </cell>
          <cell r="F55">
            <v>1.02</v>
          </cell>
          <cell r="G55">
            <v>4000</v>
          </cell>
          <cell r="H55">
            <v>14688</v>
          </cell>
        </row>
        <row r="56">
          <cell r="B56" t="str">
            <v>§G tØnh</v>
          </cell>
          <cell r="C56" t="str">
            <v>S¾t F8</v>
          </cell>
          <cell r="D56" t="str">
            <v>kg</v>
          </cell>
          <cell r="E56">
            <v>4.8</v>
          </cell>
          <cell r="F56">
            <v>1.02</v>
          </cell>
          <cell r="G56">
            <v>4320</v>
          </cell>
          <cell r="H56">
            <v>21150.720000000001</v>
          </cell>
        </row>
        <row r="57">
          <cell r="B57" t="str">
            <v>§G tØnh</v>
          </cell>
          <cell r="C57" t="str">
            <v>S¾t F10</v>
          </cell>
          <cell r="D57" t="str">
            <v>kg</v>
          </cell>
          <cell r="E57">
            <v>5.6</v>
          </cell>
          <cell r="F57">
            <v>1.02</v>
          </cell>
          <cell r="G57">
            <v>4200</v>
          </cell>
          <cell r="H57">
            <v>23990.399999999998</v>
          </cell>
        </row>
        <row r="58">
          <cell r="B58" t="str">
            <v>04-2001</v>
          </cell>
          <cell r="C58" t="str">
            <v>Gç v¸n khu«n cÇu c«ng t¸c</v>
          </cell>
          <cell r="D58" t="str">
            <v>m2</v>
          </cell>
          <cell r="E58">
            <v>18.399999999999999</v>
          </cell>
          <cell r="F58">
            <v>1</v>
          </cell>
          <cell r="G58">
            <v>18600</v>
          </cell>
          <cell r="H58">
            <v>342240</v>
          </cell>
        </row>
        <row r="59">
          <cell r="C59" t="str">
            <v xml:space="preserve">b) Nh©n c«ng </v>
          </cell>
        </row>
        <row r="60">
          <cell r="B60" t="str">
            <v>03,1113</v>
          </cell>
          <cell r="C60" t="str">
            <v xml:space="preserve">§µo ®Êt hè mãng </v>
          </cell>
          <cell r="D60" t="str">
            <v>m3</v>
          </cell>
          <cell r="E60">
            <v>33.659999999999997</v>
          </cell>
          <cell r="F60">
            <v>1</v>
          </cell>
          <cell r="G60">
            <v>24428</v>
          </cell>
          <cell r="I60">
            <v>822246.47999999986</v>
          </cell>
        </row>
        <row r="61">
          <cell r="B61" t="str">
            <v>03,2203</v>
          </cell>
          <cell r="C61" t="str">
            <v>LÊp ®Êt hè mãng</v>
          </cell>
          <cell r="D61" t="str">
            <v>m3</v>
          </cell>
          <cell r="E61">
            <v>31.41</v>
          </cell>
          <cell r="F61">
            <v>1</v>
          </cell>
          <cell r="G61">
            <v>10890</v>
          </cell>
          <cell r="I61">
            <v>342054.9</v>
          </cell>
        </row>
        <row r="62">
          <cell r="B62" t="str">
            <v>ChiÕt tÝnh</v>
          </cell>
          <cell r="C62" t="str">
            <v>§æ bª t«ng M50</v>
          </cell>
          <cell r="D62" t="str">
            <v>m3</v>
          </cell>
          <cell r="E62">
            <v>0.35</v>
          </cell>
          <cell r="F62">
            <v>1</v>
          </cell>
          <cell r="G62">
            <v>45030</v>
          </cell>
          <cell r="I62">
            <v>15760.499999999998</v>
          </cell>
        </row>
        <row r="63">
          <cell r="B63" t="str">
            <v>ChiÕt tÝnh</v>
          </cell>
          <cell r="C63" t="str">
            <v>§æ bª t«ng M150</v>
          </cell>
          <cell r="D63" t="str">
            <v>m3</v>
          </cell>
          <cell r="E63">
            <v>1.82</v>
          </cell>
          <cell r="F63">
            <v>1</v>
          </cell>
          <cell r="G63">
            <v>45030</v>
          </cell>
          <cell r="I63">
            <v>81954.600000000006</v>
          </cell>
        </row>
        <row r="64">
          <cell r="B64" t="str">
            <v>ChiÕt tÝnh</v>
          </cell>
          <cell r="C64" t="str">
            <v>§æ bª t«ng M200</v>
          </cell>
          <cell r="D64" t="str">
            <v>m3</v>
          </cell>
          <cell r="E64">
            <v>0.08</v>
          </cell>
          <cell r="F64">
            <v>1</v>
          </cell>
          <cell r="G64">
            <v>45030</v>
          </cell>
          <cell r="I64">
            <v>3602.4</v>
          </cell>
        </row>
        <row r="65">
          <cell r="B65" t="str">
            <v>02,1781</v>
          </cell>
          <cell r="C65" t="str">
            <v>V/c dông cô thi c«ng</v>
          </cell>
          <cell r="D65" t="str">
            <v>tÊn</v>
          </cell>
          <cell r="E65">
            <v>0.2</v>
          </cell>
          <cell r="F65">
            <v>0.1</v>
          </cell>
          <cell r="G65">
            <v>115370</v>
          </cell>
          <cell r="I65">
            <v>2307.4000000000005</v>
          </cell>
        </row>
        <row r="66">
          <cell r="C66" t="str">
            <v>V/c bª t«ng M 200</v>
          </cell>
          <cell r="D66" t="str">
            <v>m3</v>
          </cell>
          <cell r="E66">
            <v>0.08</v>
          </cell>
          <cell r="F66">
            <v>1</v>
          </cell>
          <cell r="G66">
            <v>14978.229500000001</v>
          </cell>
          <cell r="I66">
            <v>1198.25836</v>
          </cell>
        </row>
        <row r="67">
          <cell r="C67" t="str">
            <v>V/c bª t«ng M150</v>
          </cell>
          <cell r="D67" t="str">
            <v>m3</v>
          </cell>
          <cell r="E67">
            <v>1.82</v>
          </cell>
          <cell r="F67">
            <v>1</v>
          </cell>
          <cell r="G67">
            <v>14862.2945</v>
          </cell>
          <cell r="I67">
            <v>27049.37599</v>
          </cell>
        </row>
        <row r="68">
          <cell r="C68" t="str">
            <v>V/c bª t«ng M 50</v>
          </cell>
          <cell r="D68" t="str">
            <v>m3</v>
          </cell>
          <cell r="E68">
            <v>0.35</v>
          </cell>
          <cell r="F68">
            <v>1</v>
          </cell>
          <cell r="G68">
            <v>14471.352900000002</v>
          </cell>
          <cell r="I68">
            <v>5064.9735150000006</v>
          </cell>
        </row>
        <row r="69">
          <cell r="B69" t="str">
            <v>04,1201</v>
          </cell>
          <cell r="C69" t="str">
            <v>Gia c«ng thÐp F&lt;=10</v>
          </cell>
          <cell r="D69" t="str">
            <v>kg</v>
          </cell>
          <cell r="E69">
            <v>14</v>
          </cell>
          <cell r="F69">
            <v>1</v>
          </cell>
          <cell r="G69">
            <v>243</v>
          </cell>
          <cell r="I69">
            <v>3402</v>
          </cell>
        </row>
        <row r="70">
          <cell r="B70" t="str">
            <v>04-2001</v>
          </cell>
          <cell r="C70" t="str">
            <v>L¾p dùng v¸n khu«n gç</v>
          </cell>
          <cell r="D70" t="str">
            <v>m2</v>
          </cell>
          <cell r="E70">
            <v>18.399999999999999</v>
          </cell>
          <cell r="F70">
            <v>1</v>
          </cell>
          <cell r="G70">
            <v>5309</v>
          </cell>
          <cell r="I70">
            <v>97685.599999999991</v>
          </cell>
        </row>
        <row r="71">
          <cell r="C71" t="str">
            <v>C/ M¸y thi c«ng</v>
          </cell>
        </row>
        <row r="72">
          <cell r="B72" t="str">
            <v>04,1201</v>
          </cell>
          <cell r="C72" t="str">
            <v>Gia c«ng thÐp F&lt;=10</v>
          </cell>
          <cell r="D72" t="str">
            <v>kg</v>
          </cell>
          <cell r="E72">
            <v>14</v>
          </cell>
          <cell r="F72">
            <v>1</v>
          </cell>
          <cell r="G72">
            <v>16</v>
          </cell>
          <cell r="J72">
            <v>224</v>
          </cell>
        </row>
        <row r="74">
          <cell r="B74" t="str">
            <v>MT4</v>
          </cell>
          <cell r="C74" t="str">
            <v>Mãng MT4</v>
          </cell>
          <cell r="H74">
            <v>920510.53350000002</v>
          </cell>
          <cell r="I74">
            <v>1059695.7254270001</v>
          </cell>
          <cell r="J74">
            <v>224</v>
          </cell>
        </row>
        <row r="75">
          <cell r="C75" t="str">
            <v>a)VËt liÖu</v>
          </cell>
        </row>
        <row r="76">
          <cell r="C76" t="str">
            <v>Bª t«ng M50</v>
          </cell>
          <cell r="D76" t="str">
            <v>m3</v>
          </cell>
          <cell r="E76">
            <v>0.28000000000000003</v>
          </cell>
          <cell r="F76">
            <v>1</v>
          </cell>
          <cell r="G76">
            <v>193264.77499999999</v>
          </cell>
          <cell r="H76">
            <v>54114.137000000002</v>
          </cell>
        </row>
        <row r="77">
          <cell r="C77" t="str">
            <v>Bª t«ng M150</v>
          </cell>
          <cell r="D77" t="str">
            <v>m3</v>
          </cell>
          <cell r="E77">
            <v>1.59</v>
          </cell>
          <cell r="F77">
            <v>1</v>
          </cell>
          <cell r="G77">
            <v>283488.34999999998</v>
          </cell>
          <cell r="H77">
            <v>450746.47649999999</v>
          </cell>
        </row>
        <row r="78">
          <cell r="C78" t="str">
            <v>Bª t«ng M200</v>
          </cell>
          <cell r="D78" t="str">
            <v>m3</v>
          </cell>
          <cell r="E78">
            <v>0.08</v>
          </cell>
          <cell r="F78">
            <v>1</v>
          </cell>
          <cell r="G78">
            <v>331771.99999999994</v>
          </cell>
          <cell r="H78">
            <v>26541.759999999995</v>
          </cell>
        </row>
        <row r="79">
          <cell r="B79" t="str">
            <v>§G tØnh</v>
          </cell>
          <cell r="C79" t="str">
            <v>S¾t F6</v>
          </cell>
          <cell r="D79" t="str">
            <v>kg</v>
          </cell>
          <cell r="E79">
            <v>3.6</v>
          </cell>
          <cell r="F79">
            <v>1.02</v>
          </cell>
          <cell r="G79">
            <v>4320</v>
          </cell>
          <cell r="H79">
            <v>15863.04</v>
          </cell>
        </row>
        <row r="80">
          <cell r="B80" t="str">
            <v>§G tØnh</v>
          </cell>
          <cell r="C80" t="str">
            <v>S¾t F8</v>
          </cell>
          <cell r="D80" t="str">
            <v>kg</v>
          </cell>
          <cell r="E80">
            <v>4.8</v>
          </cell>
          <cell r="F80">
            <v>1.02</v>
          </cell>
          <cell r="G80">
            <v>4320</v>
          </cell>
          <cell r="H80">
            <v>21150.720000000001</v>
          </cell>
        </row>
        <row r="81">
          <cell r="B81" t="str">
            <v>§G tØnh</v>
          </cell>
          <cell r="C81" t="str">
            <v>S¾t F10</v>
          </cell>
          <cell r="D81" t="str">
            <v>kg</v>
          </cell>
          <cell r="E81">
            <v>5.6</v>
          </cell>
          <cell r="F81">
            <v>1.02</v>
          </cell>
          <cell r="G81">
            <v>4200</v>
          </cell>
          <cell r="H81">
            <v>23990.399999999998</v>
          </cell>
        </row>
        <row r="82">
          <cell r="B82" t="str">
            <v>04-2001</v>
          </cell>
          <cell r="C82" t="str">
            <v>Gç v¸n khu«n cÇu c«ng t¸c</v>
          </cell>
          <cell r="D82" t="str">
            <v>m2</v>
          </cell>
          <cell r="E82">
            <v>16.8</v>
          </cell>
          <cell r="F82">
            <v>1.05</v>
          </cell>
          <cell r="G82">
            <v>18600</v>
          </cell>
          <cell r="H82">
            <v>328104</v>
          </cell>
        </row>
        <row r="83">
          <cell r="C83" t="str">
            <v xml:space="preserve">b) Nh©n c«ng </v>
          </cell>
        </row>
        <row r="84">
          <cell r="B84" t="str">
            <v>03,1113</v>
          </cell>
          <cell r="C84" t="str">
            <v xml:space="preserve">§µo ®Êt hè mãng </v>
          </cell>
          <cell r="D84" t="str">
            <v>m3</v>
          </cell>
          <cell r="E84">
            <v>24.68</v>
          </cell>
          <cell r="F84">
            <v>1</v>
          </cell>
          <cell r="G84">
            <v>24428</v>
          </cell>
          <cell r="I84">
            <v>602883.04</v>
          </cell>
        </row>
        <row r="85">
          <cell r="B85" t="str">
            <v>03,2203</v>
          </cell>
          <cell r="C85" t="str">
            <v>LÊp ®Êt hè mãng</v>
          </cell>
          <cell r="D85" t="str">
            <v>m3</v>
          </cell>
          <cell r="E85">
            <v>22.73</v>
          </cell>
          <cell r="F85">
            <v>1</v>
          </cell>
          <cell r="G85">
            <v>10890</v>
          </cell>
          <cell r="I85">
            <v>247529.7</v>
          </cell>
        </row>
        <row r="86">
          <cell r="B86" t="str">
            <v>ChiÕt tÝnh</v>
          </cell>
          <cell r="C86" t="str">
            <v>§æ bª t«ng M50</v>
          </cell>
          <cell r="D86" t="str">
            <v>m3</v>
          </cell>
          <cell r="E86">
            <v>0.28000000000000003</v>
          </cell>
          <cell r="F86">
            <v>1</v>
          </cell>
          <cell r="G86">
            <v>45030</v>
          </cell>
          <cell r="I86">
            <v>12608.400000000001</v>
          </cell>
        </row>
        <row r="87">
          <cell r="B87" t="str">
            <v>ChiÕt tÝnh</v>
          </cell>
          <cell r="C87" t="str">
            <v>§æ bª t«ng M150</v>
          </cell>
          <cell r="D87" t="str">
            <v>m3</v>
          </cell>
          <cell r="E87">
            <v>1.59</v>
          </cell>
          <cell r="F87">
            <v>1</v>
          </cell>
          <cell r="G87">
            <v>45030</v>
          </cell>
          <cell r="I87">
            <v>71597.7</v>
          </cell>
        </row>
        <row r="88">
          <cell r="B88" t="str">
            <v>ChiÕt tÝnh</v>
          </cell>
          <cell r="C88" t="str">
            <v>§æ bª t«ng M200</v>
          </cell>
          <cell r="D88" t="str">
            <v>m3</v>
          </cell>
          <cell r="E88">
            <v>0.08</v>
          </cell>
          <cell r="F88">
            <v>1</v>
          </cell>
          <cell r="G88">
            <v>45030</v>
          </cell>
          <cell r="I88">
            <v>3602.4</v>
          </cell>
        </row>
        <row r="89">
          <cell r="C89" t="str">
            <v>V/c bª t«ng M 200</v>
          </cell>
          <cell r="D89" t="str">
            <v>m3</v>
          </cell>
          <cell r="E89">
            <v>0.08</v>
          </cell>
          <cell r="F89">
            <v>1</v>
          </cell>
          <cell r="G89">
            <v>14978.229500000001</v>
          </cell>
          <cell r="I89">
            <v>1198.25836</v>
          </cell>
        </row>
        <row r="90">
          <cell r="C90" t="str">
            <v>V/c bª t«ng M150</v>
          </cell>
          <cell r="D90" t="str">
            <v>m3</v>
          </cell>
          <cell r="E90">
            <v>1.59</v>
          </cell>
          <cell r="F90">
            <v>1</v>
          </cell>
          <cell r="G90">
            <v>14862.2945</v>
          </cell>
          <cell r="I90">
            <v>23631.048255000002</v>
          </cell>
        </row>
        <row r="91">
          <cell r="C91" t="str">
            <v>V/c bª t«ng M 50</v>
          </cell>
          <cell r="D91" t="str">
            <v>m3</v>
          </cell>
          <cell r="E91">
            <v>0.28000000000000003</v>
          </cell>
          <cell r="F91">
            <v>1</v>
          </cell>
          <cell r="G91">
            <v>14471.352900000002</v>
          </cell>
          <cell r="I91">
            <v>4051.9788120000007</v>
          </cell>
        </row>
        <row r="92">
          <cell r="B92" t="str">
            <v>04,1201</v>
          </cell>
          <cell r="C92" t="str">
            <v>Gia c«ng thÐp F&lt;=10</v>
          </cell>
          <cell r="D92" t="str">
            <v>kg</v>
          </cell>
          <cell r="E92">
            <v>14</v>
          </cell>
          <cell r="F92">
            <v>1</v>
          </cell>
          <cell r="G92">
            <v>243</v>
          </cell>
          <cell r="I92">
            <v>3402</v>
          </cell>
        </row>
        <row r="93">
          <cell r="B93" t="str">
            <v>04-2001</v>
          </cell>
          <cell r="C93" t="str">
            <v>L¾p dùng v¸n khu«n gç</v>
          </cell>
          <cell r="D93" t="str">
            <v>m2</v>
          </cell>
          <cell r="E93">
            <v>16.8</v>
          </cell>
          <cell r="F93">
            <v>1</v>
          </cell>
          <cell r="G93">
            <v>5309</v>
          </cell>
          <cell r="I93">
            <v>89191.2</v>
          </cell>
        </row>
        <row r="94">
          <cell r="C94" t="str">
            <v>C/ M¸y thi c«ng</v>
          </cell>
        </row>
        <row r="95">
          <cell r="B95" t="str">
            <v>04,1201</v>
          </cell>
          <cell r="C95" t="str">
            <v>Gia c«ng thÐp F&lt;=10</v>
          </cell>
          <cell r="D95" t="str">
            <v>kg</v>
          </cell>
          <cell r="E95">
            <v>14</v>
          </cell>
          <cell r="F95">
            <v>1</v>
          </cell>
          <cell r="G95">
            <v>16</v>
          </cell>
          <cell r="J95">
            <v>224</v>
          </cell>
        </row>
        <row r="97">
          <cell r="B97" t="str">
            <v>MTD4</v>
          </cell>
          <cell r="C97" t="str">
            <v>Mãng MT§4</v>
          </cell>
          <cell r="H97">
            <v>4108342.7224999997</v>
          </cell>
          <cell r="I97">
            <v>1841232.5733</v>
          </cell>
          <cell r="J97">
            <v>5371.2</v>
          </cell>
        </row>
        <row r="98">
          <cell r="C98" t="str">
            <v>a)VËt liÖu</v>
          </cell>
        </row>
        <row r="99">
          <cell r="C99" t="str">
            <v>Bª t«ng M50</v>
          </cell>
          <cell r="D99" t="str">
            <v>m3</v>
          </cell>
          <cell r="E99">
            <v>1.5</v>
          </cell>
          <cell r="F99">
            <v>1</v>
          </cell>
          <cell r="G99">
            <v>193264.77499999999</v>
          </cell>
          <cell r="H99">
            <v>289897.16249999998</v>
          </cell>
        </row>
        <row r="100">
          <cell r="C100" t="str">
            <v>Bª t«ng M150</v>
          </cell>
          <cell r="D100" t="str">
            <v>m3</v>
          </cell>
          <cell r="E100">
            <v>5.6</v>
          </cell>
          <cell r="F100">
            <v>1</v>
          </cell>
          <cell r="G100">
            <v>283488.34999999998</v>
          </cell>
          <cell r="H100">
            <v>1587534.7599999998</v>
          </cell>
        </row>
        <row r="101">
          <cell r="C101" t="str">
            <v>Bª t«ng M200</v>
          </cell>
          <cell r="D101" t="str">
            <v>m3</v>
          </cell>
          <cell r="E101">
            <v>0.5</v>
          </cell>
          <cell r="F101">
            <v>1</v>
          </cell>
          <cell r="G101">
            <v>331771.99999999994</v>
          </cell>
          <cell r="H101">
            <v>165885.99999999997</v>
          </cell>
        </row>
        <row r="102">
          <cell r="B102" t="str">
            <v>§G tØnh</v>
          </cell>
          <cell r="C102" t="str">
            <v>S¾t F6</v>
          </cell>
          <cell r="D102" t="str">
            <v>kg</v>
          </cell>
          <cell r="E102">
            <v>19.5</v>
          </cell>
          <cell r="F102">
            <v>1.02</v>
          </cell>
          <cell r="G102">
            <v>4320</v>
          </cell>
          <cell r="H102">
            <v>85924.800000000003</v>
          </cell>
        </row>
        <row r="103">
          <cell r="B103" t="str">
            <v>§G tØnh</v>
          </cell>
          <cell r="C103" t="str">
            <v>S¾t F10</v>
          </cell>
          <cell r="D103" t="str">
            <v>kg</v>
          </cell>
          <cell r="E103">
            <v>241</v>
          </cell>
          <cell r="F103">
            <v>1.02</v>
          </cell>
          <cell r="G103">
            <v>4200</v>
          </cell>
          <cell r="H103">
            <v>1032444</v>
          </cell>
        </row>
        <row r="104">
          <cell r="B104" t="str">
            <v>§G tØnh</v>
          </cell>
          <cell r="C104" t="str">
            <v>S¾t F12</v>
          </cell>
          <cell r="D104" t="str">
            <v>kg</v>
          </cell>
          <cell r="E104">
            <v>75.2</v>
          </cell>
          <cell r="F104">
            <v>1.02</v>
          </cell>
          <cell r="G104">
            <v>4000</v>
          </cell>
          <cell r="H104">
            <v>306816.00000000006</v>
          </cell>
        </row>
        <row r="105">
          <cell r="B105" t="str">
            <v>04-2001</v>
          </cell>
          <cell r="C105" t="str">
            <v>Gç v¸n khu«n cÇu c«ng t¸c</v>
          </cell>
          <cell r="D105" t="str">
            <v>m2</v>
          </cell>
          <cell r="E105">
            <v>34.4</v>
          </cell>
          <cell r="F105">
            <v>1</v>
          </cell>
          <cell r="G105">
            <v>18600</v>
          </cell>
          <cell r="H105">
            <v>639840</v>
          </cell>
        </row>
        <row r="106">
          <cell r="C106" t="str">
            <v xml:space="preserve">b) Nh©n c«ng </v>
          </cell>
        </row>
        <row r="107">
          <cell r="B107" t="str">
            <v>03,1113</v>
          </cell>
          <cell r="C107" t="str">
            <v xml:space="preserve">§µo ®Êt hè mãng </v>
          </cell>
          <cell r="D107" t="str">
            <v>m3</v>
          </cell>
          <cell r="E107">
            <v>33.659999999999997</v>
          </cell>
          <cell r="F107">
            <v>1</v>
          </cell>
          <cell r="G107">
            <v>24428</v>
          </cell>
          <cell r="I107">
            <v>822246.47999999986</v>
          </cell>
        </row>
        <row r="108">
          <cell r="B108" t="str">
            <v>03,2203</v>
          </cell>
          <cell r="C108" t="str">
            <v>LÊp ®Êt hè mãng</v>
          </cell>
          <cell r="D108" t="str">
            <v>m3</v>
          </cell>
          <cell r="E108">
            <v>27.559999999999995</v>
          </cell>
          <cell r="F108">
            <v>1</v>
          </cell>
          <cell r="G108">
            <v>10890</v>
          </cell>
          <cell r="I108">
            <v>300128.39999999997</v>
          </cell>
        </row>
        <row r="109">
          <cell r="C109" t="str">
            <v>§æ bª t«ng M50</v>
          </cell>
          <cell r="D109" t="str">
            <v>m3</v>
          </cell>
          <cell r="E109">
            <v>1.5</v>
          </cell>
          <cell r="F109">
            <v>1</v>
          </cell>
          <cell r="G109">
            <v>45030</v>
          </cell>
          <cell r="I109">
            <v>67545</v>
          </cell>
        </row>
        <row r="110">
          <cell r="C110" t="str">
            <v>§æ bª t«ng M150</v>
          </cell>
          <cell r="D110" t="str">
            <v>m3</v>
          </cell>
          <cell r="E110">
            <v>5.6</v>
          </cell>
          <cell r="F110">
            <v>1</v>
          </cell>
          <cell r="G110">
            <v>45030</v>
          </cell>
          <cell r="I110">
            <v>252167.99999999997</v>
          </cell>
        </row>
        <row r="111">
          <cell r="C111" t="str">
            <v>§æ bª t«ng M200</v>
          </cell>
          <cell r="D111" t="str">
            <v>m3</v>
          </cell>
          <cell r="E111">
            <v>0.5</v>
          </cell>
          <cell r="F111">
            <v>1</v>
          </cell>
          <cell r="G111">
            <v>45030</v>
          </cell>
          <cell r="I111">
            <v>22515</v>
          </cell>
        </row>
        <row r="112">
          <cell r="B112" t="str">
            <v>ChiÕt tÝnh</v>
          </cell>
          <cell r="C112" t="str">
            <v>V/c bª t«ng M 200</v>
          </cell>
          <cell r="D112" t="str">
            <v>m3</v>
          </cell>
          <cell r="E112">
            <v>0.5</v>
          </cell>
          <cell r="F112">
            <v>1</v>
          </cell>
          <cell r="G112">
            <v>14978.229500000001</v>
          </cell>
          <cell r="I112">
            <v>7489.1147500000006</v>
          </cell>
        </row>
        <row r="113">
          <cell r="B113" t="str">
            <v>ChiÕt tÝnh</v>
          </cell>
          <cell r="C113" t="str">
            <v>V/c bª t«ng M150</v>
          </cell>
          <cell r="D113" t="str">
            <v>m3</v>
          </cell>
          <cell r="E113">
            <v>5.6</v>
          </cell>
          <cell r="F113">
            <v>1</v>
          </cell>
          <cell r="G113">
            <v>14862.2945</v>
          </cell>
          <cell r="I113">
            <v>83228.849199999997</v>
          </cell>
        </row>
        <row r="114">
          <cell r="B114" t="str">
            <v>ChiÕt tÝnh</v>
          </cell>
          <cell r="C114" t="str">
            <v>V/c bª t«ng M 50</v>
          </cell>
          <cell r="D114" t="str">
            <v>m3</v>
          </cell>
          <cell r="E114">
            <v>1.5</v>
          </cell>
          <cell r="F114">
            <v>1</v>
          </cell>
          <cell r="G114">
            <v>14471.352900000002</v>
          </cell>
          <cell r="I114">
            <v>21707.029350000004</v>
          </cell>
        </row>
        <row r="115">
          <cell r="B115" t="str">
            <v>04,1201</v>
          </cell>
          <cell r="C115" t="str">
            <v>Gia c«ng thÐp F&lt;=10</v>
          </cell>
          <cell r="D115" t="str">
            <v>kg</v>
          </cell>
          <cell r="E115">
            <v>335.7</v>
          </cell>
          <cell r="F115">
            <v>1</v>
          </cell>
          <cell r="G115">
            <v>243</v>
          </cell>
          <cell r="I115">
            <v>81575.099999999991</v>
          </cell>
        </row>
        <row r="116">
          <cell r="B116" t="str">
            <v>04-2001</v>
          </cell>
          <cell r="C116" t="str">
            <v>L¾p dùng v¸n khu«n gç</v>
          </cell>
          <cell r="D116" t="str">
            <v>m2</v>
          </cell>
          <cell r="E116">
            <v>34.4</v>
          </cell>
          <cell r="F116">
            <v>1</v>
          </cell>
          <cell r="G116">
            <v>5309</v>
          </cell>
          <cell r="I116">
            <v>182629.6</v>
          </cell>
        </row>
        <row r="117">
          <cell r="C117" t="str">
            <v>C/ M¸y thi c«ng</v>
          </cell>
        </row>
        <row r="118">
          <cell r="B118" t="str">
            <v>04,1201</v>
          </cell>
          <cell r="C118" t="str">
            <v>Gia c«ng thÐp F&lt;=10</v>
          </cell>
          <cell r="D118" t="str">
            <v>kg</v>
          </cell>
          <cell r="E118">
            <v>335.7</v>
          </cell>
          <cell r="F118">
            <v>1</v>
          </cell>
          <cell r="G118">
            <v>16</v>
          </cell>
          <cell r="J118">
            <v>5371.2</v>
          </cell>
        </row>
        <row r="120">
          <cell r="B120" t="str">
            <v>MN 18-6</v>
          </cell>
          <cell r="C120" t="str">
            <v>Mãng MN 18-6</v>
          </cell>
          <cell r="H120">
            <v>237819.26799999998</v>
          </cell>
          <cell r="I120">
            <v>280337.64650000003</v>
          </cell>
          <cell r="J120">
            <v>8788.5</v>
          </cell>
        </row>
        <row r="121">
          <cell r="C121" t="str">
            <v>a)VËt liÖu</v>
          </cell>
        </row>
        <row r="122">
          <cell r="B122" t="str">
            <v>§G tØnh</v>
          </cell>
          <cell r="C122" t="str">
            <v>S¾t F 27</v>
          </cell>
          <cell r="D122" t="str">
            <v>kg</v>
          </cell>
          <cell r="E122">
            <v>22.9</v>
          </cell>
          <cell r="F122">
            <v>1.02</v>
          </cell>
          <cell r="G122">
            <v>4000</v>
          </cell>
          <cell r="H122">
            <v>93432</v>
          </cell>
        </row>
        <row r="123">
          <cell r="B123" t="str">
            <v>§G tØnh</v>
          </cell>
          <cell r="C123" t="str">
            <v>S¨t F 14</v>
          </cell>
          <cell r="D123" t="str">
            <v>kg</v>
          </cell>
          <cell r="E123">
            <v>18.600000000000001</v>
          </cell>
          <cell r="F123">
            <v>1.02</v>
          </cell>
          <cell r="G123">
            <v>4000</v>
          </cell>
          <cell r="H123">
            <v>75888</v>
          </cell>
        </row>
        <row r="124">
          <cell r="B124" t="str">
            <v>§G tØnh</v>
          </cell>
          <cell r="C124" t="str">
            <v>S¾t F6</v>
          </cell>
          <cell r="D124" t="str">
            <v>kg</v>
          </cell>
          <cell r="E124">
            <v>3.9</v>
          </cell>
          <cell r="F124">
            <v>1.02</v>
          </cell>
          <cell r="G124">
            <v>4320</v>
          </cell>
          <cell r="H124">
            <v>17184.96</v>
          </cell>
        </row>
        <row r="125">
          <cell r="B125" t="str">
            <v>§G tØnh</v>
          </cell>
          <cell r="C125" t="str">
            <v>ThÐp dÑt d6</v>
          </cell>
          <cell r="D125" t="str">
            <v>kg</v>
          </cell>
          <cell r="E125">
            <v>1.1000000000000001</v>
          </cell>
          <cell r="F125">
            <v>1.02</v>
          </cell>
          <cell r="G125">
            <v>4134</v>
          </cell>
          <cell r="H125">
            <v>4638.3480000000009</v>
          </cell>
        </row>
        <row r="126">
          <cell r="B126" t="str">
            <v>§G tØnh</v>
          </cell>
          <cell r="C126" t="str">
            <v>D©y thÐp buéc F1</v>
          </cell>
          <cell r="D126" t="str">
            <v>kg</v>
          </cell>
          <cell r="E126">
            <v>0.36</v>
          </cell>
          <cell r="F126">
            <v>1.02</v>
          </cell>
          <cell r="G126">
            <v>8000</v>
          </cell>
          <cell r="H126">
            <v>2937.6</v>
          </cell>
        </row>
        <row r="127">
          <cell r="B127" t="str">
            <v>§G tØnh</v>
          </cell>
          <cell r="C127" t="str">
            <v>Que hµn ®iÖn</v>
          </cell>
          <cell r="D127" t="str">
            <v>kg</v>
          </cell>
          <cell r="E127">
            <v>0.08</v>
          </cell>
          <cell r="F127">
            <v>1</v>
          </cell>
          <cell r="G127">
            <v>7600</v>
          </cell>
          <cell r="H127">
            <v>608</v>
          </cell>
        </row>
        <row r="128">
          <cell r="B128" t="str">
            <v>chiÕt tÝnh</v>
          </cell>
          <cell r="C128" t="str">
            <v>Bª t«ng ®óc s½n M 200 (§óc s½n)</v>
          </cell>
          <cell r="D128" t="str">
            <v>m3</v>
          </cell>
          <cell r="E128">
            <v>0.13</v>
          </cell>
          <cell r="F128">
            <v>1</v>
          </cell>
          <cell r="G128">
            <v>331771.99999999994</v>
          </cell>
          <cell r="H128">
            <v>43130.359999999993</v>
          </cell>
        </row>
        <row r="129">
          <cell r="C129" t="str">
            <v xml:space="preserve">b) Nh©n c«ng </v>
          </cell>
        </row>
        <row r="130">
          <cell r="B130" t="str">
            <v>03,1113</v>
          </cell>
          <cell r="C130" t="str">
            <v xml:space="preserve">§µo ®Êt hè mãng </v>
          </cell>
          <cell r="D130" t="str">
            <v>m3</v>
          </cell>
          <cell r="E130">
            <v>6.58</v>
          </cell>
          <cell r="F130">
            <v>1</v>
          </cell>
          <cell r="G130">
            <v>24428</v>
          </cell>
          <cell r="I130">
            <v>160736.24</v>
          </cell>
        </row>
        <row r="131">
          <cell r="B131" t="str">
            <v>03,2203</v>
          </cell>
          <cell r="C131" t="str">
            <v>LÊp ®Êt hè mãng</v>
          </cell>
          <cell r="D131" t="str">
            <v>m3</v>
          </cell>
          <cell r="E131">
            <v>6.45</v>
          </cell>
          <cell r="F131">
            <v>1</v>
          </cell>
          <cell r="G131">
            <v>10890</v>
          </cell>
          <cell r="I131">
            <v>70240.5</v>
          </cell>
        </row>
        <row r="132">
          <cell r="B132" t="str">
            <v>04.3611</v>
          </cell>
          <cell r="C132" t="str">
            <v>§óc s½n tÊm nÐo</v>
          </cell>
          <cell r="D132" t="str">
            <v>m3</v>
          </cell>
          <cell r="E132">
            <v>0.13</v>
          </cell>
          <cell r="F132">
            <v>1</v>
          </cell>
          <cell r="G132">
            <v>50328</v>
          </cell>
          <cell r="I132">
            <v>6542.64</v>
          </cell>
        </row>
        <row r="133">
          <cell r="B133" t="str">
            <v>ChiÕt tÝnh</v>
          </cell>
          <cell r="C133" t="str">
            <v>V/c bª t«ng M 200</v>
          </cell>
          <cell r="D133" t="str">
            <v>m3</v>
          </cell>
          <cell r="E133">
            <v>0.13</v>
          </cell>
          <cell r="F133">
            <v>1</v>
          </cell>
          <cell r="G133">
            <v>53433.05</v>
          </cell>
          <cell r="I133">
            <v>6946.2965000000004</v>
          </cell>
        </row>
        <row r="134">
          <cell r="B134" t="str">
            <v>04,1202</v>
          </cell>
          <cell r="C134" t="str">
            <v>Gia c«ng thÐp F&lt;=18</v>
          </cell>
          <cell r="D134" t="str">
            <v>kg</v>
          </cell>
          <cell r="E134">
            <v>46.5</v>
          </cell>
          <cell r="F134">
            <v>1</v>
          </cell>
          <cell r="G134">
            <v>148</v>
          </cell>
          <cell r="I134">
            <v>6882</v>
          </cell>
        </row>
        <row r="135">
          <cell r="B135" t="str">
            <v>04.3802</v>
          </cell>
          <cell r="C135" t="str">
            <v>L¾p tÊm nÐo &lt; 500kg</v>
          </cell>
          <cell r="D135" t="str">
            <v>tÊm</v>
          </cell>
          <cell r="E135">
            <v>1</v>
          </cell>
          <cell r="F135">
            <v>1</v>
          </cell>
          <cell r="G135">
            <v>24214</v>
          </cell>
          <cell r="I135">
            <v>24214</v>
          </cell>
        </row>
        <row r="136">
          <cell r="B136" t="str">
            <v>02.1451</v>
          </cell>
          <cell r="C136" t="str">
            <v>V/c tÊm nÐo</v>
          </cell>
          <cell r="D136" t="str">
            <v>tÊn</v>
          </cell>
          <cell r="E136">
            <v>0.3</v>
          </cell>
          <cell r="F136">
            <v>0.1</v>
          </cell>
          <cell r="G136">
            <v>90207</v>
          </cell>
          <cell r="I136">
            <v>2706.21</v>
          </cell>
        </row>
        <row r="137">
          <cell r="B137" t="str">
            <v>02.1421</v>
          </cell>
          <cell r="C137" t="str">
            <v>V/c mãc nÐo</v>
          </cell>
          <cell r="D137" t="str">
            <v>tÊn</v>
          </cell>
          <cell r="E137">
            <v>2.5000000000000001E-2</v>
          </cell>
          <cell r="F137">
            <v>0.1</v>
          </cell>
          <cell r="G137">
            <v>99184</v>
          </cell>
          <cell r="I137">
            <v>247.96000000000004</v>
          </cell>
        </row>
        <row r="138">
          <cell r="B138" t="str">
            <v>02.1781</v>
          </cell>
          <cell r="C138" t="str">
            <v>V/ dông cô thi c«ng</v>
          </cell>
          <cell r="D138" t="str">
            <v xml:space="preserve">tÊn </v>
          </cell>
          <cell r="E138">
            <v>0.2</v>
          </cell>
          <cell r="F138">
            <v>0.1</v>
          </cell>
          <cell r="G138">
            <v>91090</v>
          </cell>
          <cell r="I138">
            <v>1821.8000000000004</v>
          </cell>
        </row>
        <row r="139">
          <cell r="C139" t="str">
            <v>C/ M¸y thi c«ng</v>
          </cell>
        </row>
        <row r="140">
          <cell r="B140" t="str">
            <v>04,1202</v>
          </cell>
          <cell r="C140" t="str">
            <v>Gia c«ng thÐp F&lt;=18</v>
          </cell>
          <cell r="D140" t="str">
            <v>kg</v>
          </cell>
          <cell r="E140">
            <v>46.5</v>
          </cell>
          <cell r="F140">
            <v>1</v>
          </cell>
          <cell r="G140">
            <v>189</v>
          </cell>
          <cell r="J140">
            <v>8788.5</v>
          </cell>
        </row>
        <row r="142">
          <cell r="B142" t="str">
            <v>12c</v>
          </cell>
          <cell r="C142" t="str">
            <v>Cét BTLT 12C</v>
          </cell>
          <cell r="H142">
            <v>2360457.5460000001</v>
          </cell>
          <cell r="I142">
            <v>132636.6796</v>
          </cell>
        </row>
        <row r="143">
          <cell r="C143" t="str">
            <v>a)VËt liÖu</v>
          </cell>
        </row>
        <row r="144">
          <cell r="C144" t="str">
            <v>Cét BTLT 12C</v>
          </cell>
          <cell r="D144" t="str">
            <v>cét</v>
          </cell>
          <cell r="E144">
            <v>1</v>
          </cell>
          <cell r="F144">
            <v>1.002</v>
          </cell>
          <cell r="G144">
            <v>2347273</v>
          </cell>
          <cell r="H144">
            <v>2351967.5460000001</v>
          </cell>
        </row>
        <row r="145">
          <cell r="B145" t="str">
            <v>05,5213</v>
          </cell>
          <cell r="C145" t="str">
            <v>VËt liÖu phô</v>
          </cell>
          <cell r="D145" t="str">
            <v>cét</v>
          </cell>
          <cell r="E145">
            <v>1</v>
          </cell>
          <cell r="F145">
            <v>1</v>
          </cell>
          <cell r="G145">
            <v>8490</v>
          </cell>
          <cell r="H145">
            <v>8490</v>
          </cell>
        </row>
        <row r="146">
          <cell r="C146" t="str">
            <v>b)Nh©n c«ng</v>
          </cell>
        </row>
        <row r="147">
          <cell r="B147" t="str">
            <v>02,1461</v>
          </cell>
          <cell r="C147" t="str">
            <v>V/c cét 100m</v>
          </cell>
          <cell r="D147" t="str">
            <v>tÊn</v>
          </cell>
          <cell r="E147">
            <v>1.3560000000000001</v>
          </cell>
          <cell r="F147">
            <v>0.1</v>
          </cell>
          <cell r="G147">
            <v>140241</v>
          </cell>
          <cell r="I147">
            <v>19016.679600000003</v>
          </cell>
        </row>
        <row r="148">
          <cell r="B148" t="str">
            <v>05,5213</v>
          </cell>
          <cell r="C148" t="str">
            <v>Dùng cét</v>
          </cell>
          <cell r="D148" t="str">
            <v>cét</v>
          </cell>
          <cell r="E148">
            <v>1</v>
          </cell>
          <cell r="F148">
            <v>1</v>
          </cell>
          <cell r="G148">
            <v>86293</v>
          </cell>
          <cell r="I148">
            <v>86293</v>
          </cell>
        </row>
        <row r="149">
          <cell r="B149" t="str">
            <v>02,1481</v>
          </cell>
          <cell r="C149" t="str">
            <v>V/c dông cô thñ c«ng cét</v>
          </cell>
          <cell r="D149" t="str">
            <v>tÊn</v>
          </cell>
          <cell r="E149">
            <v>1.5</v>
          </cell>
          <cell r="F149">
            <v>0.2</v>
          </cell>
          <cell r="G149">
            <v>91090</v>
          </cell>
          <cell r="I149">
            <v>27327</v>
          </cell>
        </row>
        <row r="151">
          <cell r="B151" t="str">
            <v>16c</v>
          </cell>
          <cell r="C151" t="str">
            <v>Cét BTLT 16C</v>
          </cell>
          <cell r="H151">
            <v>4238934</v>
          </cell>
          <cell r="I151">
            <v>217045.45199999999</v>
          </cell>
        </row>
        <row r="152">
          <cell r="C152" t="str">
            <v>a)VËt liÖu</v>
          </cell>
        </row>
        <row r="153">
          <cell r="C153" t="str">
            <v>Cét BTLT 16C</v>
          </cell>
          <cell r="D153" t="str">
            <v>cét</v>
          </cell>
          <cell r="E153">
            <v>1</v>
          </cell>
          <cell r="F153">
            <v>1.002</v>
          </cell>
          <cell r="G153">
            <v>4222000</v>
          </cell>
          <cell r="H153">
            <v>4230444</v>
          </cell>
        </row>
        <row r="154">
          <cell r="B154" t="str">
            <v>05,5213</v>
          </cell>
          <cell r="C154" t="str">
            <v>VËt liÖu phô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>b)Nh©n c«ng</v>
          </cell>
        </row>
        <row r="156">
          <cell r="B156" t="str">
            <v>02,1461</v>
          </cell>
          <cell r="C156" t="str">
            <v>V/c cét 100m</v>
          </cell>
          <cell r="D156" t="str">
            <v>tÊn</v>
          </cell>
          <cell r="E156">
            <v>1.72</v>
          </cell>
          <cell r="F156">
            <v>0.1</v>
          </cell>
          <cell r="G156">
            <v>140241</v>
          </cell>
          <cell r="I156">
            <v>24121.452000000001</v>
          </cell>
        </row>
        <row r="157">
          <cell r="B157" t="str">
            <v>05,5215</v>
          </cell>
          <cell r="C157" t="str">
            <v>Dùng cét</v>
          </cell>
          <cell r="D157" t="str">
            <v>cét</v>
          </cell>
          <cell r="E157">
            <v>1</v>
          </cell>
          <cell r="F157">
            <v>1</v>
          </cell>
          <cell r="G157">
            <v>116844</v>
          </cell>
          <cell r="I157">
            <v>116844</v>
          </cell>
        </row>
        <row r="158">
          <cell r="B158" t="str">
            <v>05.5101</v>
          </cell>
          <cell r="C158" t="str">
            <v>Nèi mÆt bÝch</v>
          </cell>
          <cell r="D158" t="str">
            <v>mèi</v>
          </cell>
          <cell r="E158">
            <v>1</v>
          </cell>
          <cell r="F158">
            <v>1</v>
          </cell>
          <cell r="G158">
            <v>48753</v>
          </cell>
          <cell r="I158">
            <v>48753</v>
          </cell>
        </row>
        <row r="159">
          <cell r="B159" t="str">
            <v>02,1481</v>
          </cell>
          <cell r="C159" t="str">
            <v>V/c dông cô thñ c«ng cét</v>
          </cell>
          <cell r="D159" t="str">
            <v>tÊn</v>
          </cell>
          <cell r="E159">
            <v>1.5</v>
          </cell>
          <cell r="F159">
            <v>0.2</v>
          </cell>
          <cell r="G159">
            <v>91090</v>
          </cell>
          <cell r="I159">
            <v>27327</v>
          </cell>
        </row>
        <row r="161">
          <cell r="B161" t="str">
            <v>16b</v>
          </cell>
          <cell r="C161" t="str">
            <v>Cét BTLT 16B</v>
          </cell>
          <cell r="H161">
            <v>4068594</v>
          </cell>
          <cell r="I161">
            <v>217045.45199999999</v>
          </cell>
        </row>
        <row r="162">
          <cell r="C162" t="str">
            <v>a)VËt liÖu</v>
          </cell>
        </row>
        <row r="163">
          <cell r="C163" t="str">
            <v>Cét BTLT 16B</v>
          </cell>
          <cell r="D163" t="str">
            <v>cét</v>
          </cell>
          <cell r="E163">
            <v>1</v>
          </cell>
          <cell r="F163">
            <v>1.002</v>
          </cell>
          <cell r="G163">
            <v>4052000</v>
          </cell>
          <cell r="H163">
            <v>4060104</v>
          </cell>
        </row>
        <row r="164">
          <cell r="B164" t="str">
            <v>05,5213</v>
          </cell>
          <cell r="C164" t="str">
            <v>VËt liÖu phô</v>
          </cell>
          <cell r="D164" t="str">
            <v>cét</v>
          </cell>
          <cell r="E164">
            <v>1</v>
          </cell>
          <cell r="F164">
            <v>1</v>
          </cell>
          <cell r="G164">
            <v>8490</v>
          </cell>
          <cell r="H164">
            <v>8490</v>
          </cell>
        </row>
        <row r="165">
          <cell r="C165" t="str">
            <v>b)Nh©n c«ng</v>
          </cell>
        </row>
        <row r="166">
          <cell r="B166" t="str">
            <v>02,1461</v>
          </cell>
          <cell r="C166" t="str">
            <v>V/c cét 100m</v>
          </cell>
          <cell r="D166" t="str">
            <v>tÊn</v>
          </cell>
          <cell r="E166">
            <v>1.72</v>
          </cell>
          <cell r="F166">
            <v>0.1</v>
          </cell>
          <cell r="G166">
            <v>140241</v>
          </cell>
          <cell r="I166">
            <v>24121.452000000001</v>
          </cell>
        </row>
        <row r="167">
          <cell r="B167" t="str">
            <v>05,5215</v>
          </cell>
          <cell r="C167" t="str">
            <v>Dùng cét</v>
          </cell>
          <cell r="D167" t="str">
            <v>cét</v>
          </cell>
          <cell r="E167">
            <v>1</v>
          </cell>
          <cell r="F167">
            <v>1</v>
          </cell>
          <cell r="G167">
            <v>116844</v>
          </cell>
          <cell r="I167">
            <v>116844</v>
          </cell>
        </row>
        <row r="168">
          <cell r="B168" t="str">
            <v>05.5101</v>
          </cell>
          <cell r="C168" t="str">
            <v>Nèi mÆt bÝch</v>
          </cell>
          <cell r="D168" t="str">
            <v>mèi</v>
          </cell>
          <cell r="E168">
            <v>1</v>
          </cell>
          <cell r="F168">
            <v>1</v>
          </cell>
          <cell r="G168">
            <v>48753</v>
          </cell>
          <cell r="I168">
            <v>48753</v>
          </cell>
        </row>
        <row r="169">
          <cell r="B169" t="str">
            <v>02,1481</v>
          </cell>
          <cell r="C169" t="str">
            <v>V/c dông cô thñ c«ng cét</v>
          </cell>
          <cell r="D169" t="str">
            <v>tÊn</v>
          </cell>
          <cell r="E169">
            <v>1.5</v>
          </cell>
          <cell r="F169">
            <v>0.2</v>
          </cell>
          <cell r="G169">
            <v>91090</v>
          </cell>
          <cell r="I169">
            <v>27327</v>
          </cell>
        </row>
      </sheetData>
      <sheetData sheetId="18" refreshError="1"/>
      <sheetData sheetId="19" refreshError="1"/>
      <sheetData sheetId="20" refreshError="1">
        <row r="8">
          <cell r="C8" t="str">
            <v>Bª t«ng M50</v>
          </cell>
          <cell r="H8">
            <v>193264.77499999999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4">
          <cell r="C14" t="str">
            <v>Bª t«ng M 150</v>
          </cell>
          <cell r="H14">
            <v>283488.34999999998</v>
          </cell>
        </row>
        <row r="15">
          <cell r="C15" t="str">
            <v>a. VËt liÖu</v>
          </cell>
        </row>
        <row r="16">
          <cell r="B16" t="str">
            <v xml:space="preserve">§GtØnh </v>
          </cell>
          <cell r="C16" t="str">
            <v>Xi m¨ng PC30</v>
          </cell>
          <cell r="D16" t="str">
            <v>kg</v>
          </cell>
          <cell r="E16" t="str">
            <v>278</v>
          </cell>
          <cell r="F16">
            <v>1.0249999999999999</v>
          </cell>
          <cell r="G16">
            <v>643</v>
          </cell>
          <cell r="H16">
            <v>183222.85</v>
          </cell>
        </row>
        <row r="17">
          <cell r="B17" t="str">
            <v xml:space="preserve">§GtØnh </v>
          </cell>
          <cell r="C17" t="str">
            <v>C¸t vµng</v>
          </cell>
          <cell r="D17" t="str">
            <v>m3</v>
          </cell>
          <cell r="E17" t="str">
            <v>0,469</v>
          </cell>
          <cell r="F17">
            <v>1.0249999999999999</v>
          </cell>
          <cell r="G17">
            <v>34000</v>
          </cell>
          <cell r="H17">
            <v>16344.649999999996</v>
          </cell>
        </row>
        <row r="18">
          <cell r="B18" t="str">
            <v xml:space="preserve">§GtØnh </v>
          </cell>
          <cell r="C18" t="str">
            <v>§¸ d¨m 2 x 4</v>
          </cell>
          <cell r="D18" t="str">
            <v>m3</v>
          </cell>
          <cell r="E18" t="str">
            <v>0,871</v>
          </cell>
          <cell r="F18">
            <v>1.0249999999999999</v>
          </cell>
          <cell r="G18">
            <v>94000</v>
          </cell>
          <cell r="H18">
            <v>83920.849999999991</v>
          </cell>
        </row>
        <row r="20">
          <cell r="C20" t="str">
            <v>Bª t«ng M 200</v>
          </cell>
          <cell r="H20">
            <v>336640.75</v>
          </cell>
        </row>
        <row r="21">
          <cell r="C21" t="str">
            <v>a. VËt liÖu</v>
          </cell>
        </row>
        <row r="22">
          <cell r="B22" t="str">
            <v xml:space="preserve">§GtØnh </v>
          </cell>
          <cell r="C22" t="str">
            <v>Xi m¨ng PC30</v>
          </cell>
          <cell r="D22" t="str">
            <v>kg</v>
          </cell>
          <cell r="E22" t="str">
            <v>357</v>
          </cell>
          <cell r="F22">
            <v>1.0249999999999999</v>
          </cell>
          <cell r="G22">
            <v>643</v>
          </cell>
          <cell r="H22">
            <v>235289.77499999997</v>
          </cell>
        </row>
        <row r="23">
          <cell r="B23" t="str">
            <v xml:space="preserve">§GtØnh </v>
          </cell>
          <cell r="C23" t="str">
            <v>C¸t vµng</v>
          </cell>
          <cell r="D23" t="str">
            <v>m3</v>
          </cell>
          <cell r="E23" t="str">
            <v>0,441</v>
          </cell>
          <cell r="F23">
            <v>1.0249999999999999</v>
          </cell>
          <cell r="G23">
            <v>34000</v>
          </cell>
          <cell r="H23">
            <v>15368.849999999999</v>
          </cell>
        </row>
        <row r="24">
          <cell r="B24" t="str">
            <v xml:space="preserve">§GtØnh </v>
          </cell>
          <cell r="C24" t="str">
            <v>§¸ d¨m  1 x2</v>
          </cell>
          <cell r="D24" t="str">
            <v>m3</v>
          </cell>
          <cell r="E24" t="str">
            <v>0,883</v>
          </cell>
          <cell r="F24">
            <v>1.0249999999999999</v>
          </cell>
          <cell r="G24">
            <v>95000</v>
          </cell>
          <cell r="H24">
            <v>85982.125</v>
          </cell>
        </row>
        <row r="26">
          <cell r="B26" t="str">
            <v>MT4</v>
          </cell>
          <cell r="C26" t="str">
            <v>Mãng MT4</v>
          </cell>
          <cell r="H26">
            <v>905276.03350000002</v>
          </cell>
          <cell r="I26">
            <v>1084181.74</v>
          </cell>
        </row>
        <row r="27">
          <cell r="C27" t="str">
            <v>a)VËt liÖu</v>
          </cell>
        </row>
        <row r="28">
          <cell r="C28" t="str">
            <v>S¾t F6</v>
          </cell>
          <cell r="D28" t="str">
            <v>kg</v>
          </cell>
          <cell r="E28">
            <v>3.6</v>
          </cell>
          <cell r="F28">
            <v>1.02</v>
          </cell>
          <cell r="G28">
            <v>4320</v>
          </cell>
          <cell r="H28">
            <v>15863.04</v>
          </cell>
        </row>
        <row r="29">
          <cell r="C29" t="str">
            <v>S¾t F8</v>
          </cell>
          <cell r="D29" t="str">
            <v>kg</v>
          </cell>
          <cell r="E29">
            <v>4.8</v>
          </cell>
          <cell r="F29">
            <v>1.02</v>
          </cell>
          <cell r="G29">
            <v>4320</v>
          </cell>
          <cell r="H29">
            <v>21150.720000000001</v>
          </cell>
        </row>
        <row r="30">
          <cell r="C30" t="str">
            <v>S¾t F10</v>
          </cell>
          <cell r="D30" t="str">
            <v>kg</v>
          </cell>
          <cell r="E30">
            <v>5.6</v>
          </cell>
          <cell r="F30">
            <v>1.02</v>
          </cell>
          <cell r="G30">
            <v>4200</v>
          </cell>
          <cell r="H30">
            <v>23990.399999999998</v>
          </cell>
        </row>
        <row r="31">
          <cell r="C31" t="str">
            <v>Bª t«ng M200</v>
          </cell>
          <cell r="D31" t="str">
            <v>m3</v>
          </cell>
          <cell r="E31">
            <v>0.08</v>
          </cell>
          <cell r="F31">
            <v>1</v>
          </cell>
          <cell r="G31">
            <v>336640.75</v>
          </cell>
          <cell r="H31">
            <v>26931.260000000002</v>
          </cell>
        </row>
        <row r="32">
          <cell r="C32" t="str">
            <v>Bª t«ng M150</v>
          </cell>
          <cell r="D32" t="str">
            <v>m3</v>
          </cell>
          <cell r="E32">
            <v>1.59</v>
          </cell>
          <cell r="F32">
            <v>1</v>
          </cell>
          <cell r="G32">
            <v>283488.34999999998</v>
          </cell>
          <cell r="H32">
            <v>450746.47649999999</v>
          </cell>
        </row>
        <row r="33">
          <cell r="C33" t="str">
            <v>Bª t«ng M 50</v>
          </cell>
          <cell r="D33" t="str">
            <v>m3</v>
          </cell>
          <cell r="E33">
            <v>0.28000000000000003</v>
          </cell>
          <cell r="F33">
            <v>1</v>
          </cell>
          <cell r="G33">
            <v>193264.77499999999</v>
          </cell>
          <cell r="H33">
            <v>54114.137000000002</v>
          </cell>
        </row>
        <row r="34">
          <cell r="C34" t="str">
            <v>Gç v¸n khu«n cÇu c«ng t¸c</v>
          </cell>
          <cell r="D34" t="str">
            <v>m2</v>
          </cell>
          <cell r="E34">
            <v>16.8</v>
          </cell>
          <cell r="F34">
            <v>1</v>
          </cell>
          <cell r="G34">
            <v>18600</v>
          </cell>
          <cell r="H34">
            <v>312480</v>
          </cell>
        </row>
        <row r="35">
          <cell r="C35" t="str">
            <v xml:space="preserve">b) Nh©n c«ng </v>
          </cell>
        </row>
        <row r="36">
          <cell r="C36" t="str">
            <v>Gia c«ng</v>
          </cell>
          <cell r="D36" t="str">
            <v>kg</v>
          </cell>
          <cell r="E36">
            <v>14</v>
          </cell>
          <cell r="F36">
            <v>1</v>
          </cell>
          <cell r="G36">
            <v>3456</v>
          </cell>
          <cell r="I36">
            <v>48384</v>
          </cell>
        </row>
        <row r="37">
          <cell r="C37" t="str">
            <v>L¾p dùng v¸n khu«n</v>
          </cell>
          <cell r="D37" t="str">
            <v>m2</v>
          </cell>
          <cell r="E37">
            <v>16.8</v>
          </cell>
          <cell r="F37">
            <v>1</v>
          </cell>
          <cell r="G37">
            <v>5309</v>
          </cell>
          <cell r="I37">
            <v>89191.2</v>
          </cell>
        </row>
        <row r="38">
          <cell r="B38" t="str">
            <v>03.1113</v>
          </cell>
          <cell r="C38" t="str">
            <v>§µo hè ®Êt mãng</v>
          </cell>
          <cell r="D38" t="str">
            <v>m3</v>
          </cell>
          <cell r="E38">
            <v>24.68</v>
          </cell>
          <cell r="F38">
            <v>1</v>
          </cell>
          <cell r="G38">
            <v>24428</v>
          </cell>
          <cell r="I38">
            <v>602883.04</v>
          </cell>
        </row>
        <row r="39">
          <cell r="B39" t="str">
            <v>04.3311</v>
          </cell>
          <cell r="C39" t="str">
            <v>§æ bª t«ng M200</v>
          </cell>
          <cell r="D39" t="str">
            <v>m3</v>
          </cell>
          <cell r="E39">
            <v>0.08</v>
          </cell>
          <cell r="F39">
            <v>1</v>
          </cell>
          <cell r="G39">
            <v>45030</v>
          </cell>
          <cell r="I39">
            <v>3602.4</v>
          </cell>
        </row>
        <row r="40">
          <cell r="B40" t="str">
            <v>04.3311</v>
          </cell>
          <cell r="C40" t="str">
            <v>§æ bª t«ng M 150</v>
          </cell>
          <cell r="D40" t="str">
            <v>m3</v>
          </cell>
          <cell r="E40">
            <v>1.59</v>
          </cell>
          <cell r="F40">
            <v>1</v>
          </cell>
          <cell r="G40">
            <v>45030</v>
          </cell>
          <cell r="I40">
            <v>71597.7</v>
          </cell>
        </row>
        <row r="41">
          <cell r="B41" t="str">
            <v>04.3311</v>
          </cell>
          <cell r="C41" t="str">
            <v>§æ bª t«ng lãt mãng</v>
          </cell>
          <cell r="D41" t="str">
            <v>m3</v>
          </cell>
          <cell r="E41" t="str">
            <v>0,28</v>
          </cell>
          <cell r="F41">
            <v>1</v>
          </cell>
          <cell r="G41">
            <v>45030</v>
          </cell>
          <cell r="I41">
            <v>12608.400000000001</v>
          </cell>
        </row>
        <row r="42">
          <cell r="B42" t="str">
            <v>03.2203</v>
          </cell>
          <cell r="C42" t="str">
            <v>LÊp ®Êt hè mãng</v>
          </cell>
          <cell r="D42" t="str">
            <v>m3</v>
          </cell>
          <cell r="E42">
            <v>22.73</v>
          </cell>
          <cell r="F42">
            <v>1</v>
          </cell>
          <cell r="G42">
            <v>10890</v>
          </cell>
          <cell r="I42">
            <v>247529.7</v>
          </cell>
        </row>
        <row r="43">
          <cell r="B43" t="str">
            <v>03.2203</v>
          </cell>
          <cell r="C43" t="str">
            <v>§¾p ®Êt hè mãng</v>
          </cell>
          <cell r="D43" t="str">
            <v>m3</v>
          </cell>
          <cell r="E43">
            <v>0.77</v>
          </cell>
          <cell r="F43">
            <v>1</v>
          </cell>
          <cell r="G43">
            <v>10890</v>
          </cell>
          <cell r="I43">
            <v>8385.3000000000011</v>
          </cell>
        </row>
        <row r="45">
          <cell r="B45" t="str">
            <v>14b</v>
          </cell>
          <cell r="C45" t="str">
            <v>Cét BTLT 14b</v>
          </cell>
          <cell r="H45">
            <v>3769998</v>
          </cell>
          <cell r="I45">
            <v>136344.0533</v>
          </cell>
        </row>
        <row r="46">
          <cell r="C46" t="str">
            <v>a)VËt liÖu</v>
          </cell>
        </row>
        <row r="47">
          <cell r="C47" t="str">
            <v>Cét BTLT 14b</v>
          </cell>
          <cell r="D47" t="str">
            <v>cét</v>
          </cell>
          <cell r="E47">
            <v>1</v>
          </cell>
          <cell r="F47">
            <v>1.002</v>
          </cell>
          <cell r="G47">
            <v>3754000</v>
          </cell>
          <cell r="H47">
            <v>3761508</v>
          </cell>
        </row>
        <row r="48">
          <cell r="B48" t="str">
            <v>05,5213</v>
          </cell>
          <cell r="C48" t="str">
            <v>VËt liÖu phô</v>
          </cell>
          <cell r="D48" t="str">
            <v>cét</v>
          </cell>
          <cell r="E48">
            <v>1</v>
          </cell>
          <cell r="F48">
            <v>1</v>
          </cell>
          <cell r="G48">
            <v>8490</v>
          </cell>
          <cell r="H48">
            <v>8490</v>
          </cell>
        </row>
        <row r="49">
          <cell r="C49" t="str">
            <v>b)Nh©n c«ng</v>
          </cell>
        </row>
        <row r="50">
          <cell r="B50" t="str">
            <v>02,1461</v>
          </cell>
          <cell r="C50" t="str">
            <v>V/c cét 100m</v>
          </cell>
          <cell r="D50" t="str">
            <v>tÊn</v>
          </cell>
          <cell r="E50">
            <v>1.413</v>
          </cell>
          <cell r="F50">
            <v>0.1</v>
          </cell>
          <cell r="G50">
            <v>140241</v>
          </cell>
          <cell r="I50">
            <v>19816.0533</v>
          </cell>
        </row>
        <row r="51">
          <cell r="B51" t="str">
            <v>02,1482</v>
          </cell>
          <cell r="C51" t="str">
            <v>V/c dông cô thñ c«ng cét</v>
          </cell>
          <cell r="D51" t="str">
            <v>tÊn</v>
          </cell>
          <cell r="E51">
            <v>1</v>
          </cell>
          <cell r="F51">
            <v>0.1</v>
          </cell>
          <cell r="G51">
            <v>91090</v>
          </cell>
          <cell r="I51">
            <v>9109</v>
          </cell>
        </row>
        <row r="52">
          <cell r="B52" t="str">
            <v>05.5213</v>
          </cell>
          <cell r="C52" t="str">
            <v>Dùng cét</v>
          </cell>
          <cell r="D52" t="str">
            <v xml:space="preserve">c¸i </v>
          </cell>
          <cell r="E52">
            <v>1</v>
          </cell>
          <cell r="F52">
            <v>1</v>
          </cell>
          <cell r="G52">
            <v>107419</v>
          </cell>
          <cell r="I52">
            <v>107419</v>
          </cell>
        </row>
      </sheetData>
      <sheetData sheetId="21" refreshError="1"/>
      <sheetData sheetId="22" refreshError="1"/>
      <sheetData sheetId="23" refreshError="1">
        <row r="7">
          <cell r="B7" t="str">
            <v>Bª t«ng M100</v>
          </cell>
          <cell r="G7">
            <v>216662.44999999998</v>
          </cell>
          <cell r="H7">
            <v>14579.544099999999</v>
          </cell>
        </row>
        <row r="8">
          <cell r="B8" t="str">
            <v>a. VËt liÖu</v>
          </cell>
        </row>
        <row r="9">
          <cell r="A9" t="str">
            <v xml:space="preserve">§GtØnh </v>
          </cell>
          <cell r="B9" t="str">
            <v>Xi m¨ng PC30</v>
          </cell>
          <cell r="C9" t="str">
            <v>kg</v>
          </cell>
          <cell r="D9">
            <v>205</v>
          </cell>
          <cell r="E9">
            <v>1.0249999999999999</v>
          </cell>
          <cell r="F9">
            <v>643</v>
          </cell>
          <cell r="G9">
            <v>135110.37499999997</v>
          </cell>
        </row>
        <row r="10">
          <cell r="A10" t="str">
            <v xml:space="preserve">§GtØnh </v>
          </cell>
          <cell r="B10" t="str">
            <v>C¸t vµng</v>
          </cell>
          <cell r="C10" t="str">
            <v>m3</v>
          </cell>
          <cell r="D10">
            <v>0.49199999999999999</v>
          </cell>
          <cell r="E10">
            <v>1.0249999999999999</v>
          </cell>
          <cell r="F10">
            <v>34000</v>
          </cell>
          <cell r="G10">
            <v>17146.2</v>
          </cell>
        </row>
        <row r="11">
          <cell r="A11" t="str">
            <v xml:space="preserve">§GtØnh </v>
          </cell>
          <cell r="B11" t="str">
            <v>§¸ d¨m 4x6</v>
          </cell>
          <cell r="C11" t="str">
            <v>m3</v>
          </cell>
          <cell r="D11">
            <v>0.88500000000000001</v>
          </cell>
          <cell r="E11">
            <v>1.0249999999999999</v>
          </cell>
          <cell r="F11">
            <v>71000</v>
          </cell>
          <cell r="G11">
            <v>64405.875</v>
          </cell>
        </row>
        <row r="12">
          <cell r="B12" t="str">
            <v>b. Nh©n c«ng ( cù ly vËn chuyÓn 100m)</v>
          </cell>
        </row>
        <row r="13">
          <cell r="A13" t="str">
            <v>02-1211</v>
          </cell>
          <cell r="B13" t="str">
            <v>VËn chuyÓn xi m¨ng</v>
          </cell>
          <cell r="C13" t="str">
            <v>m3</v>
          </cell>
          <cell r="D13">
            <v>0.20499999999999999</v>
          </cell>
          <cell r="E13">
            <v>0.1</v>
          </cell>
          <cell r="F13">
            <v>74756</v>
          </cell>
          <cell r="H13">
            <v>1532.498</v>
          </cell>
        </row>
        <row r="14">
          <cell r="A14" t="str">
            <v>02-1231</v>
          </cell>
          <cell r="B14" t="str">
            <v>VËn chuyÓn c¸t vµng</v>
          </cell>
          <cell r="C14" t="str">
            <v>m3</v>
          </cell>
          <cell r="D14">
            <v>0.49199999999999999</v>
          </cell>
          <cell r="E14">
            <v>0.1</v>
          </cell>
          <cell r="F14">
            <v>69458</v>
          </cell>
          <cell r="H14">
            <v>3417.3335999999999</v>
          </cell>
        </row>
        <row r="15">
          <cell r="A15" t="str">
            <v>02-1241</v>
          </cell>
          <cell r="B15" t="str">
            <v>VËn chuyÓn ®¸ d¨m</v>
          </cell>
          <cell r="C15" t="str">
            <v>m3</v>
          </cell>
          <cell r="D15">
            <v>0.88500000000000001</v>
          </cell>
          <cell r="E15">
            <v>0.1</v>
          </cell>
          <cell r="F15">
            <v>73725</v>
          </cell>
          <cell r="H15">
            <v>6524.6625000000004</v>
          </cell>
        </row>
        <row r="16">
          <cell r="A16" t="str">
            <v>02-1321</v>
          </cell>
          <cell r="B16" t="str">
            <v>VËn chuyÓn n­íc</v>
          </cell>
          <cell r="C16" t="str">
            <v>m3</v>
          </cell>
          <cell r="D16">
            <v>0.5</v>
          </cell>
          <cell r="E16">
            <v>0.1</v>
          </cell>
          <cell r="F16">
            <v>62101</v>
          </cell>
          <cell r="H16">
            <v>3105.05</v>
          </cell>
        </row>
        <row r="18">
          <cell r="B18" t="str">
            <v>Bª t«ng M 150</v>
          </cell>
          <cell r="G18">
            <v>283488.34999999998</v>
          </cell>
          <cell r="H18">
            <v>14862.2945</v>
          </cell>
        </row>
        <row r="19">
          <cell r="B19" t="str">
            <v>a. VËt liÖu</v>
          </cell>
        </row>
        <row r="20">
          <cell r="A20" t="str">
            <v xml:space="preserve">§GtØnh </v>
          </cell>
          <cell r="B20" t="str">
            <v>Xi m¨ng PC30</v>
          </cell>
          <cell r="C20" t="str">
            <v>kg</v>
          </cell>
          <cell r="D20" t="str">
            <v>278</v>
          </cell>
          <cell r="E20">
            <v>1.0249999999999999</v>
          </cell>
          <cell r="F20">
            <v>643</v>
          </cell>
          <cell r="G20">
            <v>183222.85</v>
          </cell>
        </row>
        <row r="21">
          <cell r="A21" t="str">
            <v xml:space="preserve">§GtØnh </v>
          </cell>
          <cell r="B21" t="str">
            <v>C¸t vµng</v>
          </cell>
          <cell r="C21" t="str">
            <v>m3</v>
          </cell>
          <cell r="D21" t="str">
            <v>0,469</v>
          </cell>
          <cell r="E21">
            <v>1.0249999999999999</v>
          </cell>
          <cell r="F21">
            <v>34000</v>
          </cell>
          <cell r="G21">
            <v>16344.649999999996</v>
          </cell>
        </row>
        <row r="22">
          <cell r="A22" t="str">
            <v xml:space="preserve">§GtØnh </v>
          </cell>
          <cell r="B22" t="str">
            <v>§¸ d¨m 2 x 4</v>
          </cell>
          <cell r="C22" t="str">
            <v>m3</v>
          </cell>
          <cell r="D22" t="str">
            <v>0,871</v>
          </cell>
          <cell r="E22">
            <v>1.0249999999999999</v>
          </cell>
          <cell r="F22">
            <v>94000</v>
          </cell>
          <cell r="G22">
            <v>83920.849999999991</v>
          </cell>
        </row>
        <row r="23">
          <cell r="B23" t="str">
            <v>b. Nh©n c«ng ( cù ly vËn chuyÓn 100m)</v>
          </cell>
        </row>
        <row r="24">
          <cell r="A24" t="str">
            <v>02-1211</v>
          </cell>
          <cell r="B24" t="str">
            <v>VËn chuyÓn xi m¨ng</v>
          </cell>
          <cell r="C24" t="str">
            <v>m3</v>
          </cell>
          <cell r="D24">
            <v>0.27800000000000002</v>
          </cell>
          <cell r="E24">
            <v>0.1</v>
          </cell>
          <cell r="F24">
            <v>74756</v>
          </cell>
          <cell r="H24">
            <v>2078.2168000000001</v>
          </cell>
        </row>
        <row r="25">
          <cell r="A25" t="str">
            <v>02-1231</v>
          </cell>
          <cell r="B25" t="str">
            <v>VËn chuyÓn c¸t vµng</v>
          </cell>
          <cell r="C25" t="str">
            <v>m3</v>
          </cell>
          <cell r="D25" t="str">
            <v>0,469</v>
          </cell>
          <cell r="E25">
            <v>0.1</v>
          </cell>
          <cell r="F25">
            <v>69458</v>
          </cell>
          <cell r="H25">
            <v>3257.5801999999999</v>
          </cell>
        </row>
        <row r="26">
          <cell r="A26" t="str">
            <v>02-1241</v>
          </cell>
          <cell r="B26" t="str">
            <v>VËn chuyÓn ®¸ d¨m</v>
          </cell>
          <cell r="C26" t="str">
            <v>m3</v>
          </cell>
          <cell r="D26" t="str">
            <v>0,871</v>
          </cell>
          <cell r="E26">
            <v>0.1</v>
          </cell>
          <cell r="F26">
            <v>73725</v>
          </cell>
          <cell r="H26">
            <v>6421.4475000000002</v>
          </cell>
        </row>
        <row r="27">
          <cell r="A27" t="str">
            <v>02-1321</v>
          </cell>
          <cell r="B27" t="str">
            <v>VËn chuyÓn n­íc</v>
          </cell>
          <cell r="C27" t="str">
            <v>m3</v>
          </cell>
          <cell r="D27">
            <v>0.5</v>
          </cell>
          <cell r="E27">
            <v>0.1</v>
          </cell>
          <cell r="F27">
            <v>62101</v>
          </cell>
          <cell r="H27">
            <v>3105.05</v>
          </cell>
        </row>
        <row r="29">
          <cell r="A29" t="str">
            <v>m1</v>
          </cell>
          <cell r="B29" t="str">
            <v>Mãng M1</v>
          </cell>
          <cell r="G29">
            <v>266494.81349999993</v>
          </cell>
          <cell r="H29">
            <v>102871.44792000001</v>
          </cell>
        </row>
        <row r="30">
          <cell r="B30" t="str">
            <v>a)VËt liÖu</v>
          </cell>
        </row>
        <row r="31">
          <cell r="B31" t="str">
            <v>Bª t«ng M100</v>
          </cell>
          <cell r="C31" t="str">
            <v>m3</v>
          </cell>
          <cell r="D31">
            <v>1.2</v>
          </cell>
          <cell r="E31">
            <v>1.0249999999999999</v>
          </cell>
          <cell r="F31">
            <v>216662.44999999998</v>
          </cell>
          <cell r="G31">
            <v>266494.81349999993</v>
          </cell>
        </row>
        <row r="32">
          <cell r="B32" t="str">
            <v xml:space="preserve">b) Nh©n c«ng </v>
          </cell>
        </row>
        <row r="33">
          <cell r="A33" t="str">
            <v>03,1113</v>
          </cell>
          <cell r="B33" t="str">
            <v>§µo ®Êt hè mãng ®Êt cÊp 3</v>
          </cell>
          <cell r="C33" t="str">
            <v>m3</v>
          </cell>
          <cell r="D33">
            <v>1.2</v>
          </cell>
          <cell r="E33">
            <v>1</v>
          </cell>
          <cell r="F33">
            <v>24428</v>
          </cell>
          <cell r="H33">
            <v>29313.599999999999</v>
          </cell>
        </row>
        <row r="34">
          <cell r="A34" t="str">
            <v>03,2203</v>
          </cell>
          <cell r="B34" t="str">
            <v>LÊp ®Êt hè mãng</v>
          </cell>
          <cell r="C34" t="str">
            <v>m3</v>
          </cell>
          <cell r="D34">
            <v>0.12</v>
          </cell>
          <cell r="E34">
            <v>1</v>
          </cell>
          <cell r="F34">
            <v>10890</v>
          </cell>
          <cell r="H34">
            <v>1306.8</v>
          </cell>
        </row>
        <row r="35">
          <cell r="B35" t="str">
            <v>VËn chuyÓn bª t«ng</v>
          </cell>
          <cell r="C35" t="str">
            <v>m3</v>
          </cell>
          <cell r="D35">
            <v>1.2</v>
          </cell>
          <cell r="E35">
            <v>1</v>
          </cell>
          <cell r="F35">
            <v>14579.544099999999</v>
          </cell>
          <cell r="H35">
            <v>17495.45292</v>
          </cell>
        </row>
        <row r="36">
          <cell r="A36" t="str">
            <v>ChiÕt tÝnh</v>
          </cell>
          <cell r="B36" t="str">
            <v>§æ bª t«ng M100</v>
          </cell>
          <cell r="C36" t="str">
            <v>m3</v>
          </cell>
          <cell r="D36">
            <v>1.2</v>
          </cell>
          <cell r="E36">
            <v>1</v>
          </cell>
          <cell r="F36">
            <v>45030</v>
          </cell>
          <cell r="H36">
            <v>54036</v>
          </cell>
        </row>
        <row r="37">
          <cell r="A37" t="str">
            <v>02.1741</v>
          </cell>
          <cell r="B37" t="str">
            <v>V/c dông cô thi c«ng</v>
          </cell>
          <cell r="C37" t="str">
            <v>tÊn</v>
          </cell>
          <cell r="D37">
            <v>0.05</v>
          </cell>
          <cell r="E37">
            <v>0.15</v>
          </cell>
          <cell r="F37">
            <v>95946</v>
          </cell>
          <cell r="H37">
            <v>719.59500000000003</v>
          </cell>
        </row>
        <row r="39">
          <cell r="A39" t="str">
            <v>m1a</v>
          </cell>
          <cell r="B39" t="str">
            <v>Mãng M1a</v>
          </cell>
          <cell r="G39">
            <v>388638.26968749991</v>
          </cell>
          <cell r="H39">
            <v>148852.23217500001</v>
          </cell>
        </row>
        <row r="40">
          <cell r="B40" t="str">
            <v>a)VËt liÖu</v>
          </cell>
        </row>
        <row r="41">
          <cell r="B41" t="str">
            <v>Bª t«ng M100</v>
          </cell>
          <cell r="C41" t="str">
            <v>m3</v>
          </cell>
          <cell r="D41">
            <v>1.75</v>
          </cell>
          <cell r="E41">
            <v>1.0249999999999999</v>
          </cell>
          <cell r="F41">
            <v>216662.44999999998</v>
          </cell>
          <cell r="G41">
            <v>388638.26968749991</v>
          </cell>
        </row>
        <row r="42">
          <cell r="B42" t="str">
            <v xml:space="preserve">b) Nh©n c«ng </v>
          </cell>
        </row>
        <row r="43">
          <cell r="A43" t="str">
            <v>03,1113</v>
          </cell>
          <cell r="B43" t="str">
            <v>§µo ®Êt hè mãng ®Êt cÊp 3</v>
          </cell>
          <cell r="C43" t="str">
            <v>m3</v>
          </cell>
          <cell r="D43">
            <v>1.75</v>
          </cell>
          <cell r="E43">
            <v>1</v>
          </cell>
          <cell r="F43">
            <v>24428</v>
          </cell>
          <cell r="H43">
            <v>42749</v>
          </cell>
        </row>
        <row r="44">
          <cell r="A44" t="str">
            <v>03,2203</v>
          </cell>
          <cell r="B44" t="str">
            <v>LÊp ®Êt hè mãng</v>
          </cell>
          <cell r="C44" t="str">
            <v>m3</v>
          </cell>
          <cell r="D44">
            <v>0.12</v>
          </cell>
          <cell r="E44">
            <v>1</v>
          </cell>
          <cell r="F44">
            <v>10890</v>
          </cell>
          <cell r="H44">
            <v>1306.8</v>
          </cell>
        </row>
        <row r="45">
          <cell r="B45" t="str">
            <v>VËn chuyÓn bª t«ng</v>
          </cell>
          <cell r="C45" t="str">
            <v>m3</v>
          </cell>
          <cell r="D45">
            <v>1.75</v>
          </cell>
          <cell r="E45">
            <v>1</v>
          </cell>
          <cell r="F45">
            <v>14579.544099999999</v>
          </cell>
          <cell r="H45">
            <v>25514.202174999999</v>
          </cell>
        </row>
        <row r="46">
          <cell r="A46" t="str">
            <v>ChiÕt tÝnh</v>
          </cell>
          <cell r="B46" t="str">
            <v>§æ bª t«ng M100</v>
          </cell>
          <cell r="C46" t="str">
            <v>m3</v>
          </cell>
          <cell r="D46">
            <v>1.75</v>
          </cell>
          <cell r="E46">
            <v>1</v>
          </cell>
          <cell r="F46">
            <v>45030</v>
          </cell>
          <cell r="H46">
            <v>78802.5</v>
          </cell>
        </row>
        <row r="47">
          <cell r="A47" t="str">
            <v>02.1741</v>
          </cell>
          <cell r="B47" t="str">
            <v>V/c dông cô thi c«ng</v>
          </cell>
          <cell r="C47" t="str">
            <v>tÊn</v>
          </cell>
          <cell r="D47">
            <v>0.05</v>
          </cell>
          <cell r="E47">
            <v>0.1</v>
          </cell>
          <cell r="F47">
            <v>95946</v>
          </cell>
          <cell r="H47">
            <v>479.73</v>
          </cell>
        </row>
        <row r="49">
          <cell r="A49" t="str">
            <v>m2</v>
          </cell>
          <cell r="B49" t="str">
            <v>Mãng M2</v>
          </cell>
          <cell r="G49">
            <v>444158.0224999999</v>
          </cell>
          <cell r="H49">
            <v>169861.6182</v>
          </cell>
        </row>
        <row r="50">
          <cell r="B50" t="str">
            <v>a)VËt liÖu</v>
          </cell>
        </row>
        <row r="51">
          <cell r="B51" t="str">
            <v>Bª t«ng M100</v>
          </cell>
          <cell r="C51" t="str">
            <v>m3</v>
          </cell>
          <cell r="D51">
            <v>2</v>
          </cell>
          <cell r="E51">
            <v>1.0249999999999999</v>
          </cell>
          <cell r="F51">
            <v>216662.44999999998</v>
          </cell>
          <cell r="G51">
            <v>444158.0224999999</v>
          </cell>
        </row>
        <row r="52">
          <cell r="B52" t="str">
            <v xml:space="preserve">b) Nh©n c«ng </v>
          </cell>
        </row>
        <row r="53">
          <cell r="A53" t="str">
            <v>03,1113</v>
          </cell>
          <cell r="B53" t="str">
            <v>§µo ®Êt hè mãng ®Êt cÊp 3</v>
          </cell>
          <cell r="C53" t="str">
            <v>m3</v>
          </cell>
          <cell r="D53">
            <v>2</v>
          </cell>
          <cell r="E53">
            <v>1</v>
          </cell>
          <cell r="F53">
            <v>24428</v>
          </cell>
          <cell r="H53">
            <v>48856</v>
          </cell>
        </row>
        <row r="54">
          <cell r="A54" t="str">
            <v>03,2203</v>
          </cell>
          <cell r="B54" t="str">
            <v>LÊp ®Êt hè mãng</v>
          </cell>
          <cell r="C54" t="str">
            <v>m3</v>
          </cell>
          <cell r="D54">
            <v>0.12</v>
          </cell>
          <cell r="E54">
            <v>1</v>
          </cell>
          <cell r="F54">
            <v>10890</v>
          </cell>
          <cell r="H54">
            <v>1306.8</v>
          </cell>
        </row>
        <row r="55">
          <cell r="B55" t="str">
            <v>VËn chuyÓn bª t«ng</v>
          </cell>
          <cell r="C55" t="str">
            <v>m3</v>
          </cell>
          <cell r="D55">
            <v>2</v>
          </cell>
          <cell r="E55">
            <v>1</v>
          </cell>
          <cell r="F55">
            <v>14579.544099999999</v>
          </cell>
          <cell r="H55">
            <v>29159.088199999998</v>
          </cell>
        </row>
        <row r="56">
          <cell r="A56" t="str">
            <v>ChiÕt tÝnh</v>
          </cell>
          <cell r="B56" t="str">
            <v>§æ bª t«ng M100</v>
          </cell>
          <cell r="C56" t="str">
            <v>m3</v>
          </cell>
          <cell r="D56">
            <v>2</v>
          </cell>
          <cell r="E56">
            <v>1</v>
          </cell>
          <cell r="F56">
            <v>45030</v>
          </cell>
          <cell r="H56">
            <v>90060</v>
          </cell>
        </row>
        <row r="57">
          <cell r="A57" t="str">
            <v>02.1741</v>
          </cell>
          <cell r="B57" t="str">
            <v>V/c dông cô thi c«ng</v>
          </cell>
          <cell r="C57" t="str">
            <v>tÊn</v>
          </cell>
          <cell r="D57">
            <v>0.05</v>
          </cell>
          <cell r="E57">
            <v>0.1</v>
          </cell>
          <cell r="F57">
            <v>95946</v>
          </cell>
          <cell r="H57">
            <v>479.73</v>
          </cell>
        </row>
        <row r="59">
          <cell r="A59" t="str">
            <v>8,5a</v>
          </cell>
          <cell r="B59" t="str">
            <v>Cét ®iÖn 8,5a</v>
          </cell>
          <cell r="G59">
            <v>569610</v>
          </cell>
          <cell r="H59">
            <v>101634.485</v>
          </cell>
        </row>
        <row r="60">
          <cell r="B60" t="str">
            <v>a)VËt liÖu</v>
          </cell>
        </row>
        <row r="61">
          <cell r="B61" t="str">
            <v>Cét ®iÖn 8,5a</v>
          </cell>
          <cell r="C61" t="str">
            <v>cét</v>
          </cell>
          <cell r="D61">
            <v>1</v>
          </cell>
          <cell r="E61">
            <v>1.002</v>
          </cell>
          <cell r="F61">
            <v>560000</v>
          </cell>
          <cell r="G61">
            <v>561120</v>
          </cell>
        </row>
        <row r="62">
          <cell r="A62" t="str">
            <v>05,5211</v>
          </cell>
          <cell r="B62" t="str">
            <v>VËt liÖu phô</v>
          </cell>
          <cell r="C62" t="str">
            <v>cét</v>
          </cell>
          <cell r="D62">
            <v>1</v>
          </cell>
          <cell r="E62">
            <v>1</v>
          </cell>
          <cell r="F62">
            <v>8490</v>
          </cell>
          <cell r="G62">
            <v>8490</v>
          </cell>
        </row>
        <row r="63">
          <cell r="B63" t="str">
            <v>b)Nh©n c«ng</v>
          </cell>
          <cell r="H63">
            <v>0</v>
          </cell>
        </row>
        <row r="64">
          <cell r="A64" t="str">
            <v>02,1461</v>
          </cell>
          <cell r="B64" t="str">
            <v>V/c cét 100m</v>
          </cell>
          <cell r="C64" t="str">
            <v>tÊn</v>
          </cell>
          <cell r="D64">
            <v>0.85</v>
          </cell>
          <cell r="E64">
            <v>0.1</v>
          </cell>
          <cell r="F64">
            <v>140241</v>
          </cell>
          <cell r="H64">
            <v>11920.485000000001</v>
          </cell>
        </row>
        <row r="65">
          <cell r="A65" t="str">
            <v>02,1481</v>
          </cell>
          <cell r="B65" t="str">
            <v>V/c dông cô thñ c«ng cét</v>
          </cell>
          <cell r="C65" t="str">
            <v>tÊn</v>
          </cell>
          <cell r="D65">
            <v>1</v>
          </cell>
          <cell r="E65">
            <v>0.1</v>
          </cell>
          <cell r="F65">
            <v>91090</v>
          </cell>
          <cell r="H65">
            <v>9109</v>
          </cell>
        </row>
        <row r="66">
          <cell r="A66" t="str">
            <v>05.5211</v>
          </cell>
          <cell r="B66" t="str">
            <v>Dùng cét</v>
          </cell>
          <cell r="C66" t="str">
            <v xml:space="preserve">c¸i </v>
          </cell>
          <cell r="D66">
            <v>1</v>
          </cell>
          <cell r="E66">
            <v>1</v>
          </cell>
          <cell r="F66">
            <v>80605</v>
          </cell>
          <cell r="H66">
            <v>80605</v>
          </cell>
        </row>
        <row r="68">
          <cell r="A68" t="str">
            <v>8,5b</v>
          </cell>
          <cell r="B68" t="str">
            <v>Cét ®iÖn 8,5b</v>
          </cell>
          <cell r="G68">
            <v>604680</v>
          </cell>
          <cell r="H68">
            <v>101634.485</v>
          </cell>
        </row>
        <row r="69">
          <cell r="B69" t="str">
            <v>a)VËt liÖu</v>
          </cell>
        </row>
        <row r="70">
          <cell r="B70" t="str">
            <v>Cét ®iÖn 8,5b</v>
          </cell>
          <cell r="C70" t="str">
            <v>cét</v>
          </cell>
          <cell r="D70">
            <v>1</v>
          </cell>
          <cell r="E70">
            <v>1.002</v>
          </cell>
          <cell r="F70">
            <v>595000</v>
          </cell>
          <cell r="G70">
            <v>596190</v>
          </cell>
        </row>
        <row r="71">
          <cell r="A71" t="str">
            <v>05,5211</v>
          </cell>
          <cell r="B71" t="str">
            <v>VËt liÖu phô</v>
          </cell>
          <cell r="C71" t="str">
            <v>cét</v>
          </cell>
          <cell r="D71">
            <v>1</v>
          </cell>
          <cell r="E71">
            <v>1</v>
          </cell>
          <cell r="F71">
            <v>8490</v>
          </cell>
          <cell r="G71">
            <v>8490</v>
          </cell>
        </row>
        <row r="72">
          <cell r="B72" t="str">
            <v>b)Nh©n c«ng</v>
          </cell>
          <cell r="H72">
            <v>0</v>
          </cell>
        </row>
        <row r="73">
          <cell r="A73" t="str">
            <v>02,1461</v>
          </cell>
          <cell r="B73" t="str">
            <v>V/c cét 100m</v>
          </cell>
          <cell r="C73" t="str">
            <v>tÊn</v>
          </cell>
          <cell r="D73">
            <v>0.85</v>
          </cell>
          <cell r="E73">
            <v>0.1</v>
          </cell>
          <cell r="F73">
            <v>140241</v>
          </cell>
          <cell r="H73">
            <v>11920.485000000001</v>
          </cell>
        </row>
        <row r="74">
          <cell r="A74" t="str">
            <v>02,1481</v>
          </cell>
          <cell r="B74" t="str">
            <v>V/c dông cô thñ c«ng cét</v>
          </cell>
          <cell r="C74" t="str">
            <v>tÊn</v>
          </cell>
          <cell r="D74">
            <v>1</v>
          </cell>
          <cell r="E74">
            <v>0.1</v>
          </cell>
          <cell r="F74">
            <v>91090</v>
          </cell>
          <cell r="H74">
            <v>9109</v>
          </cell>
        </row>
        <row r="75">
          <cell r="A75" t="str">
            <v>05.5211</v>
          </cell>
          <cell r="B75" t="str">
            <v>Dùng cét</v>
          </cell>
          <cell r="C75" t="str">
            <v xml:space="preserve">c¸i </v>
          </cell>
          <cell r="D75">
            <v>1</v>
          </cell>
          <cell r="E75">
            <v>1</v>
          </cell>
          <cell r="F75">
            <v>80605</v>
          </cell>
          <cell r="H75">
            <v>80605</v>
          </cell>
        </row>
        <row r="77">
          <cell r="A77" t="str">
            <v>8a</v>
          </cell>
          <cell r="B77" t="str">
            <v>Cét ®iÖn 8a</v>
          </cell>
          <cell r="G77">
            <v>569610</v>
          </cell>
          <cell r="H77">
            <v>100232.075</v>
          </cell>
        </row>
        <row r="78">
          <cell r="B78" t="str">
            <v>a)VËt liÖu</v>
          </cell>
        </row>
        <row r="79">
          <cell r="B79" t="str">
            <v>Cét ®iÖn 8a</v>
          </cell>
          <cell r="C79" t="str">
            <v>cét</v>
          </cell>
          <cell r="D79">
            <v>1</v>
          </cell>
          <cell r="E79">
            <v>1.002</v>
          </cell>
          <cell r="F79">
            <v>560000</v>
          </cell>
          <cell r="G79">
            <v>561120</v>
          </cell>
        </row>
        <row r="80">
          <cell r="A80" t="str">
            <v>05,5211</v>
          </cell>
          <cell r="B80" t="str">
            <v>VËt liÖu phô</v>
          </cell>
          <cell r="C80" t="str">
            <v>cét</v>
          </cell>
          <cell r="D80">
            <v>1</v>
          </cell>
          <cell r="E80">
            <v>1</v>
          </cell>
          <cell r="F80">
            <v>8490</v>
          </cell>
          <cell r="G80">
            <v>8490</v>
          </cell>
        </row>
        <row r="81">
          <cell r="B81" t="str">
            <v>b)Nh©n c«ng</v>
          </cell>
          <cell r="H81">
            <v>0</v>
          </cell>
        </row>
        <row r="82">
          <cell r="A82" t="str">
            <v>02,1461</v>
          </cell>
          <cell r="B82" t="str">
            <v>V/c cét 100m</v>
          </cell>
          <cell r="C82" t="str">
            <v>tÊn</v>
          </cell>
          <cell r="D82">
            <v>0.75</v>
          </cell>
          <cell r="E82">
            <v>0.1</v>
          </cell>
          <cell r="F82">
            <v>140241</v>
          </cell>
          <cell r="H82">
            <v>10518.075000000001</v>
          </cell>
        </row>
        <row r="83">
          <cell r="A83" t="str">
            <v>02,1481</v>
          </cell>
          <cell r="B83" t="str">
            <v>V/c dông cô thñ c«ng cét</v>
          </cell>
          <cell r="C83" t="str">
            <v>tÊn</v>
          </cell>
          <cell r="D83">
            <v>1</v>
          </cell>
          <cell r="E83">
            <v>0.1</v>
          </cell>
          <cell r="F83">
            <v>91090</v>
          </cell>
          <cell r="H83">
            <v>9109</v>
          </cell>
        </row>
        <row r="84">
          <cell r="A84" t="str">
            <v>05.5211</v>
          </cell>
          <cell r="B84" t="str">
            <v>Dùng cét</v>
          </cell>
          <cell r="C84" t="str">
            <v xml:space="preserve">c¸i </v>
          </cell>
          <cell r="D84">
            <v>1</v>
          </cell>
          <cell r="E84">
            <v>1</v>
          </cell>
          <cell r="F84">
            <v>80605</v>
          </cell>
          <cell r="H84">
            <v>80605</v>
          </cell>
        </row>
        <row r="86">
          <cell r="A86" t="str">
            <v>8b</v>
          </cell>
          <cell r="B86" t="str">
            <v>Cét ®iÖn 8b</v>
          </cell>
          <cell r="G86">
            <v>604680</v>
          </cell>
          <cell r="H86">
            <v>100232.075</v>
          </cell>
        </row>
        <row r="87">
          <cell r="B87" t="str">
            <v>a)VËt liÖu</v>
          </cell>
        </row>
        <row r="88">
          <cell r="B88" t="str">
            <v>Cét ®iÖn 8b</v>
          </cell>
          <cell r="C88" t="str">
            <v>cét</v>
          </cell>
          <cell r="D88">
            <v>1</v>
          </cell>
          <cell r="E88">
            <v>1.002</v>
          </cell>
          <cell r="F88">
            <v>595000</v>
          </cell>
          <cell r="G88">
            <v>596190</v>
          </cell>
        </row>
        <row r="89">
          <cell r="A89" t="str">
            <v>05,5211</v>
          </cell>
          <cell r="B89" t="str">
            <v>VËt liÖu phô</v>
          </cell>
          <cell r="C89" t="str">
            <v>cét</v>
          </cell>
          <cell r="D89">
            <v>1</v>
          </cell>
          <cell r="E89">
            <v>1</v>
          </cell>
          <cell r="F89">
            <v>8490</v>
          </cell>
          <cell r="G89">
            <v>8490</v>
          </cell>
        </row>
        <row r="90">
          <cell r="B90" t="str">
            <v>b)Nh©n c«ng</v>
          </cell>
          <cell r="H90">
            <v>0</v>
          </cell>
        </row>
        <row r="91">
          <cell r="A91" t="str">
            <v>02,1461</v>
          </cell>
          <cell r="B91" t="str">
            <v>V/c cét 100m</v>
          </cell>
          <cell r="C91" t="str">
            <v>tÊn</v>
          </cell>
          <cell r="D91">
            <v>0.75</v>
          </cell>
          <cell r="E91">
            <v>0.1</v>
          </cell>
          <cell r="F91">
            <v>140241</v>
          </cell>
          <cell r="H91">
            <v>10518.075000000001</v>
          </cell>
        </row>
        <row r="92">
          <cell r="A92" t="str">
            <v>02,1481</v>
          </cell>
          <cell r="B92" t="str">
            <v>V/c dông cô thñ c«ng cét</v>
          </cell>
          <cell r="C92" t="str">
            <v>tÊn</v>
          </cell>
          <cell r="D92">
            <v>1</v>
          </cell>
          <cell r="E92">
            <v>0.1</v>
          </cell>
          <cell r="F92">
            <v>91090</v>
          </cell>
          <cell r="H92">
            <v>9109</v>
          </cell>
        </row>
        <row r="93">
          <cell r="A93" t="str">
            <v>05.5211</v>
          </cell>
          <cell r="B93" t="str">
            <v>Dùng cét</v>
          </cell>
          <cell r="C93" t="str">
            <v xml:space="preserve">c¸i </v>
          </cell>
          <cell r="D93">
            <v>1</v>
          </cell>
          <cell r="E93">
            <v>1</v>
          </cell>
          <cell r="F93">
            <v>80605</v>
          </cell>
          <cell r="H93">
            <v>80605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i nghiem "/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Van chuyen DZ"/>
      <sheetName val="Sheet3"/>
      <sheetName val="Van chuyen TBA"/>
      <sheetName val="Sheet2"/>
      <sheetName val="bia"/>
      <sheetName val="XL4Poppy"/>
      <sheetName val="Sheet1 (2)"/>
      <sheetName val="Process"/>
      <sheetName val="Final"/>
      <sheetName val="Dulieugoc"/>
      <sheetName val="Nhancong"/>
      <sheetName val="Vanchuyen"/>
      <sheetName val="TKvt15.8"/>
      <sheetName val="CTC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Solieu"/>
      <sheetName val="cal1"/>
      <sheetName val="cal2"/>
      <sheetName val="cal3"/>
      <sheetName val="cal4"/>
      <sheetName val="cal4 (2)"/>
      <sheetName val="CAL4(3)"/>
      <sheetName val="CVI"/>
      <sheetName val="cal5"/>
      <sheetName val="cal6"/>
      <sheetName val="Cal7"/>
      <sheetName val="BTRA"/>
      <sheetName val="cal8"/>
      <sheetName val="Sheet2"/>
      <sheetName val="Sheet1"/>
      <sheetName val="00000000"/>
      <sheetName val="km6+800-km6+840"/>
      <sheetName val="3+960"/>
      <sheetName val="SLTC"/>
      <sheetName val="336-400"/>
      <sheetName val="400-500"/>
      <sheetName val="720-800"/>
      <sheetName val="BT_x0012_A"/>
      <sheetName val="cal;"/>
      <sheetName val="Sohoa1"/>
      <sheetName val="Sohoa2"/>
      <sheetName val="Sohoa3"/>
      <sheetName val="Sohoa4"/>
      <sheetName val="LopTop(Cat)"/>
      <sheetName val="Lop1Dat"/>
      <sheetName val="Lopdinhdat"/>
      <sheetName val="Lop01(SB)"/>
      <sheetName val="Lop02(SB) "/>
      <sheetName val="XL4Test5"/>
      <sheetName val="Girder"/>
      <sheetName val="Tendon"/>
      <sheetName val="NKCTỪ"/>
      <sheetName val="SỔ CÁI"/>
      <sheetName val="BCÂNĐỐI"/>
      <sheetName val="CĐKTOÁN"/>
      <sheetName val="KQHĐKD"/>
      <sheetName val="TỒN QUỸ"/>
      <sheetName val="XL4Poppy"/>
      <sheetName val="Thanh Son 1"/>
      <sheetName val="Thanh Son 2"/>
      <sheetName val="Thanh Son 3"/>
      <sheetName val="Thanh Son 4"/>
      <sheetName val="5a"/>
      <sheetName val="Thanh Son 5a"/>
      <sheetName val="Thanh Son 8"/>
      <sheetName val="thanh Son 9a"/>
      <sheetName val="Thanh Son 9b"/>
      <sheetName val="Thanh Son 9c"/>
      <sheetName val="Thanh Son 10"/>
      <sheetName val="Thanh Son 11"/>
      <sheetName val="Thanh Son 12"/>
      <sheetName val="Thanh Son 13"/>
      <sheetName val="Xuly Data"/>
      <sheetName val="cal_x0012_"/>
      <sheetName val="_x0013_DTC"/>
      <sheetName val="400-50_x0010_"/>
      <sheetName val="NKCT?"/>
      <sheetName val="S? CÁI"/>
      <sheetName val="BCÂNÐ?I"/>
      <sheetName val="CÐKTOÁN"/>
      <sheetName val="KQHÐKD"/>
      <sheetName val="T?N QU?"/>
      <sheetName val="NC"/>
      <sheetName val="GVL"/>
      <sheetName val="NEW-PANEL"/>
      <sheetName val="cal4 (­É"/>
      <sheetName val="SLCB"/>
      <sheetName val="A6"/>
      <sheetName val="bũa"/>
      <sheetName val="NKCT_"/>
      <sheetName val="S_ CÁI"/>
      <sheetName val="BCÂNÐ_I"/>
      <sheetName val="T_N QU_"/>
      <sheetName val="cal4_(2)"/>
      <sheetName val="Lop02(SB)_"/>
      <sheetName val="BTA"/>
      <sheetName val="TS"/>
      <sheetName val="Tong hop thu chi T1 .06"/>
      <sheetName val="Tong hop thu chi T2.06 "/>
      <sheetName val="Tong hop thu chi T3.06"/>
      <sheetName val="tong hop thu chi T1 (2)"/>
      <sheetName val="tong hop thu chi T1"/>
      <sheetName val="Tong hop thu chi T2 (2)"/>
      <sheetName val="Tong hop thu chi T2"/>
      <sheetName val="Tong hop thu chi T3 (2)"/>
      <sheetName val="Tong hop thu chi T3"/>
      <sheetName val="Tong hop thu chi T4 (2)"/>
      <sheetName val="Tong hop thu chi T4"/>
      <sheetName val="Tong hop thu chi T5) (2)"/>
      <sheetName val="Tong hop thu chi T5)"/>
      <sheetName val="Tong hop thu chi T7.06"/>
      <sheetName val="Tong hop thu chi T6.06"/>
      <sheetName val="Tong hop thu chi T5.06  "/>
      <sheetName val="Tong hop thu chi T1.06"/>
      <sheetName val="Tong hop thu chi T2.06"/>
      <sheetName val="Tong hop thu chi T3.O6"/>
      <sheetName val="Tong hop thu chi T4.06 "/>
      <sheetName val="Tong hop thu chi T6 (2)"/>
      <sheetName val="Tong hop thu chi T6"/>
      <sheetName val="Tong hop thu chi T7"/>
      <sheetName val="Tong hop thu chi T8"/>
      <sheetName val="Tong hop thu chi T9"/>
      <sheetName val="Tong hop thu chi T10"/>
      <sheetName val="Tong hop thu chi T11"/>
      <sheetName val="Tong hop thu chi T12"/>
      <sheetName val="Sheet3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S02-TTN"/>
      <sheetName val="T.pho"/>
      <sheetName val="S.Hinh"/>
      <sheetName val="T.Hoa"/>
      <sheetName val="D.Hoa"/>
      <sheetName val="S.hoa"/>
      <sheetName val="P.Hoa"/>
      <sheetName val="T.An"/>
      <sheetName val="D.Xuan"/>
      <sheetName val="S.Cau"/>
      <sheetName val="chitiet"/>
    </sheetNames>
    <sheetDataSet>
      <sheetData sheetId="0" refreshError="1"/>
      <sheetData sheetId="1" refreshError="1">
        <row r="15">
          <cell r="D15">
            <v>0.9</v>
          </cell>
        </row>
        <row r="27">
          <cell r="E27">
            <v>2.86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1"/>
      <sheetName val="XXXXXXXX"/>
      <sheetName val="XL4Popp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1"/>
      <sheetName val="BOQ-2"/>
      <sheetName val="BOQ-3"/>
      <sheetName val="BOQ-4"/>
      <sheetName val="BOQ-5"/>
      <sheetName val="BOQ-6"/>
      <sheetName val="BOQ-7"/>
      <sheetName val="BOQ-8"/>
      <sheetName val="XL4Test5"/>
      <sheetName val="BOQ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Thu Lai "/>
      <sheetName val="Thu Quy CDoan"/>
      <sheetName val="Sheet4"/>
      <sheetName val="Thu TTXH"/>
      <sheetName val="DS-Thuong 6T dau"/>
      <sheetName val="Sheet1"/>
      <sheetName val="LD Out"/>
      <sheetName val="Sheet3"/>
      <sheetName val="Sheet2"/>
      <sheetName val="Data-6 T dau"/>
      <sheetName val="Cong 6T d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B10" t="str">
            <v>Phaïm Vuõ Hoàng</v>
          </cell>
          <cell r="C10" t="str">
            <v>Giaùm ñoác</v>
          </cell>
          <cell r="D10">
            <v>3.6</v>
          </cell>
          <cell r="E10">
            <v>149</v>
          </cell>
          <cell r="F10">
            <v>1.6</v>
          </cell>
          <cell r="G10">
            <v>858.24</v>
          </cell>
          <cell r="H10">
            <v>6922.2616903403596</v>
          </cell>
          <cell r="I10">
            <v>5941000</v>
          </cell>
        </row>
        <row r="11">
          <cell r="B11" t="str">
            <v>Nguyeãn Vaên Huøng</v>
          </cell>
          <cell r="C11" t="str">
            <v>P.GÑ</v>
          </cell>
          <cell r="D11">
            <v>3</v>
          </cell>
          <cell r="E11">
            <v>150</v>
          </cell>
          <cell r="F11">
            <v>1.6</v>
          </cell>
          <cell r="G11">
            <v>720</v>
          </cell>
          <cell r="H11">
            <v>6922.2616903403596</v>
          </cell>
          <cell r="I11">
            <v>4984000</v>
          </cell>
        </row>
        <row r="12">
          <cell r="B12" t="str">
            <v>Quaùch Ngoïc Minh</v>
          </cell>
          <cell r="C12" t="str">
            <v>KTT</v>
          </cell>
          <cell r="D12">
            <v>3</v>
          </cell>
          <cell r="E12">
            <v>150</v>
          </cell>
          <cell r="F12">
            <v>1.4</v>
          </cell>
          <cell r="G12">
            <v>630</v>
          </cell>
          <cell r="H12">
            <v>6922.2616903403596</v>
          </cell>
          <cell r="I12">
            <v>4361000</v>
          </cell>
        </row>
        <row r="14">
          <cell r="B14" t="str">
            <v>Coäng:</v>
          </cell>
          <cell r="G14">
            <v>2208.2399999999998</v>
          </cell>
          <cell r="I14">
            <v>15286000</v>
          </cell>
        </row>
        <row r="16">
          <cell r="B16" t="e">
            <v>#NAME?</v>
          </cell>
        </row>
        <row r="17">
          <cell r="I17" t="str">
            <v xml:space="preserve"> Kieân Löông, ngaøy 02  thaùng 08 naêm 2002</v>
          </cell>
        </row>
        <row r="18">
          <cell r="B18" t="str">
            <v>Keá toaùn tröôûng</v>
          </cell>
          <cell r="F18" t="str">
            <v xml:space="preserve"> Phoøng Toå chöùc - Haønh chaùnh</v>
          </cell>
        </row>
        <row r="27">
          <cell r="D27" t="str">
            <v>DANH SAÙCH CHI BOÅ SUNG LÖÔNG 06 THAÙNG ÑAÀU NAÊM 2002</v>
          </cell>
        </row>
        <row r="29">
          <cell r="B29" t="str">
            <v>Hoï vaø Teân</v>
          </cell>
          <cell r="C29" t="str">
            <v>Chöùc vuï</v>
          </cell>
          <cell r="D29" t="str">
            <v>HSCV</v>
          </cell>
          <cell r="E29" t="str">
            <v>Ngaøy coâng</v>
          </cell>
          <cell r="F29" t="str">
            <v>Heä soá X.Loaïi</v>
          </cell>
          <cell r="G29" t="str">
            <v>HSQÑ</v>
          </cell>
          <cell r="H29" t="str">
            <v>Ñôn giaù</v>
          </cell>
          <cell r="I29" t="str">
            <v>Thaønh tieàn (ñ)</v>
          </cell>
        </row>
        <row r="31">
          <cell r="B31" t="str">
            <v>P.KT-TV:</v>
          </cell>
        </row>
        <row r="32">
          <cell r="B32" t="str">
            <v>Ñaøo Troïng Ñaït</v>
          </cell>
          <cell r="C32" t="str">
            <v>P.P</v>
          </cell>
          <cell r="D32">
            <v>1.85</v>
          </cell>
          <cell r="E32">
            <v>150</v>
          </cell>
          <cell r="F32">
            <v>1.4</v>
          </cell>
          <cell r="G32">
            <v>388.5</v>
          </cell>
          <cell r="H32">
            <v>6922.2616903403596</v>
          </cell>
          <cell r="I32">
            <v>2689000</v>
          </cell>
        </row>
        <row r="33">
          <cell r="B33" t="str">
            <v>Nguyeãn Vaên Hieån</v>
          </cell>
          <cell r="C33" t="str">
            <v>NV</v>
          </cell>
          <cell r="D33">
            <v>1.3</v>
          </cell>
          <cell r="E33">
            <v>142</v>
          </cell>
          <cell r="F33">
            <v>1.2</v>
          </cell>
          <cell r="G33">
            <v>221.51999999999998</v>
          </cell>
          <cell r="H33">
            <v>6922.2616903403596</v>
          </cell>
          <cell r="I33">
            <v>1533000</v>
          </cell>
        </row>
        <row r="34">
          <cell r="B34" t="str">
            <v>Döông Vaên Thaûo</v>
          </cell>
          <cell r="C34" t="str">
            <v>"</v>
          </cell>
          <cell r="D34">
            <v>1.25</v>
          </cell>
          <cell r="E34">
            <v>149</v>
          </cell>
          <cell r="F34">
            <v>1.2</v>
          </cell>
          <cell r="G34">
            <v>223.5</v>
          </cell>
          <cell r="H34">
            <v>6922.2616903403596</v>
          </cell>
          <cell r="I34">
            <v>1547000</v>
          </cell>
        </row>
        <row r="35">
          <cell r="B35" t="str">
            <v>Trònh Hoaøng Laâm</v>
          </cell>
          <cell r="C35" t="str">
            <v>"</v>
          </cell>
          <cell r="D35">
            <v>1.25</v>
          </cell>
          <cell r="E35">
            <v>149</v>
          </cell>
          <cell r="F35">
            <v>1.4</v>
          </cell>
          <cell r="G35">
            <v>260.75</v>
          </cell>
          <cell r="H35">
            <v>6922.2616903403596</v>
          </cell>
          <cell r="I35">
            <v>1814000</v>
          </cell>
        </row>
        <row r="36">
          <cell r="B36" t="str">
            <v>Nguyeãn Thu Laøi</v>
          </cell>
          <cell r="C36" t="str">
            <v>T.Quyõ</v>
          </cell>
          <cell r="D36">
            <v>1.2</v>
          </cell>
          <cell r="E36">
            <v>149</v>
          </cell>
          <cell r="F36">
            <v>1.6</v>
          </cell>
          <cell r="G36">
            <v>286.08</v>
          </cell>
          <cell r="H36">
            <v>6922.2616903403596</v>
          </cell>
          <cell r="I36">
            <v>1980000</v>
          </cell>
        </row>
        <row r="38">
          <cell r="B38" t="str">
            <v>Coäng:</v>
          </cell>
          <cell r="G38">
            <v>1380.35</v>
          </cell>
          <cell r="I38">
            <v>9563000</v>
          </cell>
        </row>
        <row r="40">
          <cell r="B40" t="e">
            <v>#NAME?</v>
          </cell>
        </row>
        <row r="41">
          <cell r="I41" t="str">
            <v xml:space="preserve"> Kieân Löông, ngaøy 02  thaùng 08 naêm 2002</v>
          </cell>
        </row>
        <row r="42">
          <cell r="B42" t="str">
            <v>Keá toaùn tröôûng</v>
          </cell>
          <cell r="F42" t="str">
            <v xml:space="preserve"> Phoøng Toå chöùc - Haønh chaùnh</v>
          </cell>
        </row>
        <row r="50">
          <cell r="D50" t="str">
            <v>DANH SAÙCH CHI BOÅ SUNG LÖÔNG 06 THAÙNG ÑAÀU NAÊM 2002</v>
          </cell>
        </row>
        <row r="52">
          <cell r="B52" t="str">
            <v>Hoï vaø Teân</v>
          </cell>
          <cell r="C52" t="str">
            <v>Chöùc vuï</v>
          </cell>
          <cell r="D52" t="str">
            <v>HSCV</v>
          </cell>
          <cell r="E52" t="str">
            <v>Ngaøy coâng</v>
          </cell>
          <cell r="F52" t="str">
            <v>Heä soá X.Loaïi</v>
          </cell>
          <cell r="G52" t="str">
            <v>HSQÑ</v>
          </cell>
          <cell r="H52" t="str">
            <v>Ñôn giaù</v>
          </cell>
          <cell r="I52" t="str">
            <v>Thaønh tieàn (ñ)</v>
          </cell>
        </row>
        <row r="55">
          <cell r="B55" t="str">
            <v>Traàn Vaên Nuoâi</v>
          </cell>
          <cell r="C55" t="str">
            <v>T.P</v>
          </cell>
          <cell r="D55">
            <v>1.9</v>
          </cell>
          <cell r="E55">
            <v>150</v>
          </cell>
          <cell r="F55">
            <v>1.6</v>
          </cell>
          <cell r="G55">
            <v>456</v>
          </cell>
          <cell r="H55">
            <v>6922.2616903403596</v>
          </cell>
          <cell r="I55">
            <v>3157000</v>
          </cell>
        </row>
        <row r="56">
          <cell r="B56" t="str">
            <v>Nguyeãn Thanh Nhaõ</v>
          </cell>
          <cell r="C56" t="str">
            <v>PP</v>
          </cell>
          <cell r="D56">
            <v>1.75</v>
          </cell>
          <cell r="E56">
            <v>145</v>
          </cell>
          <cell r="F56">
            <v>1.6</v>
          </cell>
          <cell r="G56">
            <v>406</v>
          </cell>
          <cell r="H56">
            <v>6922.2616903403596</v>
          </cell>
          <cell r="I56">
            <v>2810000</v>
          </cell>
        </row>
        <row r="57">
          <cell r="B57" t="str">
            <v>Voõ Vaên Phuïng</v>
          </cell>
          <cell r="C57" t="str">
            <v>NV</v>
          </cell>
          <cell r="D57">
            <v>1.3</v>
          </cell>
          <cell r="E57">
            <v>149</v>
          </cell>
          <cell r="F57">
            <v>1.6</v>
          </cell>
          <cell r="G57">
            <v>309.92000000000007</v>
          </cell>
          <cell r="H57">
            <v>6922.2616903403596</v>
          </cell>
          <cell r="I57">
            <v>2145000</v>
          </cell>
        </row>
        <row r="58">
          <cell r="B58" t="str">
            <v>Ñoã T. Thuyû Tieân</v>
          </cell>
          <cell r="C58" t="str">
            <v>N.V</v>
          </cell>
          <cell r="D58">
            <v>1.1000000000000001</v>
          </cell>
          <cell r="E58">
            <v>149</v>
          </cell>
          <cell r="F58">
            <v>1.4</v>
          </cell>
          <cell r="G58">
            <v>229.45999999999998</v>
          </cell>
          <cell r="H58">
            <v>6922.2616903403596</v>
          </cell>
          <cell r="I58">
            <v>1588000</v>
          </cell>
        </row>
        <row r="59">
          <cell r="B59" t="str">
            <v>Traàn Phuù Quoác</v>
          </cell>
          <cell r="C59" t="str">
            <v>L.Xe</v>
          </cell>
          <cell r="D59">
            <v>1.2</v>
          </cell>
          <cell r="E59">
            <v>152</v>
          </cell>
          <cell r="F59">
            <v>1.6</v>
          </cell>
          <cell r="G59">
            <v>291.84000000000003</v>
          </cell>
          <cell r="H59">
            <v>6922.2616903403596</v>
          </cell>
          <cell r="I59">
            <v>2020000</v>
          </cell>
        </row>
        <row r="60">
          <cell r="B60" t="str">
            <v>Traàn Vaên Tö</v>
          </cell>
          <cell r="C60" t="str">
            <v>L.Xe</v>
          </cell>
          <cell r="D60">
            <v>1.2</v>
          </cell>
          <cell r="E60">
            <v>154</v>
          </cell>
          <cell r="F60">
            <v>1.6</v>
          </cell>
          <cell r="G60">
            <v>295.68</v>
          </cell>
          <cell r="H60">
            <v>6922.2616903403596</v>
          </cell>
          <cell r="I60">
            <v>2047000</v>
          </cell>
        </row>
        <row r="61">
          <cell r="B61" t="str">
            <v>Huyønh Vaên Haø</v>
          </cell>
          <cell r="C61" t="str">
            <v>L.Xe</v>
          </cell>
          <cell r="D61">
            <v>1.2</v>
          </cell>
          <cell r="E61">
            <v>153</v>
          </cell>
          <cell r="F61">
            <v>1.6</v>
          </cell>
          <cell r="G61">
            <v>293.76</v>
          </cell>
          <cell r="H61">
            <v>6922.2616903403596</v>
          </cell>
          <cell r="I61">
            <v>2033000</v>
          </cell>
        </row>
        <row r="62">
          <cell r="B62" t="str">
            <v>Nguyeãn Trung Hieàn</v>
          </cell>
          <cell r="C62" t="str">
            <v>L.Xe</v>
          </cell>
          <cell r="D62">
            <v>1.1000000000000001</v>
          </cell>
          <cell r="E62">
            <v>153</v>
          </cell>
          <cell r="F62">
            <v>1.4</v>
          </cell>
          <cell r="G62">
            <v>235.62</v>
          </cell>
          <cell r="H62">
            <v>6922.2616903403596</v>
          </cell>
          <cell r="I62">
            <v>1631000</v>
          </cell>
        </row>
        <row r="63">
          <cell r="B63" t="str">
            <v>Trònh Thanh Thuûy</v>
          </cell>
          <cell r="C63" t="str">
            <v>Y.Teá</v>
          </cell>
          <cell r="D63">
            <v>1.1000000000000001</v>
          </cell>
          <cell r="E63">
            <v>149</v>
          </cell>
          <cell r="F63">
            <v>1.6</v>
          </cell>
          <cell r="G63">
            <v>262.24</v>
          </cell>
          <cell r="H63">
            <v>6922.2616903403596</v>
          </cell>
          <cell r="I63">
            <v>1815000</v>
          </cell>
        </row>
        <row r="64">
          <cell r="B64" t="str">
            <v>Nguyeãn Hoaøng Lyù</v>
          </cell>
          <cell r="C64" t="str">
            <v>CB</v>
          </cell>
          <cell r="D64">
            <v>1.1916666666666667</v>
          </cell>
          <cell r="E64">
            <v>149</v>
          </cell>
          <cell r="F64">
            <v>1.4</v>
          </cell>
          <cell r="G64">
            <v>248.58166666666665</v>
          </cell>
          <cell r="H64">
            <v>6922.2616903403596</v>
          </cell>
          <cell r="I64">
            <v>1721000</v>
          </cell>
        </row>
        <row r="65">
          <cell r="B65" t="str">
            <v>Ñaëng Coâng Chaâu</v>
          </cell>
          <cell r="C65" t="str">
            <v>B.Veä</v>
          </cell>
          <cell r="D65">
            <v>0.95</v>
          </cell>
          <cell r="E65">
            <v>155</v>
          </cell>
          <cell r="F65">
            <v>1.4</v>
          </cell>
          <cell r="G65">
            <v>206.14999999999998</v>
          </cell>
          <cell r="H65">
            <v>6922.2616903403596</v>
          </cell>
          <cell r="I65">
            <v>1427000</v>
          </cell>
        </row>
        <row r="66">
          <cell r="B66" t="str">
            <v>Phuøng Thanh Phong</v>
          </cell>
          <cell r="C66" t="str">
            <v>B.Veä</v>
          </cell>
          <cell r="D66">
            <v>0.95</v>
          </cell>
          <cell r="E66">
            <v>155</v>
          </cell>
          <cell r="F66">
            <v>1.2</v>
          </cell>
          <cell r="G66">
            <v>176.7</v>
          </cell>
          <cell r="H66">
            <v>6922.2616903403596</v>
          </cell>
          <cell r="I66">
            <v>1223000</v>
          </cell>
        </row>
        <row r="67">
          <cell r="B67" t="str">
            <v>Leâ Vaên Quyeát</v>
          </cell>
          <cell r="C67" t="str">
            <v>B.Veä</v>
          </cell>
          <cell r="D67">
            <v>0.95</v>
          </cell>
          <cell r="E67">
            <v>155</v>
          </cell>
          <cell r="F67">
            <v>1.4</v>
          </cell>
          <cell r="G67">
            <v>206.14999999999998</v>
          </cell>
          <cell r="H67">
            <v>6922.2616903403596</v>
          </cell>
          <cell r="I67">
            <v>1427000</v>
          </cell>
        </row>
        <row r="68">
          <cell r="B68" t="str">
            <v>Nguyeãn Hoaøng Ñaëng</v>
          </cell>
          <cell r="C68" t="str">
            <v>ÑT BV</v>
          </cell>
          <cell r="D68">
            <v>1.1499999999999999</v>
          </cell>
          <cell r="E68">
            <v>155</v>
          </cell>
          <cell r="F68">
            <v>1.4</v>
          </cell>
          <cell r="G68">
            <v>249.54999999999998</v>
          </cell>
          <cell r="H68">
            <v>6922.2616903403596</v>
          </cell>
          <cell r="I68">
            <v>1727000</v>
          </cell>
        </row>
        <row r="69">
          <cell r="B69" t="str">
            <v>Tröông Minh Duõng</v>
          </cell>
          <cell r="C69" t="str">
            <v>B.Veä</v>
          </cell>
          <cell r="D69">
            <v>0.95</v>
          </cell>
          <cell r="E69">
            <v>155</v>
          </cell>
          <cell r="F69">
            <v>1.4</v>
          </cell>
          <cell r="G69">
            <v>206.14999999999998</v>
          </cell>
          <cell r="H69">
            <v>6922.2616903403596</v>
          </cell>
          <cell r="I69">
            <v>1427000</v>
          </cell>
        </row>
        <row r="70">
          <cell r="B70" t="str">
            <v>Nguyeãn Tuaán Haûi</v>
          </cell>
          <cell r="C70" t="str">
            <v>B.Veä</v>
          </cell>
          <cell r="D70">
            <v>0.95</v>
          </cell>
          <cell r="E70">
            <v>155</v>
          </cell>
          <cell r="F70">
            <v>1.4</v>
          </cell>
          <cell r="G70">
            <v>206.14999999999998</v>
          </cell>
          <cell r="H70">
            <v>6922.2616903403596</v>
          </cell>
          <cell r="I70">
            <v>1427000</v>
          </cell>
        </row>
        <row r="71">
          <cell r="B71" t="str">
            <v>Ñoaøn Höõu Hoaøng</v>
          </cell>
          <cell r="C71" t="str">
            <v>B.Veä</v>
          </cell>
          <cell r="D71">
            <v>0.95</v>
          </cell>
          <cell r="E71">
            <v>112</v>
          </cell>
          <cell r="F71">
            <v>1.4</v>
          </cell>
          <cell r="G71">
            <v>148.95999999999998</v>
          </cell>
          <cell r="H71">
            <v>6922.2616903403596</v>
          </cell>
          <cell r="I71">
            <v>1031000</v>
          </cell>
        </row>
        <row r="72">
          <cell r="B72" t="str">
            <v>Traàn Trung Haäu</v>
          </cell>
          <cell r="C72" t="str">
            <v>B.Veä</v>
          </cell>
          <cell r="D72">
            <v>0.95</v>
          </cell>
          <cell r="E72">
            <v>99.5</v>
          </cell>
          <cell r="F72">
            <v>1.4</v>
          </cell>
          <cell r="G72">
            <v>132.33499999999998</v>
          </cell>
          <cell r="H72">
            <v>6922.2616903403596</v>
          </cell>
          <cell r="I72">
            <v>916000</v>
          </cell>
        </row>
        <row r="73">
          <cell r="B73" t="str">
            <v>Traàn Thuaän Phong</v>
          </cell>
          <cell r="C73" t="str">
            <v>B.Veä</v>
          </cell>
          <cell r="D73">
            <v>0.95</v>
          </cell>
          <cell r="E73">
            <v>155</v>
          </cell>
          <cell r="F73">
            <v>1.4</v>
          </cell>
          <cell r="G73">
            <v>206.14999999999998</v>
          </cell>
          <cell r="H73">
            <v>6922.2616903403596</v>
          </cell>
          <cell r="I73">
            <v>1427000</v>
          </cell>
        </row>
        <row r="74">
          <cell r="B74" t="str">
            <v>Ngoâ Vaên Naøm</v>
          </cell>
          <cell r="C74" t="str">
            <v>B.Veä</v>
          </cell>
          <cell r="D74">
            <v>0.95</v>
          </cell>
          <cell r="E74">
            <v>155</v>
          </cell>
          <cell r="F74">
            <v>1.4</v>
          </cell>
          <cell r="G74">
            <v>206.14999999999998</v>
          </cell>
          <cell r="H74">
            <v>6922.2616903403596</v>
          </cell>
          <cell r="I74">
            <v>1427000</v>
          </cell>
        </row>
        <row r="75">
          <cell r="B75" t="str">
            <v>Ng. Thò Ngoïc Ñieäp</v>
          </cell>
          <cell r="C75" t="str">
            <v>P.Vuï</v>
          </cell>
          <cell r="D75">
            <v>0.9</v>
          </cell>
          <cell r="E75">
            <v>151</v>
          </cell>
          <cell r="F75">
            <v>1.4</v>
          </cell>
          <cell r="G75">
            <v>190.26</v>
          </cell>
          <cell r="H75">
            <v>6922.2616903403596</v>
          </cell>
          <cell r="I75">
            <v>1317000</v>
          </cell>
        </row>
        <row r="76">
          <cell r="B76" t="str">
            <v>Toáng Thò Nguyeân</v>
          </cell>
          <cell r="C76" t="str">
            <v>P.Vuï</v>
          </cell>
          <cell r="D76">
            <v>0.9</v>
          </cell>
          <cell r="E76">
            <v>152</v>
          </cell>
          <cell r="F76">
            <v>1.6</v>
          </cell>
          <cell r="G76">
            <v>218.88000000000002</v>
          </cell>
          <cell r="H76">
            <v>6922.2616903403596</v>
          </cell>
          <cell r="I76">
            <v>1515000</v>
          </cell>
        </row>
        <row r="77">
          <cell r="B77" t="str">
            <v>Leâ Vaên Phaùt</v>
          </cell>
          <cell r="C77" t="str">
            <v>Beáp TR</v>
          </cell>
          <cell r="D77">
            <v>0.95</v>
          </cell>
          <cell r="E77">
            <v>153</v>
          </cell>
          <cell r="F77">
            <v>1.4</v>
          </cell>
          <cell r="G77">
            <v>203.48999999999998</v>
          </cell>
          <cell r="H77">
            <v>6922.2616903403596</v>
          </cell>
          <cell r="I77">
            <v>1409000</v>
          </cell>
        </row>
        <row r="78">
          <cell r="B78" t="str">
            <v>Lö Hoàng Trang</v>
          </cell>
          <cell r="C78" t="str">
            <v>P.Vuï</v>
          </cell>
          <cell r="D78">
            <v>0.9</v>
          </cell>
          <cell r="E78">
            <v>154</v>
          </cell>
          <cell r="F78">
            <v>1.4</v>
          </cell>
          <cell r="G78">
            <v>194.04</v>
          </cell>
          <cell r="H78">
            <v>6922.2616903403596</v>
          </cell>
          <cell r="I78">
            <v>1343000</v>
          </cell>
        </row>
        <row r="79">
          <cell r="B79" t="str">
            <v>Ng. Thò Kim Oanh</v>
          </cell>
          <cell r="C79" t="str">
            <v>P.Vuï</v>
          </cell>
          <cell r="D79">
            <v>0.9</v>
          </cell>
          <cell r="E79">
            <v>145</v>
          </cell>
          <cell r="F79">
            <v>1.4</v>
          </cell>
          <cell r="G79">
            <v>182.7</v>
          </cell>
          <cell r="H79">
            <v>6922.2616903403596</v>
          </cell>
          <cell r="I79">
            <v>1265000</v>
          </cell>
        </row>
        <row r="80">
          <cell r="B80" t="str">
            <v>Huyønh Thò Tuyeát</v>
          </cell>
          <cell r="C80" t="str">
            <v>P.Vuï</v>
          </cell>
          <cell r="D80">
            <v>0.9</v>
          </cell>
          <cell r="E80">
            <v>76</v>
          </cell>
          <cell r="F80">
            <v>1.4</v>
          </cell>
          <cell r="G80">
            <v>95.76</v>
          </cell>
          <cell r="H80">
            <v>6922.2616903403596</v>
          </cell>
          <cell r="I80">
            <v>663000</v>
          </cell>
        </row>
        <row r="81">
          <cell r="B81" t="str">
            <v>Ng. T. Bình Cheáp</v>
          </cell>
          <cell r="C81" t="str">
            <v>T.Vuï</v>
          </cell>
          <cell r="D81">
            <v>0.9</v>
          </cell>
          <cell r="E81">
            <v>152</v>
          </cell>
          <cell r="F81">
            <v>1.4</v>
          </cell>
          <cell r="G81">
            <v>191.52</v>
          </cell>
          <cell r="H81">
            <v>6922.2616903403596</v>
          </cell>
          <cell r="I81">
            <v>1326000</v>
          </cell>
        </row>
        <row r="82">
          <cell r="B82" t="str">
            <v>Vuõ Thò Haûi</v>
          </cell>
          <cell r="C82" t="str">
            <v>T.Vuï</v>
          </cell>
          <cell r="D82">
            <v>0.9</v>
          </cell>
          <cell r="E82">
            <v>152</v>
          </cell>
          <cell r="F82">
            <v>1.4</v>
          </cell>
          <cell r="G82">
            <v>191.52</v>
          </cell>
          <cell r="H82">
            <v>6922.2616903403596</v>
          </cell>
          <cell r="I82">
            <v>1326000</v>
          </cell>
        </row>
        <row r="83">
          <cell r="B83" t="str">
            <v>Ong Vónh Leä</v>
          </cell>
          <cell r="C83" t="str">
            <v>Töôùi caây</v>
          </cell>
          <cell r="D83">
            <v>0.9</v>
          </cell>
          <cell r="E83">
            <v>38</v>
          </cell>
          <cell r="F83">
            <v>1.4</v>
          </cell>
          <cell r="G83">
            <v>47.88</v>
          </cell>
          <cell r="H83">
            <v>6922.2616903403596</v>
          </cell>
          <cell r="I83">
            <v>331000</v>
          </cell>
        </row>
        <row r="84">
          <cell r="B84" t="str">
            <v>Traàn Vaên Thaønh</v>
          </cell>
          <cell r="C84" t="str">
            <v xml:space="preserve"> (nghæ)</v>
          </cell>
          <cell r="D84">
            <v>0.95</v>
          </cell>
          <cell r="E84">
            <v>90</v>
          </cell>
          <cell r="F84">
            <v>1</v>
          </cell>
          <cell r="G84">
            <v>85.5</v>
          </cell>
          <cell r="H84">
            <v>6922.2616903403596</v>
          </cell>
          <cell r="I84">
            <v>592000</v>
          </cell>
        </row>
        <row r="85">
          <cell r="B85" t="str">
            <v>Coäng:</v>
          </cell>
          <cell r="G85">
            <v>6575.0966666666673</v>
          </cell>
          <cell r="I85">
            <v>45513000</v>
          </cell>
        </row>
        <row r="87">
          <cell r="B87" t="e">
            <v>#NAME?</v>
          </cell>
        </row>
        <row r="88">
          <cell r="I88" t="str">
            <v xml:space="preserve"> Kieân Löông, ngaøy 02  thaùng 08 naêm 2002</v>
          </cell>
        </row>
        <row r="89">
          <cell r="B89" t="str">
            <v>Keá toaùn tröôûng</v>
          </cell>
          <cell r="F89" t="str">
            <v xml:space="preserve"> Phoøng Toå chöùc - Haønh chaùnh</v>
          </cell>
        </row>
        <row r="93">
          <cell r="D93" t="str">
            <v>DANH SAÙCH CHI BOÅ SUNG LÖÔNG 06 THAÙNG ÑAÀU NAÊM 2002</v>
          </cell>
        </row>
        <row r="95">
          <cell r="B95" t="str">
            <v>Hoï vaø Teân</v>
          </cell>
          <cell r="C95" t="str">
            <v>Chöùc vuï</v>
          </cell>
          <cell r="D95" t="str">
            <v>HSCV</v>
          </cell>
          <cell r="E95" t="str">
            <v>Ngaøy coâng</v>
          </cell>
          <cell r="F95" t="str">
            <v>Heä soá X.Loaïi</v>
          </cell>
          <cell r="G95" t="str">
            <v>HSQÑ</v>
          </cell>
          <cell r="H95" t="str">
            <v>Ñôn giaù</v>
          </cell>
          <cell r="I95" t="str">
            <v>Thaønh tieàn (ñ)</v>
          </cell>
        </row>
        <row r="97">
          <cell r="B97" t="str">
            <v>Laâm Duy Khaùnh</v>
          </cell>
          <cell r="C97" t="str">
            <v>T.Phoøng</v>
          </cell>
          <cell r="D97">
            <v>2</v>
          </cell>
          <cell r="E97">
            <v>150</v>
          </cell>
          <cell r="F97">
            <v>1.4</v>
          </cell>
          <cell r="G97">
            <v>420</v>
          </cell>
          <cell r="H97">
            <v>6922.2616903403596</v>
          </cell>
          <cell r="I97">
            <v>2907000</v>
          </cell>
        </row>
        <row r="98">
          <cell r="B98" t="str">
            <v>Hoà Nam Giang</v>
          </cell>
          <cell r="C98" t="str">
            <v>P.Phoøng</v>
          </cell>
          <cell r="D98">
            <v>1.85</v>
          </cell>
          <cell r="E98">
            <v>150</v>
          </cell>
          <cell r="F98">
            <v>1.6</v>
          </cell>
          <cell r="G98">
            <v>444</v>
          </cell>
          <cell r="H98">
            <v>6922.2616903403596</v>
          </cell>
          <cell r="I98">
            <v>3073000</v>
          </cell>
        </row>
        <row r="99">
          <cell r="B99" t="str">
            <v>Traàn Chinh Chieán</v>
          </cell>
          <cell r="C99" t="str">
            <v>P.Phoøng</v>
          </cell>
          <cell r="D99">
            <v>1.85</v>
          </cell>
          <cell r="E99">
            <v>150</v>
          </cell>
          <cell r="F99">
            <v>1.6</v>
          </cell>
          <cell r="G99">
            <v>444</v>
          </cell>
          <cell r="H99">
            <v>6922.2616903403596</v>
          </cell>
          <cell r="I99">
            <v>3073000</v>
          </cell>
        </row>
        <row r="100">
          <cell r="B100" t="str">
            <v>Maïc Thanh Duõng</v>
          </cell>
          <cell r="C100" t="str">
            <v>Nhaân vieân</v>
          </cell>
          <cell r="D100">
            <v>1.3</v>
          </cell>
          <cell r="E100">
            <v>149</v>
          </cell>
          <cell r="F100">
            <v>1.6</v>
          </cell>
          <cell r="G100">
            <v>309.92000000000007</v>
          </cell>
          <cell r="H100">
            <v>6922.2616903403596</v>
          </cell>
          <cell r="I100">
            <v>2145000</v>
          </cell>
        </row>
        <row r="101">
          <cell r="B101" t="str">
            <v>Huyønh Thanh Lieâm</v>
          </cell>
          <cell r="C101" t="str">
            <v>Thuû kho</v>
          </cell>
          <cell r="D101">
            <v>1.25</v>
          </cell>
          <cell r="E101">
            <v>149</v>
          </cell>
          <cell r="F101">
            <v>1.4</v>
          </cell>
          <cell r="G101">
            <v>260.75</v>
          </cell>
          <cell r="H101">
            <v>6922.2616903403596</v>
          </cell>
          <cell r="I101">
            <v>1805000</v>
          </cell>
        </row>
        <row r="102">
          <cell r="B102" t="str">
            <v>Nguyeãn Vaên Thôm</v>
          </cell>
          <cell r="C102" t="str">
            <v>NV</v>
          </cell>
          <cell r="D102">
            <v>1.35</v>
          </cell>
          <cell r="E102">
            <v>149</v>
          </cell>
          <cell r="F102">
            <v>1.6</v>
          </cell>
          <cell r="G102">
            <v>321.84000000000003</v>
          </cell>
          <cell r="H102">
            <v>6922.2616903403596</v>
          </cell>
          <cell r="I102">
            <v>2228000</v>
          </cell>
        </row>
        <row r="103">
          <cell r="B103" t="str">
            <v>Phuøng Höõu Ñaït</v>
          </cell>
          <cell r="C103" t="str">
            <v>Thuû kho</v>
          </cell>
          <cell r="D103">
            <v>1.45</v>
          </cell>
          <cell r="E103">
            <v>146</v>
          </cell>
          <cell r="F103">
            <v>1.6</v>
          </cell>
          <cell r="G103">
            <v>338.72</v>
          </cell>
          <cell r="H103">
            <v>6922.2616903403596</v>
          </cell>
          <cell r="I103">
            <v>2345000</v>
          </cell>
        </row>
        <row r="104">
          <cell r="B104" t="str">
            <v>Nguyeãn Sôn Haø</v>
          </cell>
          <cell r="C104" t="str">
            <v>Thuû kho</v>
          </cell>
          <cell r="D104">
            <v>1.35</v>
          </cell>
          <cell r="E104">
            <v>150</v>
          </cell>
          <cell r="F104">
            <v>1.4</v>
          </cell>
          <cell r="G104">
            <v>283.5</v>
          </cell>
          <cell r="H104">
            <v>6922.2616903403596</v>
          </cell>
          <cell r="I104">
            <v>1962000</v>
          </cell>
        </row>
        <row r="105">
          <cell r="B105" t="str">
            <v>Leâ Hoaøng Baù</v>
          </cell>
          <cell r="C105" t="str">
            <v>NV</v>
          </cell>
          <cell r="D105">
            <v>1.2916666666666667</v>
          </cell>
          <cell r="E105">
            <v>151</v>
          </cell>
          <cell r="F105">
            <v>1.4</v>
          </cell>
          <cell r="G105">
            <v>273.05833333333334</v>
          </cell>
          <cell r="H105">
            <v>6922.2616903403596</v>
          </cell>
          <cell r="I105">
            <v>1890000</v>
          </cell>
        </row>
        <row r="106">
          <cell r="B106" t="str">
            <v>Tröông  Ngoïc Maãn</v>
          </cell>
          <cell r="C106" t="str">
            <v>NV</v>
          </cell>
          <cell r="D106">
            <v>1.2</v>
          </cell>
          <cell r="E106">
            <v>152</v>
          </cell>
          <cell r="F106">
            <v>1.4</v>
          </cell>
          <cell r="G106">
            <v>255.35999999999999</v>
          </cell>
          <cell r="H106">
            <v>6922.2616903403596</v>
          </cell>
          <cell r="I106">
            <v>1768000</v>
          </cell>
        </row>
        <row r="107">
          <cell r="B107" t="str">
            <v>Nguyeãn Thanh Bình</v>
          </cell>
          <cell r="C107" t="str">
            <v>NV</v>
          </cell>
          <cell r="D107">
            <v>1.2666666666666666</v>
          </cell>
          <cell r="E107">
            <v>155</v>
          </cell>
          <cell r="F107">
            <v>1.6</v>
          </cell>
          <cell r="G107">
            <v>314.13333333333333</v>
          </cell>
          <cell r="H107">
            <v>6922.2616903403596</v>
          </cell>
          <cell r="I107">
            <v>2175000</v>
          </cell>
        </row>
        <row r="108">
          <cell r="B108" t="str">
            <v>Voõ Daân Quyeàn</v>
          </cell>
          <cell r="C108" t="str">
            <v>NV</v>
          </cell>
          <cell r="D108">
            <v>1.2250000000000001</v>
          </cell>
          <cell r="E108">
            <v>155</v>
          </cell>
          <cell r="F108">
            <v>1.4</v>
          </cell>
          <cell r="G108">
            <v>265.82499999999999</v>
          </cell>
          <cell r="H108">
            <v>6922.2616903403596</v>
          </cell>
          <cell r="I108">
            <v>1840000</v>
          </cell>
        </row>
        <row r="109">
          <cell r="B109" t="str">
            <v>Huyønh Thanh Cöôøng</v>
          </cell>
          <cell r="C109" t="str">
            <v>NV</v>
          </cell>
          <cell r="D109">
            <v>1.2250000000000001</v>
          </cell>
          <cell r="E109">
            <v>155</v>
          </cell>
          <cell r="F109">
            <v>1.4</v>
          </cell>
          <cell r="G109">
            <v>265.82499999999999</v>
          </cell>
          <cell r="H109">
            <v>6922.2616903403596</v>
          </cell>
          <cell r="I109">
            <v>1840000</v>
          </cell>
        </row>
        <row r="110">
          <cell r="B110" t="str">
            <v>Nguyeãn Ngoïc Duy</v>
          </cell>
          <cell r="C110" t="str">
            <v>NV</v>
          </cell>
          <cell r="D110">
            <v>1.3</v>
          </cell>
          <cell r="E110">
            <v>149</v>
          </cell>
          <cell r="F110">
            <v>1.4</v>
          </cell>
          <cell r="G110">
            <v>271.18</v>
          </cell>
          <cell r="H110">
            <v>6922.2616903403596</v>
          </cell>
          <cell r="I110">
            <v>1877000</v>
          </cell>
        </row>
        <row r="111">
          <cell r="B111" t="str">
            <v>Laâm Hoàng Haûi</v>
          </cell>
          <cell r="C111" t="str">
            <v>Thuû kho</v>
          </cell>
          <cell r="D111">
            <v>1.25</v>
          </cell>
          <cell r="E111">
            <v>150</v>
          </cell>
          <cell r="F111">
            <v>1.4</v>
          </cell>
          <cell r="G111">
            <v>262.5</v>
          </cell>
          <cell r="H111">
            <v>6922.2616903403596</v>
          </cell>
          <cell r="I111">
            <v>1817000</v>
          </cell>
        </row>
        <row r="112">
          <cell r="B112" t="str">
            <v>Nguyeãn Phöông Phan</v>
          </cell>
          <cell r="C112" t="str">
            <v>Phuï kho</v>
          </cell>
          <cell r="D112">
            <v>1.1499999999999999</v>
          </cell>
          <cell r="E112">
            <v>149</v>
          </cell>
          <cell r="F112">
            <v>1.4</v>
          </cell>
          <cell r="G112">
            <v>239.89</v>
          </cell>
          <cell r="H112">
            <v>6922.2616903403596</v>
          </cell>
          <cell r="I112">
            <v>1661000</v>
          </cell>
        </row>
        <row r="113">
          <cell r="B113" t="str">
            <v>Nguyeãn Baù Toång</v>
          </cell>
          <cell r="C113" t="str">
            <v>NV</v>
          </cell>
          <cell r="D113">
            <v>1.25</v>
          </cell>
          <cell r="E113">
            <v>149</v>
          </cell>
          <cell r="F113">
            <v>1.4</v>
          </cell>
          <cell r="G113">
            <v>260.75</v>
          </cell>
          <cell r="H113">
            <v>6922.2616903403596</v>
          </cell>
          <cell r="I113">
            <v>1805000</v>
          </cell>
        </row>
        <row r="114">
          <cell r="B114" t="str">
            <v>Löông Vaên Khaàu</v>
          </cell>
          <cell r="C114" t="str">
            <v>BQLDA</v>
          </cell>
          <cell r="D114">
            <v>1.3</v>
          </cell>
          <cell r="E114">
            <v>128</v>
          </cell>
          <cell r="F114">
            <v>1.4</v>
          </cell>
          <cell r="G114">
            <v>232.95999999999998</v>
          </cell>
          <cell r="H114">
            <v>6922.2616903403596</v>
          </cell>
          <cell r="I114">
            <v>1613000</v>
          </cell>
        </row>
        <row r="115">
          <cell r="B115" t="str">
            <v>Nguyeãn Vaên Haûi</v>
          </cell>
          <cell r="C115" t="str">
            <v>BQLDA</v>
          </cell>
          <cell r="D115">
            <v>1.25</v>
          </cell>
          <cell r="E115">
            <v>151</v>
          </cell>
          <cell r="F115">
            <v>1.4</v>
          </cell>
          <cell r="G115">
            <v>264.25</v>
          </cell>
          <cell r="H115">
            <v>6922.2616903403596</v>
          </cell>
          <cell r="I115">
            <v>1829000</v>
          </cell>
        </row>
        <row r="116">
          <cell r="B116" t="str">
            <v>Hoà Thò Caåm Huyønh</v>
          </cell>
          <cell r="C116" t="str">
            <v>BQLDA</v>
          </cell>
          <cell r="D116">
            <v>1.25</v>
          </cell>
          <cell r="E116">
            <v>149</v>
          </cell>
          <cell r="F116">
            <v>1.4</v>
          </cell>
          <cell r="G116">
            <v>260.75</v>
          </cell>
          <cell r="H116">
            <v>6922.2616903403596</v>
          </cell>
          <cell r="I116">
            <v>1805000</v>
          </cell>
        </row>
        <row r="117">
          <cell r="B117" t="str">
            <v>Traàn Huy Thaïch</v>
          </cell>
          <cell r="C117" t="str">
            <v>BQLDA</v>
          </cell>
          <cell r="D117">
            <v>1.25</v>
          </cell>
          <cell r="E117">
            <v>151</v>
          </cell>
          <cell r="F117">
            <v>1.4</v>
          </cell>
          <cell r="G117">
            <v>264.25</v>
          </cell>
          <cell r="H117">
            <v>6922.2616903403596</v>
          </cell>
          <cell r="I117">
            <v>1829000</v>
          </cell>
        </row>
        <row r="118">
          <cell r="B118" t="str">
            <v>Vuõ Tieán Laõm</v>
          </cell>
          <cell r="C118" t="str">
            <v>BQLDA</v>
          </cell>
          <cell r="D118">
            <v>1.5</v>
          </cell>
          <cell r="E118">
            <v>153</v>
          </cell>
          <cell r="F118">
            <v>1.4</v>
          </cell>
          <cell r="G118">
            <v>321.29999999999995</v>
          </cell>
          <cell r="H118">
            <v>6922.2616903403596</v>
          </cell>
          <cell r="I118">
            <v>2224000</v>
          </cell>
        </row>
        <row r="119">
          <cell r="B119" t="str">
            <v>Nguyeãn Vaên Cöôøng</v>
          </cell>
          <cell r="C119" t="str">
            <v>Toå tröôûng</v>
          </cell>
          <cell r="D119">
            <v>1.5</v>
          </cell>
          <cell r="E119">
            <v>154</v>
          </cell>
          <cell r="F119">
            <v>1.4</v>
          </cell>
          <cell r="G119">
            <v>323.39999999999998</v>
          </cell>
          <cell r="H119">
            <v>6922.2616903403596</v>
          </cell>
          <cell r="I119">
            <v>2239000</v>
          </cell>
        </row>
        <row r="120">
          <cell r="B120" t="str">
            <v>Phan Vaên Hoàng</v>
          </cell>
          <cell r="C120" t="str">
            <v>Toå phoù</v>
          </cell>
          <cell r="D120">
            <v>1.3</v>
          </cell>
          <cell r="E120">
            <v>152</v>
          </cell>
          <cell r="F120">
            <v>1.4</v>
          </cell>
          <cell r="G120">
            <v>276.64</v>
          </cell>
          <cell r="H120">
            <v>6922.2616903403596</v>
          </cell>
          <cell r="I120">
            <v>1915000</v>
          </cell>
        </row>
        <row r="121">
          <cell r="B121" t="str">
            <v>Taï Quoác Quyønh</v>
          </cell>
          <cell r="C121" t="str">
            <v>CN</v>
          </cell>
          <cell r="D121">
            <v>1.25</v>
          </cell>
          <cell r="E121">
            <v>149</v>
          </cell>
          <cell r="F121">
            <v>1.6</v>
          </cell>
          <cell r="G121">
            <v>298</v>
          </cell>
          <cell r="H121">
            <v>6922.2616903403596</v>
          </cell>
          <cell r="I121">
            <v>2063000</v>
          </cell>
        </row>
        <row r="122">
          <cell r="B122" t="str">
            <v>Leâ Töï Thieän</v>
          </cell>
          <cell r="C122" t="str">
            <v>CN</v>
          </cell>
          <cell r="D122">
            <v>1.25</v>
          </cell>
          <cell r="E122">
            <v>148</v>
          </cell>
          <cell r="F122">
            <v>1.4</v>
          </cell>
          <cell r="G122">
            <v>259</v>
          </cell>
          <cell r="H122">
            <v>6922.2616903403596</v>
          </cell>
          <cell r="I122">
            <v>1793000</v>
          </cell>
        </row>
        <row r="123">
          <cell r="B123" t="str">
            <v>Phan Phöôùc Lôïi</v>
          </cell>
          <cell r="C123" t="str">
            <v>CN</v>
          </cell>
          <cell r="D123">
            <v>1.25</v>
          </cell>
          <cell r="E123">
            <v>149</v>
          </cell>
          <cell r="F123">
            <v>1.2</v>
          </cell>
          <cell r="G123">
            <v>223.5</v>
          </cell>
          <cell r="H123">
            <v>6922.2616903403596</v>
          </cell>
          <cell r="I123">
            <v>1547000</v>
          </cell>
        </row>
        <row r="124">
          <cell r="B124" t="str">
            <v>Nguyeãn Vaên Ñöông</v>
          </cell>
          <cell r="C124" t="str">
            <v>CN</v>
          </cell>
          <cell r="D124">
            <v>1.25</v>
          </cell>
          <cell r="E124">
            <v>154</v>
          </cell>
          <cell r="F124">
            <v>1.6</v>
          </cell>
          <cell r="G124">
            <v>308</v>
          </cell>
          <cell r="H124">
            <v>6922.2616903403596</v>
          </cell>
          <cell r="I124">
            <v>2132000</v>
          </cell>
        </row>
        <row r="125">
          <cell r="B125" t="str">
            <v>Phan Vaên Hieàn</v>
          </cell>
          <cell r="C125" t="str">
            <v>CN</v>
          </cell>
          <cell r="D125">
            <v>1.25</v>
          </cell>
          <cell r="E125">
            <v>153</v>
          </cell>
          <cell r="F125">
            <v>1.4</v>
          </cell>
          <cell r="G125">
            <v>267.75</v>
          </cell>
          <cell r="H125">
            <v>6922.2616903403596</v>
          </cell>
          <cell r="I125">
            <v>1853000</v>
          </cell>
        </row>
        <row r="126">
          <cell r="B126" t="str">
            <v>Phaïm Gia Bình</v>
          </cell>
          <cell r="C126" t="str">
            <v>CN</v>
          </cell>
          <cell r="D126">
            <v>1.25</v>
          </cell>
          <cell r="E126">
            <v>153</v>
          </cell>
          <cell r="F126">
            <v>1.4</v>
          </cell>
          <cell r="G126">
            <v>267.75</v>
          </cell>
          <cell r="H126">
            <v>6922.2616903403596</v>
          </cell>
          <cell r="I126">
            <v>1853000</v>
          </cell>
        </row>
        <row r="127">
          <cell r="B127" t="str">
            <v>Löõ Thanh Ñieàn</v>
          </cell>
          <cell r="C127" t="str">
            <v>CN</v>
          </cell>
          <cell r="D127">
            <v>1.1979166666666667</v>
          </cell>
          <cell r="E127">
            <v>153</v>
          </cell>
          <cell r="F127">
            <v>1.2</v>
          </cell>
          <cell r="G127">
            <v>219.9375</v>
          </cell>
          <cell r="H127">
            <v>6922.2616903403596</v>
          </cell>
          <cell r="I127">
            <v>1522000</v>
          </cell>
        </row>
        <row r="128">
          <cell r="B128" t="str">
            <v>Nguyeãn Ngoïc Sôn</v>
          </cell>
          <cell r="C128" t="str">
            <v>CN</v>
          </cell>
          <cell r="D128">
            <v>1.25</v>
          </cell>
          <cell r="E128">
            <v>147</v>
          </cell>
          <cell r="F128">
            <v>1.4</v>
          </cell>
          <cell r="G128">
            <v>257.25</v>
          </cell>
          <cell r="H128">
            <v>6922.2616903403596</v>
          </cell>
          <cell r="I128">
            <v>1781000</v>
          </cell>
        </row>
        <row r="129">
          <cell r="B129" t="str">
            <v>Nguyeãn Troïng Taøi</v>
          </cell>
          <cell r="C129" t="str">
            <v>CN</v>
          </cell>
          <cell r="D129">
            <v>1.25</v>
          </cell>
          <cell r="E129">
            <v>150</v>
          </cell>
          <cell r="F129">
            <v>1.4</v>
          </cell>
          <cell r="G129">
            <v>262.5</v>
          </cell>
          <cell r="H129">
            <v>6922.2616903403596</v>
          </cell>
          <cell r="I129">
            <v>1817000</v>
          </cell>
        </row>
        <row r="130">
          <cell r="B130" t="str">
            <v>Phan Vaên Loäc</v>
          </cell>
          <cell r="C130" t="str">
            <v>CN</v>
          </cell>
          <cell r="D130">
            <v>1.1979166666666667</v>
          </cell>
          <cell r="E130">
            <v>153</v>
          </cell>
          <cell r="F130">
            <v>1.4</v>
          </cell>
          <cell r="G130">
            <v>256.59375</v>
          </cell>
          <cell r="H130">
            <v>6922.2616903403596</v>
          </cell>
          <cell r="I130">
            <v>1776000</v>
          </cell>
        </row>
        <row r="131">
          <cell r="B131" t="str">
            <v>Traàn Thanh Sang</v>
          </cell>
          <cell r="C131" t="str">
            <v>CN</v>
          </cell>
          <cell r="D131">
            <v>1.09375</v>
          </cell>
          <cell r="E131">
            <v>153</v>
          </cell>
          <cell r="F131">
            <v>1.4</v>
          </cell>
          <cell r="G131">
            <v>234.28124999999997</v>
          </cell>
          <cell r="H131">
            <v>6922.2616903403596</v>
          </cell>
          <cell r="I131">
            <v>1622000</v>
          </cell>
        </row>
        <row r="132">
          <cell r="B132" t="str">
            <v>Ñaëng Quoác Trung</v>
          </cell>
          <cell r="C132" t="str">
            <v>Laùi xe</v>
          </cell>
          <cell r="D132">
            <v>1.2</v>
          </cell>
          <cell r="E132">
            <v>152</v>
          </cell>
          <cell r="F132">
            <v>1.2</v>
          </cell>
          <cell r="G132">
            <v>218.88</v>
          </cell>
          <cell r="H132">
            <v>6922.2616903403596</v>
          </cell>
          <cell r="I132">
            <v>1515000</v>
          </cell>
        </row>
        <row r="133">
          <cell r="B133" t="str">
            <v>Ñoã Vaên Loäc</v>
          </cell>
          <cell r="C133" t="str">
            <v>X.Naâng</v>
          </cell>
          <cell r="D133">
            <v>1.2</v>
          </cell>
          <cell r="E133">
            <v>149</v>
          </cell>
          <cell r="F133">
            <v>1</v>
          </cell>
          <cell r="G133">
            <v>178.79999999999998</v>
          </cell>
          <cell r="H133">
            <v>6922.2616903403596</v>
          </cell>
          <cell r="I133">
            <v>1238000</v>
          </cell>
        </row>
        <row r="134">
          <cell r="B134" t="str">
            <v>Ñaëng Quoác Duõng</v>
          </cell>
          <cell r="C134" t="str">
            <v>Laùi xe</v>
          </cell>
          <cell r="D134">
            <v>1.2</v>
          </cell>
          <cell r="E134">
            <v>152</v>
          </cell>
          <cell r="F134">
            <v>1.2</v>
          </cell>
          <cell r="G134">
            <v>218.88</v>
          </cell>
          <cell r="H134">
            <v>6922.2616903403596</v>
          </cell>
          <cell r="I134">
            <v>1515000</v>
          </cell>
        </row>
        <row r="135">
          <cell r="B135" t="str">
            <v>Nguyeãn Thanh Phong</v>
          </cell>
          <cell r="C135" t="str">
            <v>Laùi xe</v>
          </cell>
          <cell r="D135">
            <v>1.2</v>
          </cell>
          <cell r="E135">
            <v>152</v>
          </cell>
          <cell r="F135">
            <v>1.4</v>
          </cell>
          <cell r="G135">
            <v>255.35999999999999</v>
          </cell>
          <cell r="H135">
            <v>6922.2616903403596</v>
          </cell>
          <cell r="I135">
            <v>1768000</v>
          </cell>
        </row>
        <row r="136">
          <cell r="B136" t="str">
            <v>Nguyeãn Hoàng Hoøang</v>
          </cell>
          <cell r="C136" t="str">
            <v>Laùi xe</v>
          </cell>
          <cell r="D136">
            <v>1.2</v>
          </cell>
          <cell r="E136">
            <v>149</v>
          </cell>
          <cell r="F136">
            <v>1.4</v>
          </cell>
          <cell r="G136">
            <v>250.31999999999996</v>
          </cell>
          <cell r="H136">
            <v>6922.2616903403596</v>
          </cell>
          <cell r="I136">
            <v>1733000</v>
          </cell>
        </row>
        <row r="137">
          <cell r="B137" t="str">
            <v>Traàn Ngoïc Phöông</v>
          </cell>
          <cell r="C137" t="str">
            <v>Laùi xe</v>
          </cell>
          <cell r="D137">
            <v>1.2</v>
          </cell>
          <cell r="E137">
            <v>152</v>
          </cell>
          <cell r="F137">
            <v>1.4</v>
          </cell>
          <cell r="G137">
            <v>255.35999999999999</v>
          </cell>
          <cell r="H137">
            <v>6922.2616903403596</v>
          </cell>
          <cell r="I137">
            <v>1768000</v>
          </cell>
        </row>
        <row r="138">
          <cell r="B138" t="str">
            <v>Nguyeãn Thaønh Haûo</v>
          </cell>
          <cell r="C138" t="str">
            <v>Laùi xe</v>
          </cell>
          <cell r="D138">
            <v>1.2</v>
          </cell>
          <cell r="E138">
            <v>152</v>
          </cell>
          <cell r="F138">
            <v>1.4</v>
          </cell>
          <cell r="G138">
            <v>255.35999999999999</v>
          </cell>
          <cell r="H138">
            <v>6922.2616903403596</v>
          </cell>
          <cell r="I138">
            <v>1768000</v>
          </cell>
        </row>
        <row r="139">
          <cell r="B139" t="str">
            <v>Phaïm Quoác Huy</v>
          </cell>
          <cell r="C139" t="str">
            <v>Laùi xe</v>
          </cell>
          <cell r="D139">
            <v>1.2</v>
          </cell>
          <cell r="E139">
            <v>152</v>
          </cell>
          <cell r="F139">
            <v>1.6</v>
          </cell>
          <cell r="G139">
            <v>291.84000000000003</v>
          </cell>
          <cell r="H139">
            <v>6922.2616903403596</v>
          </cell>
          <cell r="I139">
            <v>2020000</v>
          </cell>
        </row>
        <row r="140">
          <cell r="B140" t="str">
            <v>Tröông Hoøai Phong</v>
          </cell>
          <cell r="C140" t="str">
            <v>Laùi xe</v>
          </cell>
          <cell r="D140">
            <v>1.2</v>
          </cell>
          <cell r="E140">
            <v>152</v>
          </cell>
          <cell r="F140">
            <v>1</v>
          </cell>
          <cell r="G140">
            <v>182.4</v>
          </cell>
          <cell r="H140">
            <v>6922.2616903403596</v>
          </cell>
          <cell r="I140">
            <v>1263000</v>
          </cell>
        </row>
        <row r="141">
          <cell r="B141" t="str">
            <v>Nguyeãn Vaên Yeân</v>
          </cell>
          <cell r="C141" t="str">
            <v>X.Naâng</v>
          </cell>
          <cell r="D141">
            <v>1.2</v>
          </cell>
          <cell r="E141">
            <v>150</v>
          </cell>
          <cell r="F141">
            <v>1</v>
          </cell>
          <cell r="G141">
            <v>180</v>
          </cell>
          <cell r="H141">
            <v>6922.2616903403596</v>
          </cell>
          <cell r="I141">
            <v>1246000</v>
          </cell>
        </row>
        <row r="142">
          <cell r="B142" t="str">
            <v>Laâm Hoàng Thu</v>
          </cell>
          <cell r="C142" t="str">
            <v>Laùi xe</v>
          </cell>
          <cell r="D142">
            <v>1.2</v>
          </cell>
          <cell r="E142">
            <v>152</v>
          </cell>
          <cell r="F142">
            <v>1.4</v>
          </cell>
          <cell r="G142">
            <v>255.35999999999999</v>
          </cell>
          <cell r="H142">
            <v>6922.2616903403596</v>
          </cell>
          <cell r="I142">
            <v>1768000</v>
          </cell>
        </row>
        <row r="143">
          <cell r="B143" t="str">
            <v>Nguyeãn Ñöùc Thaéng</v>
          </cell>
          <cell r="C143" t="str">
            <v>Laùi xe</v>
          </cell>
          <cell r="D143">
            <v>1.2</v>
          </cell>
          <cell r="E143">
            <v>147.5</v>
          </cell>
          <cell r="F143">
            <v>1.4</v>
          </cell>
          <cell r="G143">
            <v>247.79999999999998</v>
          </cell>
          <cell r="H143">
            <v>6922.2616903403596</v>
          </cell>
          <cell r="I143">
            <v>1715000</v>
          </cell>
        </row>
        <row r="144">
          <cell r="B144" t="str">
            <v>Phaïm Ñöùc Thieäp</v>
          </cell>
          <cell r="C144" t="str">
            <v>Laùi xe</v>
          </cell>
          <cell r="D144">
            <v>1.2</v>
          </cell>
          <cell r="E144">
            <v>116</v>
          </cell>
          <cell r="F144">
            <v>1.2</v>
          </cell>
          <cell r="G144">
            <v>167.04</v>
          </cell>
          <cell r="H144">
            <v>6922.2616903403596</v>
          </cell>
          <cell r="I144">
            <v>1156000</v>
          </cell>
        </row>
        <row r="145">
          <cell r="B145" t="str">
            <v>Nguyeãn Xuaân Thaønh</v>
          </cell>
          <cell r="C145" t="str">
            <v>Laùi xe</v>
          </cell>
          <cell r="D145">
            <v>1.2</v>
          </cell>
          <cell r="E145">
            <v>147</v>
          </cell>
          <cell r="F145">
            <v>1.6</v>
          </cell>
          <cell r="G145">
            <v>282.24</v>
          </cell>
          <cell r="H145">
            <v>6922.2616903403596</v>
          </cell>
          <cell r="I145">
            <v>1954000</v>
          </cell>
        </row>
        <row r="146">
          <cell r="B146" t="str">
            <v>Buøi Quang Laäp</v>
          </cell>
          <cell r="C146" t="str">
            <v>X.Naâng</v>
          </cell>
          <cell r="D146">
            <v>1.2</v>
          </cell>
          <cell r="E146">
            <v>144</v>
          </cell>
          <cell r="F146">
            <v>1</v>
          </cell>
          <cell r="G146">
            <v>172.79999999999998</v>
          </cell>
          <cell r="H146">
            <v>6922.2616903403596</v>
          </cell>
          <cell r="I146">
            <v>1196000</v>
          </cell>
        </row>
        <row r="147">
          <cell r="B147" t="str">
            <v>Nguyeãn Thaønh Thoaïi</v>
          </cell>
          <cell r="C147" t="str">
            <v>Laùi xe</v>
          </cell>
          <cell r="D147">
            <v>1.2</v>
          </cell>
          <cell r="E147">
            <v>155</v>
          </cell>
          <cell r="F147">
            <v>1.4</v>
          </cell>
          <cell r="G147">
            <v>260.39999999999998</v>
          </cell>
          <cell r="H147">
            <v>6922.2616903403596</v>
          </cell>
          <cell r="I147">
            <v>1803000</v>
          </cell>
        </row>
        <row r="148">
          <cell r="B148" t="str">
            <v>Ngoâ Vaên Taân</v>
          </cell>
          <cell r="C148" t="str">
            <v>Laùi xe</v>
          </cell>
          <cell r="D148">
            <v>1.2</v>
          </cell>
          <cell r="E148">
            <v>152</v>
          </cell>
          <cell r="F148">
            <v>1.6</v>
          </cell>
          <cell r="G148">
            <v>291.84000000000003</v>
          </cell>
          <cell r="H148">
            <v>6922.2616903403596</v>
          </cell>
          <cell r="I148">
            <v>2020000</v>
          </cell>
        </row>
        <row r="149">
          <cell r="B149" t="str">
            <v>Ñaøo Vaên Minh</v>
          </cell>
          <cell r="C149" t="str">
            <v>X.Cuoác</v>
          </cell>
          <cell r="D149">
            <v>1.3</v>
          </cell>
          <cell r="E149">
            <v>152</v>
          </cell>
          <cell r="F149">
            <v>1.6</v>
          </cell>
          <cell r="G149">
            <v>316.16000000000003</v>
          </cell>
          <cell r="H149">
            <v>6922.2616903403596</v>
          </cell>
          <cell r="I149">
            <v>2189000</v>
          </cell>
        </row>
        <row r="150">
          <cell r="B150" t="str">
            <v>Ngoâ Vaên Thaân</v>
          </cell>
          <cell r="C150" t="str">
            <v>X.Naâng</v>
          </cell>
          <cell r="D150">
            <v>1.2</v>
          </cell>
          <cell r="E150">
            <v>149</v>
          </cell>
          <cell r="F150">
            <v>1</v>
          </cell>
          <cell r="G150">
            <v>178.79999999999998</v>
          </cell>
          <cell r="H150">
            <v>6922.2616903403596</v>
          </cell>
          <cell r="I150">
            <v>1238000</v>
          </cell>
        </row>
        <row r="151">
          <cell r="B151" t="str">
            <v>Phan Thaønh Trung</v>
          </cell>
          <cell r="C151" t="str">
            <v>X.Naâng</v>
          </cell>
          <cell r="D151">
            <v>1.2</v>
          </cell>
          <cell r="E151">
            <v>150</v>
          </cell>
          <cell r="F151">
            <v>1</v>
          </cell>
          <cell r="G151">
            <v>180</v>
          </cell>
          <cell r="H151">
            <v>6922.2616903403596</v>
          </cell>
          <cell r="I151">
            <v>1246000</v>
          </cell>
        </row>
        <row r="152">
          <cell r="B152" t="str">
            <v>Buøi Quang Baèng</v>
          </cell>
          <cell r="C152" t="str">
            <v>X.Naâng</v>
          </cell>
          <cell r="D152">
            <v>1.2</v>
          </cell>
          <cell r="E152">
            <v>149</v>
          </cell>
          <cell r="F152">
            <v>1</v>
          </cell>
          <cell r="G152">
            <v>178.79999999999998</v>
          </cell>
          <cell r="H152">
            <v>6922.2616903403596</v>
          </cell>
          <cell r="I152">
            <v>1238000</v>
          </cell>
        </row>
        <row r="153">
          <cell r="B153" t="str">
            <v>Hoà Ngoïc Lôïi</v>
          </cell>
          <cell r="C153" t="str">
            <v>X.Naâng</v>
          </cell>
          <cell r="D153">
            <v>1.2</v>
          </cell>
          <cell r="E153">
            <v>150</v>
          </cell>
          <cell r="F153">
            <v>1</v>
          </cell>
          <cell r="G153">
            <v>180</v>
          </cell>
          <cell r="H153">
            <v>6922.2616903403596</v>
          </cell>
          <cell r="I153">
            <v>1246000</v>
          </cell>
        </row>
        <row r="154">
          <cell r="B154" t="str">
            <v>Nguyeãn Thanh Tuaán</v>
          </cell>
          <cell r="C154" t="str">
            <v>L.Caåu</v>
          </cell>
          <cell r="D154">
            <v>1.3</v>
          </cell>
          <cell r="E154">
            <v>152</v>
          </cell>
          <cell r="F154">
            <v>1.4</v>
          </cell>
          <cell r="G154">
            <v>276.64</v>
          </cell>
          <cell r="H154">
            <v>6922.2616903403596</v>
          </cell>
          <cell r="I154">
            <v>1915000</v>
          </cell>
        </row>
        <row r="155">
          <cell r="B155" t="str">
            <v>Traàn Vaên Sôn</v>
          </cell>
          <cell r="C155" t="str">
            <v>L.Caåu</v>
          </cell>
          <cell r="D155">
            <v>1.3</v>
          </cell>
          <cell r="E155">
            <v>152</v>
          </cell>
          <cell r="F155">
            <v>1.4</v>
          </cell>
          <cell r="G155">
            <v>276.64</v>
          </cell>
          <cell r="H155">
            <v>6922.2616903403596</v>
          </cell>
          <cell r="I155">
            <v>1915000</v>
          </cell>
        </row>
        <row r="156">
          <cell r="B156" t="str">
            <v>Coäng:</v>
          </cell>
          <cell r="G156">
            <v>15581.084166666664</v>
          </cell>
          <cell r="I156">
            <v>107857000</v>
          </cell>
        </row>
        <row r="158">
          <cell r="B158" t="e">
            <v>#NAME?</v>
          </cell>
        </row>
        <row r="159">
          <cell r="I159" t="str">
            <v xml:space="preserve"> Kieân Löông, ngaøy 02  thaùng 08 naêm 2002</v>
          </cell>
        </row>
        <row r="160">
          <cell r="B160" t="str">
            <v>Keá toaùn tröôûng</v>
          </cell>
          <cell r="F160" t="str">
            <v xml:space="preserve"> Phoøng Toå chöùc - Haønh chaùnh</v>
          </cell>
        </row>
        <row r="167">
          <cell r="D167" t="str">
            <v>DANH SAÙCH CHI BOÅ SUNG LÖÔNG 06 THAÙNG ÑAÀU NAÊM 2002</v>
          </cell>
        </row>
        <row r="169">
          <cell r="B169" t="str">
            <v>Hoï vaø Teân</v>
          </cell>
          <cell r="C169" t="str">
            <v>Chöùc vuï</v>
          </cell>
          <cell r="D169" t="str">
            <v>HSCV</v>
          </cell>
          <cell r="E169" t="str">
            <v>Ngaøy coâng</v>
          </cell>
          <cell r="F169" t="str">
            <v>Heä soá X.Loaïi</v>
          </cell>
          <cell r="G169" t="str">
            <v>HSQÑ</v>
          </cell>
          <cell r="H169" t="str">
            <v>Ñôn giaù</v>
          </cell>
          <cell r="I169" t="str">
            <v>Thaønh tieàn (ñ)</v>
          </cell>
        </row>
        <row r="171">
          <cell r="B171" t="str">
            <v>Phuøng Höõu Thònh</v>
          </cell>
          <cell r="C171" t="str">
            <v>Tr. phoøng</v>
          </cell>
          <cell r="D171">
            <v>2</v>
          </cell>
          <cell r="E171">
            <v>146</v>
          </cell>
          <cell r="F171">
            <v>1.6</v>
          </cell>
          <cell r="G171">
            <v>467.20000000000005</v>
          </cell>
          <cell r="H171">
            <v>6922.2616903403596</v>
          </cell>
          <cell r="I171">
            <v>3234000</v>
          </cell>
        </row>
        <row r="172">
          <cell r="B172" t="str">
            <v>Huyønh Quang Vöõng</v>
          </cell>
          <cell r="C172" t="str">
            <v>P. Phoøng</v>
          </cell>
          <cell r="D172">
            <v>1.85</v>
          </cell>
          <cell r="E172">
            <v>148</v>
          </cell>
          <cell r="F172">
            <v>1.6</v>
          </cell>
          <cell r="G172">
            <v>438.08000000000004</v>
          </cell>
          <cell r="H172">
            <v>6922.2616903403596</v>
          </cell>
          <cell r="I172">
            <v>3033000</v>
          </cell>
        </row>
        <row r="173">
          <cell r="B173" t="str">
            <v>Nguyeãn Thò Kim Anh</v>
          </cell>
          <cell r="C173" t="str">
            <v>Nhaân vieân</v>
          </cell>
          <cell r="D173">
            <v>1.3</v>
          </cell>
          <cell r="E173">
            <v>149</v>
          </cell>
          <cell r="F173">
            <v>1.6</v>
          </cell>
          <cell r="G173">
            <v>309.92000000000007</v>
          </cell>
          <cell r="H173">
            <v>6922.2616903403596</v>
          </cell>
          <cell r="I173">
            <v>2145000</v>
          </cell>
        </row>
        <row r="174">
          <cell r="B174" t="str">
            <v>Traàn Phuù Thuûy</v>
          </cell>
          <cell r="C174" t="str">
            <v>"</v>
          </cell>
          <cell r="D174">
            <v>1.3</v>
          </cell>
          <cell r="E174">
            <v>149</v>
          </cell>
          <cell r="F174">
            <v>1.6</v>
          </cell>
          <cell r="G174">
            <v>309.92000000000007</v>
          </cell>
          <cell r="H174">
            <v>6922.2616903403596</v>
          </cell>
          <cell r="I174">
            <v>2145000</v>
          </cell>
        </row>
        <row r="175">
          <cell r="B175" t="str">
            <v>Mai Thaønh Chính</v>
          </cell>
          <cell r="C175" t="str">
            <v>"</v>
          </cell>
          <cell r="D175">
            <v>1.25</v>
          </cell>
          <cell r="E175">
            <v>149</v>
          </cell>
          <cell r="F175">
            <v>1.4</v>
          </cell>
          <cell r="G175">
            <v>260.75</v>
          </cell>
          <cell r="H175">
            <v>6922.2616903403596</v>
          </cell>
          <cell r="I175">
            <v>1805000</v>
          </cell>
        </row>
        <row r="176">
          <cell r="B176" t="str">
            <v>Nguyeãn Xuaân Trieäu</v>
          </cell>
          <cell r="C176" t="str">
            <v>"</v>
          </cell>
          <cell r="D176">
            <v>1.1000000000000001</v>
          </cell>
          <cell r="E176">
            <v>149</v>
          </cell>
          <cell r="F176">
            <v>1.4</v>
          </cell>
          <cell r="G176">
            <v>229.45999999999998</v>
          </cell>
          <cell r="H176">
            <v>6922.2616903403596</v>
          </cell>
          <cell r="I176">
            <v>1588000</v>
          </cell>
        </row>
        <row r="177">
          <cell r="B177" t="str">
            <v>Nguyeãn Vaên Hoaøng</v>
          </cell>
          <cell r="C177" t="str">
            <v>"</v>
          </cell>
          <cell r="D177">
            <v>1.1000000000000001</v>
          </cell>
          <cell r="E177">
            <v>149</v>
          </cell>
          <cell r="F177">
            <v>1.4</v>
          </cell>
          <cell r="G177">
            <v>229.45999999999998</v>
          </cell>
          <cell r="H177">
            <v>6922.2616903403596</v>
          </cell>
          <cell r="I177">
            <v>1588000</v>
          </cell>
        </row>
        <row r="178">
          <cell r="B178" t="str">
            <v>Nguyeãn Quoác Maïnh</v>
          </cell>
          <cell r="C178" t="str">
            <v>"</v>
          </cell>
          <cell r="D178">
            <v>1.1000000000000001</v>
          </cell>
          <cell r="E178">
            <v>149</v>
          </cell>
          <cell r="F178">
            <v>1.6</v>
          </cell>
          <cell r="G178">
            <v>262.24</v>
          </cell>
          <cell r="H178">
            <v>6922.2616903403596</v>
          </cell>
          <cell r="I178">
            <v>1815000</v>
          </cell>
        </row>
        <row r="179">
          <cell r="B179" t="str">
            <v>Laâm Anh Duõng</v>
          </cell>
          <cell r="C179" t="str">
            <v>"</v>
          </cell>
          <cell r="D179">
            <v>1.1000000000000001</v>
          </cell>
          <cell r="E179">
            <v>149</v>
          </cell>
          <cell r="F179">
            <v>1.2</v>
          </cell>
          <cell r="G179">
            <v>196.68</v>
          </cell>
          <cell r="H179">
            <v>6922.2616903403596</v>
          </cell>
          <cell r="I179">
            <v>1361000</v>
          </cell>
        </row>
        <row r="180">
          <cell r="B180" t="str">
            <v>Tröông Thaønh Taâm</v>
          </cell>
          <cell r="C180" t="str">
            <v>"</v>
          </cell>
          <cell r="D180">
            <v>1.1000000000000001</v>
          </cell>
          <cell r="E180">
            <v>146</v>
          </cell>
          <cell r="F180">
            <v>1.2</v>
          </cell>
          <cell r="G180">
            <v>192.72000000000003</v>
          </cell>
          <cell r="H180">
            <v>6922.2616903403596</v>
          </cell>
          <cell r="I180">
            <v>1334000</v>
          </cell>
        </row>
        <row r="181">
          <cell r="B181" t="str">
            <v>Huøynh Vaên Bình</v>
          </cell>
          <cell r="C181" t="str">
            <v>"</v>
          </cell>
          <cell r="D181">
            <v>1.1000000000000001</v>
          </cell>
          <cell r="E181">
            <v>149</v>
          </cell>
          <cell r="F181">
            <v>1.4</v>
          </cell>
          <cell r="G181">
            <v>229.45999999999998</v>
          </cell>
          <cell r="H181">
            <v>6922.2616903403596</v>
          </cell>
          <cell r="I181">
            <v>1588000</v>
          </cell>
        </row>
        <row r="182">
          <cell r="B182" t="str">
            <v>Huøynh Thieän Phong</v>
          </cell>
          <cell r="C182" t="str">
            <v>"</v>
          </cell>
          <cell r="D182">
            <v>1.1000000000000001</v>
          </cell>
          <cell r="E182">
            <v>147</v>
          </cell>
          <cell r="F182">
            <v>1.4</v>
          </cell>
          <cell r="G182">
            <v>226.38</v>
          </cell>
          <cell r="H182">
            <v>6922.2616903403596</v>
          </cell>
          <cell r="I182">
            <v>1567000</v>
          </cell>
        </row>
        <row r="183">
          <cell r="B183" t="str">
            <v>Vuõ Quoác Vieät</v>
          </cell>
          <cell r="C183" t="str">
            <v>"</v>
          </cell>
          <cell r="D183">
            <v>1.1000000000000001</v>
          </cell>
          <cell r="E183">
            <v>149</v>
          </cell>
          <cell r="F183">
            <v>1.4</v>
          </cell>
          <cell r="G183">
            <v>229.45999999999998</v>
          </cell>
          <cell r="H183">
            <v>6922.2616903403596</v>
          </cell>
          <cell r="I183">
            <v>1588000</v>
          </cell>
        </row>
        <row r="184">
          <cell r="B184" t="str">
            <v>Traàn Vieát Khoâi</v>
          </cell>
          <cell r="C184" t="str">
            <v>"</v>
          </cell>
          <cell r="D184">
            <v>1.1979166666666667</v>
          </cell>
          <cell r="E184">
            <v>149</v>
          </cell>
          <cell r="F184">
            <v>1.4</v>
          </cell>
          <cell r="G184">
            <v>249.88541666666666</v>
          </cell>
          <cell r="H184">
            <v>6922.2616903403596</v>
          </cell>
          <cell r="I184">
            <v>1730000</v>
          </cell>
        </row>
        <row r="185">
          <cell r="B185" t="str">
            <v>Haø Vaên Khen</v>
          </cell>
          <cell r="C185" t="str">
            <v>"</v>
          </cell>
          <cell r="D185">
            <v>1.125</v>
          </cell>
          <cell r="E185">
            <v>135</v>
          </cell>
          <cell r="F185">
            <v>1.2</v>
          </cell>
          <cell r="G185">
            <v>182.25</v>
          </cell>
          <cell r="H185">
            <v>6922.2616903403596</v>
          </cell>
          <cell r="I185">
            <v>1262000</v>
          </cell>
        </row>
        <row r="186">
          <cell r="B186" t="str">
            <v>Laâm Minh Vöông</v>
          </cell>
          <cell r="C186" t="str">
            <v>P. Phoøng</v>
          </cell>
          <cell r="D186">
            <v>1.85</v>
          </cell>
          <cell r="E186">
            <v>150</v>
          </cell>
          <cell r="F186">
            <v>1.6</v>
          </cell>
          <cell r="G186">
            <v>444</v>
          </cell>
          <cell r="H186">
            <v>6922.2616903403596</v>
          </cell>
          <cell r="I186">
            <v>3073000</v>
          </cell>
        </row>
        <row r="187">
          <cell r="B187" t="str">
            <v>Leâ Thaønh Líp</v>
          </cell>
          <cell r="C187" t="str">
            <v>Phoù CN</v>
          </cell>
          <cell r="D187">
            <v>1.7</v>
          </cell>
          <cell r="E187">
            <v>152</v>
          </cell>
          <cell r="F187">
            <v>1.6</v>
          </cell>
          <cell r="G187">
            <v>413.44</v>
          </cell>
          <cell r="H187">
            <v>6922.2616903403596</v>
          </cell>
          <cell r="I187">
            <v>2862000</v>
          </cell>
        </row>
        <row r="188">
          <cell r="B188" t="str">
            <v>Voõ Hoàng Taâm</v>
          </cell>
          <cell r="C188" t="str">
            <v>Thuû quyõ</v>
          </cell>
          <cell r="D188">
            <v>1.2</v>
          </cell>
          <cell r="E188">
            <v>151</v>
          </cell>
          <cell r="F188">
            <v>1.6</v>
          </cell>
          <cell r="G188">
            <v>289.92</v>
          </cell>
          <cell r="H188">
            <v>6922.2616903403596</v>
          </cell>
          <cell r="I188">
            <v>2007000</v>
          </cell>
        </row>
        <row r="189">
          <cell r="B189" t="str">
            <v>Nguyeãn Thaønh Thaân</v>
          </cell>
          <cell r="C189" t="str">
            <v>K.Toaùn</v>
          </cell>
          <cell r="D189">
            <v>1.3</v>
          </cell>
          <cell r="E189">
            <v>149</v>
          </cell>
          <cell r="F189">
            <v>1.4</v>
          </cell>
          <cell r="G189">
            <v>271.18</v>
          </cell>
          <cell r="H189">
            <v>6922.2616903403596</v>
          </cell>
          <cell r="I189">
            <v>1877000</v>
          </cell>
        </row>
        <row r="190">
          <cell r="B190" t="str">
            <v>Voõ Hoaøng Trung</v>
          </cell>
          <cell r="C190" t="str">
            <v>Nhaân vieân</v>
          </cell>
          <cell r="D190">
            <v>1.25</v>
          </cell>
          <cell r="E190">
            <v>149</v>
          </cell>
          <cell r="F190">
            <v>1.4</v>
          </cell>
          <cell r="G190">
            <v>260.75</v>
          </cell>
          <cell r="H190">
            <v>6922.2616903403596</v>
          </cell>
          <cell r="I190">
            <v>1805000</v>
          </cell>
        </row>
        <row r="191">
          <cell r="B191" t="str">
            <v>Voõ Thoáng Nhaát</v>
          </cell>
          <cell r="C191" t="str">
            <v>"</v>
          </cell>
          <cell r="D191">
            <v>1.2</v>
          </cell>
          <cell r="E191">
            <v>149</v>
          </cell>
          <cell r="F191">
            <v>1.4</v>
          </cell>
          <cell r="G191">
            <v>250.31999999999996</v>
          </cell>
          <cell r="H191">
            <v>6922.2616903403596</v>
          </cell>
          <cell r="I191">
            <v>1733000</v>
          </cell>
        </row>
        <row r="192">
          <cell r="B192" t="str">
            <v>Nguyeãn Ñaêng Khoa</v>
          </cell>
          <cell r="C192" t="str">
            <v>"</v>
          </cell>
          <cell r="D192">
            <v>1.1833333333333333</v>
          </cell>
          <cell r="E192">
            <v>149</v>
          </cell>
          <cell r="F192">
            <v>1.4</v>
          </cell>
          <cell r="G192">
            <v>246.84333333333331</v>
          </cell>
          <cell r="H192">
            <v>6922.2616903403596</v>
          </cell>
          <cell r="I192">
            <v>1709000</v>
          </cell>
        </row>
        <row r="193">
          <cell r="B193" t="str">
            <v>Nguyeãn Phuù Quoác</v>
          </cell>
          <cell r="C193" t="str">
            <v>"</v>
          </cell>
          <cell r="D193">
            <v>1.1499999999999999</v>
          </cell>
          <cell r="E193">
            <v>149</v>
          </cell>
          <cell r="F193">
            <v>1.4</v>
          </cell>
          <cell r="G193">
            <v>239.89</v>
          </cell>
          <cell r="H193">
            <v>6922.2616903403596</v>
          </cell>
          <cell r="I193">
            <v>1661000</v>
          </cell>
        </row>
        <row r="194">
          <cell r="B194" t="str">
            <v>Ñinh Ñöùc Chính</v>
          </cell>
          <cell r="C194" t="str">
            <v>Laùi xe</v>
          </cell>
          <cell r="D194">
            <v>1.1000000000000001</v>
          </cell>
          <cell r="E194">
            <v>150</v>
          </cell>
          <cell r="F194">
            <v>1.4</v>
          </cell>
          <cell r="G194">
            <v>230.99999999999997</v>
          </cell>
          <cell r="H194">
            <v>6922.2616903403596</v>
          </cell>
          <cell r="I194">
            <v>1599000</v>
          </cell>
        </row>
        <row r="195">
          <cell r="B195" t="str">
            <v>Buøi Tieân Coâng</v>
          </cell>
          <cell r="C195" t="str">
            <v>"</v>
          </cell>
          <cell r="D195">
            <v>1.2</v>
          </cell>
          <cell r="E195">
            <v>149</v>
          </cell>
          <cell r="F195">
            <v>1.4</v>
          </cell>
          <cell r="G195">
            <v>250.31999999999996</v>
          </cell>
          <cell r="H195">
            <v>6922.2616903403596</v>
          </cell>
          <cell r="I195">
            <v>1733000</v>
          </cell>
        </row>
        <row r="196">
          <cell r="B196" t="str">
            <v>Phaïm Vaên Nhieàu</v>
          </cell>
          <cell r="C196" t="str">
            <v>Laùi xe</v>
          </cell>
          <cell r="D196">
            <v>1.2</v>
          </cell>
          <cell r="E196">
            <v>149</v>
          </cell>
          <cell r="F196">
            <v>1.4</v>
          </cell>
          <cell r="G196">
            <v>250.31999999999996</v>
          </cell>
          <cell r="H196">
            <v>6922.2616903403596</v>
          </cell>
          <cell r="I196">
            <v>1733000</v>
          </cell>
        </row>
        <row r="197">
          <cell r="B197" t="str">
            <v>Ñaøo Ngoïc Höông</v>
          </cell>
          <cell r="C197" t="str">
            <v>"</v>
          </cell>
          <cell r="D197">
            <v>1.2</v>
          </cell>
          <cell r="E197">
            <v>149</v>
          </cell>
          <cell r="F197">
            <v>1.6</v>
          </cell>
          <cell r="G197">
            <v>286.08</v>
          </cell>
          <cell r="H197">
            <v>6922.2616903403596</v>
          </cell>
          <cell r="I197">
            <v>1980000</v>
          </cell>
        </row>
        <row r="198">
          <cell r="B198" t="str">
            <v>Phaïm Anh Huøng</v>
          </cell>
          <cell r="C198" t="str">
            <v>"</v>
          </cell>
          <cell r="D198">
            <v>1.2</v>
          </cell>
          <cell r="E198">
            <v>149</v>
          </cell>
          <cell r="F198">
            <v>1.4</v>
          </cell>
          <cell r="G198">
            <v>250.31999999999996</v>
          </cell>
          <cell r="H198">
            <v>6922.2616903403596</v>
          </cell>
          <cell r="I198">
            <v>1733000</v>
          </cell>
        </row>
        <row r="199">
          <cell r="B199" t="str">
            <v>Huyønh Thò Xuyeán</v>
          </cell>
          <cell r="C199" t="str">
            <v>Nhaân vieân</v>
          </cell>
          <cell r="D199">
            <v>0.95</v>
          </cell>
          <cell r="E199">
            <v>129</v>
          </cell>
          <cell r="F199">
            <v>1.4</v>
          </cell>
          <cell r="G199">
            <v>171.57</v>
          </cell>
          <cell r="H199">
            <v>6922.2616903403596</v>
          </cell>
          <cell r="I199">
            <v>1188000</v>
          </cell>
        </row>
        <row r="200">
          <cell r="B200" t="str">
            <v>Voõ Thaønh Nhaân</v>
          </cell>
          <cell r="C200" t="str">
            <v>"</v>
          </cell>
          <cell r="D200">
            <v>1.2</v>
          </cell>
          <cell r="E200">
            <v>149</v>
          </cell>
          <cell r="F200">
            <v>1.4</v>
          </cell>
          <cell r="G200">
            <v>250.31999999999996</v>
          </cell>
          <cell r="H200">
            <v>6922.2616903403596</v>
          </cell>
          <cell r="I200">
            <v>1733000</v>
          </cell>
        </row>
        <row r="201">
          <cell r="B201" t="str">
            <v>Nguyeãn Thanh Sang</v>
          </cell>
          <cell r="C201" t="str">
            <v>"</v>
          </cell>
          <cell r="D201">
            <v>1.25</v>
          </cell>
          <cell r="E201">
            <v>149</v>
          </cell>
          <cell r="F201">
            <v>1.4</v>
          </cell>
          <cell r="G201">
            <v>260.75</v>
          </cell>
          <cell r="H201">
            <v>6922.2616903403596</v>
          </cell>
          <cell r="I201">
            <v>1805000</v>
          </cell>
        </row>
        <row r="202">
          <cell r="B202" t="str">
            <v>Huyønh Thò Kieån</v>
          </cell>
          <cell r="C202" t="str">
            <v>Caáp döôõng</v>
          </cell>
          <cell r="I202">
            <v>500000</v>
          </cell>
        </row>
        <row r="203">
          <cell r="B203" t="str">
            <v>Nguyeãn Thoaïi Oanh</v>
          </cell>
          <cell r="C203" t="str">
            <v>Tban</v>
          </cell>
          <cell r="D203">
            <v>1.9</v>
          </cell>
          <cell r="E203">
            <v>150</v>
          </cell>
          <cell r="F203">
            <v>1.6</v>
          </cell>
          <cell r="G203">
            <v>456</v>
          </cell>
          <cell r="H203">
            <v>6921.6239138546534</v>
          </cell>
          <cell r="I203">
            <v>3156000</v>
          </cell>
        </row>
        <row r="204">
          <cell r="B204" t="str">
            <v>Phaïm Vaên Haûi</v>
          </cell>
          <cell r="C204" t="str">
            <v>NV</v>
          </cell>
          <cell r="D204">
            <v>1.25</v>
          </cell>
          <cell r="E204">
            <v>149</v>
          </cell>
          <cell r="F204">
            <v>1.4</v>
          </cell>
          <cell r="G204">
            <v>260.75</v>
          </cell>
          <cell r="H204">
            <v>6921.6239138546534</v>
          </cell>
          <cell r="I204">
            <v>1805000</v>
          </cell>
        </row>
        <row r="205">
          <cell r="B205" t="str">
            <v>Nguyeãn Höõu Hieáu</v>
          </cell>
          <cell r="C205" t="str">
            <v>NV</v>
          </cell>
          <cell r="D205">
            <v>1.25</v>
          </cell>
          <cell r="E205">
            <v>145</v>
          </cell>
          <cell r="F205">
            <v>1.6</v>
          </cell>
          <cell r="G205">
            <v>290</v>
          </cell>
          <cell r="H205">
            <v>6921.6239138546534</v>
          </cell>
          <cell r="I205">
            <v>2007000</v>
          </cell>
        </row>
        <row r="206">
          <cell r="B206" t="str">
            <v>Coäng:</v>
          </cell>
          <cell r="G206">
            <v>1006.75</v>
          </cell>
          <cell r="I206">
            <v>65482000</v>
          </cell>
        </row>
        <row r="207">
          <cell r="B207" t="e">
            <v>#NAME?</v>
          </cell>
          <cell r="I207" t="str">
            <v xml:space="preserve"> Kieân Löông, ngaøy 02  thaùng 08 naêm 2002</v>
          </cell>
        </row>
        <row r="208">
          <cell r="B208" t="str">
            <v>Keá toaùn tröôûng</v>
          </cell>
          <cell r="F208" t="str">
            <v xml:space="preserve"> Phoøng Toå chöùc - Haønh chaùnh</v>
          </cell>
        </row>
        <row r="210">
          <cell r="E210" t="str">
            <v>DANH SAÙCH CHI BOÅ SUNG LÖÔNG 06 THAÙNG ÑAÀU NAÊM 2002</v>
          </cell>
        </row>
        <row r="212">
          <cell r="B212" t="str">
            <v>Hoï vaø Teân</v>
          </cell>
          <cell r="C212" t="str">
            <v>Chöùc vuï</v>
          </cell>
          <cell r="D212" t="str">
            <v>HSCV</v>
          </cell>
          <cell r="E212" t="str">
            <v>Ngaøy coâng</v>
          </cell>
          <cell r="F212" t="str">
            <v>Heä soá X.Loaïi</v>
          </cell>
          <cell r="G212" t="str">
            <v>HSQÑ</v>
          </cell>
          <cell r="H212" t="str">
            <v>Ñôn giaù</v>
          </cell>
          <cell r="I212" t="str">
            <v>Thaønh tieàn (ñ)</v>
          </cell>
        </row>
        <row r="214">
          <cell r="B214" t="str">
            <v>Phaïm Minh Taâm</v>
          </cell>
          <cell r="C214" t="str">
            <v>TP</v>
          </cell>
          <cell r="D214">
            <v>1.9</v>
          </cell>
          <cell r="E214">
            <v>153</v>
          </cell>
          <cell r="F214">
            <v>1.6</v>
          </cell>
          <cell r="G214">
            <v>465.12</v>
          </cell>
          <cell r="H214">
            <v>6922.2616903403596</v>
          </cell>
          <cell r="I214">
            <v>3220000</v>
          </cell>
        </row>
        <row r="215">
          <cell r="B215" t="str">
            <v>Traàn Thò Lan Höông</v>
          </cell>
          <cell r="C215" t="str">
            <v>PP</v>
          </cell>
          <cell r="D215">
            <v>1.75</v>
          </cell>
          <cell r="E215">
            <v>153</v>
          </cell>
          <cell r="F215">
            <v>1.6</v>
          </cell>
          <cell r="G215">
            <v>428.40000000000003</v>
          </cell>
          <cell r="H215">
            <v>6922.2616903403596</v>
          </cell>
          <cell r="I215">
            <v>2965000</v>
          </cell>
        </row>
        <row r="216">
          <cell r="B216" t="str">
            <v>Ñoã Phöôùc Hieáu</v>
          </cell>
          <cell r="C216" t="str">
            <v>TK</v>
          </cell>
          <cell r="D216">
            <v>1.3</v>
          </cell>
          <cell r="E216">
            <v>155</v>
          </cell>
          <cell r="F216">
            <v>1.6</v>
          </cell>
          <cell r="G216">
            <v>322.40000000000003</v>
          </cell>
          <cell r="H216">
            <v>6922.2616903403596</v>
          </cell>
          <cell r="I216">
            <v>2232000</v>
          </cell>
        </row>
        <row r="217">
          <cell r="B217" t="str">
            <v>Traàn Thò Thaïch</v>
          </cell>
          <cell r="C217" t="str">
            <v>NV</v>
          </cell>
          <cell r="D217">
            <v>1.321</v>
          </cell>
          <cell r="E217">
            <v>155</v>
          </cell>
          <cell r="F217">
            <v>1.4</v>
          </cell>
          <cell r="G217">
            <v>286.65699999999998</v>
          </cell>
          <cell r="H217">
            <v>6922.2616903403596</v>
          </cell>
          <cell r="I217">
            <v>1984000</v>
          </cell>
        </row>
        <row r="218">
          <cell r="B218" t="str">
            <v>Nguyeãn Thò Hoàng</v>
          </cell>
          <cell r="D218">
            <v>1.26</v>
          </cell>
          <cell r="E218">
            <v>155</v>
          </cell>
          <cell r="F218">
            <v>1.4</v>
          </cell>
          <cell r="G218">
            <v>273.42</v>
          </cell>
          <cell r="H218">
            <v>6922.2616903403596</v>
          </cell>
          <cell r="I218">
            <v>1893000</v>
          </cell>
        </row>
        <row r="219">
          <cell r="B219" t="str">
            <v xml:space="preserve">Taï Thò Hieàn </v>
          </cell>
          <cell r="D219">
            <v>1.26</v>
          </cell>
          <cell r="E219">
            <v>153</v>
          </cell>
          <cell r="F219">
            <v>1.4</v>
          </cell>
          <cell r="G219">
            <v>269.892</v>
          </cell>
          <cell r="H219">
            <v>6922.2616903403596</v>
          </cell>
          <cell r="I219">
            <v>1868000</v>
          </cell>
        </row>
        <row r="220">
          <cell r="B220" t="str">
            <v>Traàn Thò Hoàng Vaân</v>
          </cell>
          <cell r="D220">
            <v>1.26</v>
          </cell>
          <cell r="E220">
            <v>151</v>
          </cell>
          <cell r="F220">
            <v>1.4</v>
          </cell>
          <cell r="G220">
            <v>266.36399999999998</v>
          </cell>
          <cell r="H220">
            <v>6922.2616903403596</v>
          </cell>
          <cell r="I220">
            <v>1844000</v>
          </cell>
        </row>
        <row r="221">
          <cell r="B221" t="str">
            <v>Nguyeãn Thanh Laâm</v>
          </cell>
          <cell r="D221">
            <v>1.25</v>
          </cell>
          <cell r="E221">
            <v>151</v>
          </cell>
          <cell r="F221">
            <v>1.4</v>
          </cell>
          <cell r="G221">
            <v>264.25</v>
          </cell>
          <cell r="H221">
            <v>6922.2616903403596</v>
          </cell>
          <cell r="I221">
            <v>1829000</v>
          </cell>
        </row>
        <row r="222">
          <cell r="B222" t="str">
            <v>Leâ Vaên Theâm</v>
          </cell>
          <cell r="D222">
            <v>1.2529999999999999</v>
          </cell>
          <cell r="E222">
            <v>148</v>
          </cell>
          <cell r="F222">
            <v>1.4</v>
          </cell>
          <cell r="G222">
            <v>259.62159999999994</v>
          </cell>
          <cell r="H222">
            <v>6922.2616903403596</v>
          </cell>
          <cell r="I222">
            <v>1797000</v>
          </cell>
        </row>
        <row r="223">
          <cell r="B223" t="str">
            <v>Phan Hoàng Huyønh</v>
          </cell>
          <cell r="C223" t="str">
            <v>TT</v>
          </cell>
          <cell r="D223">
            <v>1.4</v>
          </cell>
          <cell r="E223">
            <v>145</v>
          </cell>
          <cell r="F223">
            <v>1.6</v>
          </cell>
          <cell r="G223">
            <v>324.8</v>
          </cell>
          <cell r="H223">
            <v>6922.2616903403596</v>
          </cell>
          <cell r="I223">
            <v>2248000</v>
          </cell>
        </row>
        <row r="224">
          <cell r="B224" t="str">
            <v>Ñinh Kieân Giang</v>
          </cell>
          <cell r="C224" t="str">
            <v>NV</v>
          </cell>
          <cell r="D224">
            <v>1.25</v>
          </cell>
          <cell r="E224">
            <v>154</v>
          </cell>
          <cell r="F224">
            <v>1.4</v>
          </cell>
          <cell r="G224">
            <v>269.5</v>
          </cell>
          <cell r="H224">
            <v>6922.2616903403596</v>
          </cell>
          <cell r="I224">
            <v>1866000</v>
          </cell>
        </row>
        <row r="225">
          <cell r="B225" t="str">
            <v xml:space="preserve">Phuøng Minh Lyù </v>
          </cell>
          <cell r="D225">
            <v>1.25</v>
          </cell>
          <cell r="E225">
            <v>154</v>
          </cell>
          <cell r="F225">
            <v>1.4</v>
          </cell>
          <cell r="G225">
            <v>269.5</v>
          </cell>
          <cell r="H225">
            <v>6922.2616903403596</v>
          </cell>
          <cell r="I225">
            <v>1866000</v>
          </cell>
        </row>
        <row r="226">
          <cell r="B226" t="str">
            <v xml:space="preserve">Trònh Myõ Trang </v>
          </cell>
          <cell r="D226">
            <v>1.25</v>
          </cell>
          <cell r="E226">
            <v>152</v>
          </cell>
          <cell r="F226">
            <v>1.4</v>
          </cell>
          <cell r="G226">
            <v>266</v>
          </cell>
          <cell r="H226">
            <v>6922.2616903403596</v>
          </cell>
          <cell r="I226">
            <v>1841000</v>
          </cell>
        </row>
        <row r="227">
          <cell r="B227" t="str">
            <v>Nguyeãn Thò Kim Hueä</v>
          </cell>
          <cell r="D227">
            <v>1.25</v>
          </cell>
          <cell r="E227">
            <v>152</v>
          </cell>
          <cell r="F227">
            <v>1.4</v>
          </cell>
          <cell r="G227">
            <v>266</v>
          </cell>
          <cell r="H227">
            <v>6922.2616903403596</v>
          </cell>
          <cell r="I227">
            <v>1841000</v>
          </cell>
        </row>
        <row r="228">
          <cell r="B228" t="str">
            <v>Vuõ Thanh Tuøng</v>
          </cell>
          <cell r="C228" t="str">
            <v>TT</v>
          </cell>
          <cell r="D228">
            <v>1.343</v>
          </cell>
          <cell r="E228">
            <v>155</v>
          </cell>
          <cell r="F228">
            <v>1.6</v>
          </cell>
          <cell r="G228">
            <v>333.06400000000002</v>
          </cell>
          <cell r="H228">
            <v>6922.2616903403596</v>
          </cell>
          <cell r="I228">
            <v>2306000</v>
          </cell>
        </row>
        <row r="229">
          <cell r="B229" t="str">
            <v>Phaïm Thò Löïu</v>
          </cell>
          <cell r="C229" t="str">
            <v>NV</v>
          </cell>
          <cell r="D229">
            <v>1.25</v>
          </cell>
          <cell r="E229">
            <v>154</v>
          </cell>
          <cell r="F229">
            <v>1.4</v>
          </cell>
          <cell r="G229">
            <v>269.5</v>
          </cell>
          <cell r="H229">
            <v>6922.2616903403596</v>
          </cell>
          <cell r="I229">
            <v>1866000</v>
          </cell>
        </row>
        <row r="230">
          <cell r="B230" t="str">
            <v>Nguyeãn Thò Hoàng Hueá</v>
          </cell>
          <cell r="D230">
            <v>1.25</v>
          </cell>
          <cell r="E230">
            <v>155</v>
          </cell>
          <cell r="F230">
            <v>1.4</v>
          </cell>
          <cell r="G230">
            <v>271.25</v>
          </cell>
          <cell r="H230">
            <v>6922.2616903403596</v>
          </cell>
          <cell r="I230">
            <v>1878000</v>
          </cell>
        </row>
        <row r="231">
          <cell r="B231" t="str">
            <v>Tröông Thò Myõ Tieân</v>
          </cell>
          <cell r="D231">
            <v>1.25</v>
          </cell>
          <cell r="E231">
            <v>149</v>
          </cell>
          <cell r="F231">
            <v>1.4</v>
          </cell>
          <cell r="G231">
            <v>260.75</v>
          </cell>
          <cell r="H231">
            <v>6922.2616903403596</v>
          </cell>
          <cell r="I231">
            <v>1805000</v>
          </cell>
        </row>
        <row r="232">
          <cell r="B232" t="str">
            <v>Buøi Anh Ñöùc</v>
          </cell>
          <cell r="C232" t="str">
            <v>TT</v>
          </cell>
          <cell r="D232">
            <v>1.4</v>
          </cell>
          <cell r="E232">
            <v>155</v>
          </cell>
          <cell r="F232">
            <v>1.6</v>
          </cell>
          <cell r="G232">
            <v>347.20000000000005</v>
          </cell>
          <cell r="H232">
            <v>6922.2616903403596</v>
          </cell>
          <cell r="I232">
            <v>2403000</v>
          </cell>
        </row>
        <row r="233">
          <cell r="B233" t="str">
            <v>Thaùi Hoaøng Heân</v>
          </cell>
          <cell r="C233" t="str">
            <v>NV</v>
          </cell>
          <cell r="D233">
            <v>1.25</v>
          </cell>
          <cell r="E233">
            <v>152</v>
          </cell>
          <cell r="F233">
            <v>1.6</v>
          </cell>
          <cell r="G233">
            <v>304</v>
          </cell>
          <cell r="H233">
            <v>6922.2616903403596</v>
          </cell>
          <cell r="I233">
            <v>2104000</v>
          </cell>
        </row>
        <row r="234">
          <cell r="B234" t="str">
            <v>Nguyeãn Thanh Ñieàn</v>
          </cell>
          <cell r="D234">
            <v>1.25</v>
          </cell>
          <cell r="E234">
            <v>148</v>
          </cell>
          <cell r="F234">
            <v>1.4</v>
          </cell>
          <cell r="G234">
            <v>259</v>
          </cell>
          <cell r="H234">
            <v>6922.2616903403596</v>
          </cell>
          <cell r="I234">
            <v>1793000</v>
          </cell>
        </row>
        <row r="235">
          <cell r="B235" t="str">
            <v>Ñinh Quang Sôn</v>
          </cell>
          <cell r="D235">
            <v>1.25</v>
          </cell>
          <cell r="E235">
            <v>148</v>
          </cell>
          <cell r="F235">
            <v>1.4</v>
          </cell>
          <cell r="G235">
            <v>259</v>
          </cell>
          <cell r="H235">
            <v>6922.2616903403596</v>
          </cell>
          <cell r="I235">
            <v>1793000</v>
          </cell>
        </row>
        <row r="236">
          <cell r="B236" t="str">
            <v>Traàn Thaùi Böûu</v>
          </cell>
          <cell r="D236">
            <v>1.1979166666666667</v>
          </cell>
          <cell r="E236">
            <v>155</v>
          </cell>
          <cell r="F236">
            <v>1.4</v>
          </cell>
          <cell r="G236">
            <v>259.94791666666669</v>
          </cell>
          <cell r="H236">
            <v>6922.2616903403596</v>
          </cell>
          <cell r="I236">
            <v>1799000</v>
          </cell>
        </row>
        <row r="237">
          <cell r="B237" t="str">
            <v>Traàn Vaên Uùt</v>
          </cell>
          <cell r="D237">
            <v>1.1979166666666667</v>
          </cell>
          <cell r="E237">
            <v>147</v>
          </cell>
          <cell r="F237">
            <v>1.4</v>
          </cell>
          <cell r="G237">
            <v>246.53124999999997</v>
          </cell>
          <cell r="H237">
            <v>6922.2616903403596</v>
          </cell>
          <cell r="I237">
            <v>1707000</v>
          </cell>
        </row>
        <row r="238">
          <cell r="B238" t="str">
            <v>Mai Vaên Haûi</v>
          </cell>
          <cell r="C238" t="str">
            <v>TT</v>
          </cell>
          <cell r="D238">
            <v>1.35</v>
          </cell>
          <cell r="E238">
            <v>150</v>
          </cell>
          <cell r="F238">
            <v>1.6</v>
          </cell>
          <cell r="G238">
            <v>324</v>
          </cell>
          <cell r="H238">
            <v>6922.2616903403596</v>
          </cell>
          <cell r="I238">
            <v>2243000</v>
          </cell>
        </row>
        <row r="239">
          <cell r="B239" t="str">
            <v>Nguyeãn Vaên Uùt</v>
          </cell>
          <cell r="C239" t="str">
            <v>NV</v>
          </cell>
          <cell r="D239">
            <v>1.1499999999999999</v>
          </cell>
          <cell r="E239">
            <v>147</v>
          </cell>
          <cell r="F239">
            <v>1.4</v>
          </cell>
          <cell r="G239">
            <v>236.66999999999996</v>
          </cell>
          <cell r="H239">
            <v>6922.2616903403596</v>
          </cell>
          <cell r="I239">
            <v>1638000</v>
          </cell>
        </row>
        <row r="240">
          <cell r="B240" t="str">
            <v>Nguyeãn Thaønh Thaéng A</v>
          </cell>
          <cell r="D240">
            <v>1.1499999999999999</v>
          </cell>
          <cell r="E240">
            <v>154</v>
          </cell>
          <cell r="F240">
            <v>1.4</v>
          </cell>
          <cell r="G240">
            <v>247.93999999999997</v>
          </cell>
          <cell r="H240">
            <v>6922.2616903403596</v>
          </cell>
          <cell r="I240">
            <v>1716000</v>
          </cell>
        </row>
        <row r="241">
          <cell r="B241" t="str">
            <v>Nguyeãn Thaønh Thaéng B</v>
          </cell>
          <cell r="D241">
            <v>1.1499999999999999</v>
          </cell>
          <cell r="E241">
            <v>155</v>
          </cell>
          <cell r="F241">
            <v>1.2</v>
          </cell>
          <cell r="G241">
            <v>213.9</v>
          </cell>
          <cell r="H241">
            <v>6922.2616903403596</v>
          </cell>
          <cell r="I241">
            <v>1481000</v>
          </cell>
        </row>
        <row r="242">
          <cell r="B242" t="str">
            <v>Hoà Hoaøng Taëng</v>
          </cell>
          <cell r="D242">
            <v>1.1020833333333333</v>
          </cell>
          <cell r="E242">
            <v>155</v>
          </cell>
          <cell r="F242">
            <v>1.2</v>
          </cell>
          <cell r="G242">
            <v>204.98749999999998</v>
          </cell>
          <cell r="H242">
            <v>6922.2616903403596</v>
          </cell>
          <cell r="I242">
            <v>1419000</v>
          </cell>
        </row>
        <row r="243">
          <cell r="B243" t="str">
            <v>Nguyeãn Thò Thu Vaân</v>
          </cell>
          <cell r="D243">
            <v>1.1499999999999999</v>
          </cell>
          <cell r="E243">
            <v>154</v>
          </cell>
          <cell r="F243">
            <v>1.4</v>
          </cell>
          <cell r="G243">
            <v>247.93999999999997</v>
          </cell>
          <cell r="H243">
            <v>6922.2616903403596</v>
          </cell>
          <cell r="I243">
            <v>1716000</v>
          </cell>
        </row>
        <row r="244">
          <cell r="B244" t="str">
            <v>Trònh Ngoïc Toaøn</v>
          </cell>
          <cell r="D244">
            <v>1.1499999999999999</v>
          </cell>
          <cell r="E244">
            <v>155</v>
          </cell>
          <cell r="F244">
            <v>1.4</v>
          </cell>
          <cell r="G244">
            <v>249.54999999999998</v>
          </cell>
          <cell r="H244">
            <v>6922.2616903403596</v>
          </cell>
          <cell r="I244">
            <v>1727000</v>
          </cell>
        </row>
        <row r="245">
          <cell r="B245" t="str">
            <v>Coäng:</v>
          </cell>
          <cell r="G245">
            <v>8767.1552666666666</v>
          </cell>
          <cell r="I245">
            <v>60688000</v>
          </cell>
        </row>
        <row r="247">
          <cell r="B247" t="e">
            <v>#NAME?</v>
          </cell>
          <cell r="I247" t="str">
            <v xml:space="preserve"> Kieân Löông, ngaøy 02  thaùng 08 naêm 2002</v>
          </cell>
        </row>
        <row r="248">
          <cell r="B248" t="str">
            <v>Keá toaùn tröôûng</v>
          </cell>
          <cell r="F248" t="str">
            <v xml:space="preserve"> Phoøng Toå chöùc - Haønh chaùnh</v>
          </cell>
        </row>
        <row r="253">
          <cell r="E253" t="str">
            <v>DANH SAÙCH CHI BOÅ SUNG LÖÔNG 06 THAÙNG ÑAÀU NAÊM 2002</v>
          </cell>
        </row>
        <row r="255">
          <cell r="B255" t="str">
            <v>Hoï vaø Teân</v>
          </cell>
          <cell r="C255" t="str">
            <v>Chöùc vuï</v>
          </cell>
          <cell r="D255" t="str">
            <v>HSCV</v>
          </cell>
          <cell r="E255" t="str">
            <v>Ngaøy coâng</v>
          </cell>
          <cell r="F255" t="str">
            <v>Heä soá X.Loaïi</v>
          </cell>
          <cell r="G255" t="str">
            <v>HSQÑ</v>
          </cell>
          <cell r="H255" t="str">
            <v>Ñôn giaù</v>
          </cell>
          <cell r="I255" t="str">
            <v>Thaønh tieàn (ñ)</v>
          </cell>
        </row>
        <row r="257">
          <cell r="B257" t="str">
            <v>Leâ Vaên Boán</v>
          </cell>
          <cell r="C257" t="str">
            <v>QÑPX</v>
          </cell>
          <cell r="D257">
            <v>1.9</v>
          </cell>
          <cell r="E257">
            <v>151</v>
          </cell>
          <cell r="F257">
            <v>1.4</v>
          </cell>
          <cell r="G257">
            <v>401.65999999999997</v>
          </cell>
          <cell r="H257">
            <v>6922.2616903403596</v>
          </cell>
          <cell r="I257">
            <v>2780000</v>
          </cell>
        </row>
        <row r="258">
          <cell r="B258" t="str">
            <v>Leâ Vieät Nam</v>
          </cell>
          <cell r="C258" t="str">
            <v>CBKT</v>
          </cell>
          <cell r="D258">
            <v>1.4333333333333333</v>
          </cell>
          <cell r="E258">
            <v>145</v>
          </cell>
          <cell r="F258">
            <v>1</v>
          </cell>
          <cell r="G258">
            <v>207.83333333333334</v>
          </cell>
          <cell r="H258">
            <v>6922.2616903403596</v>
          </cell>
          <cell r="I258">
            <v>1439000</v>
          </cell>
        </row>
        <row r="259">
          <cell r="B259" t="str">
            <v>Döông Kim Chi</v>
          </cell>
          <cell r="C259" t="str">
            <v>TK-PX</v>
          </cell>
          <cell r="D259">
            <v>1.2</v>
          </cell>
          <cell r="E259">
            <v>142</v>
          </cell>
          <cell r="F259">
            <v>1.6</v>
          </cell>
          <cell r="G259">
            <v>272.64000000000004</v>
          </cell>
          <cell r="H259">
            <v>6922.2616903403596</v>
          </cell>
          <cell r="I259">
            <v>1887000</v>
          </cell>
        </row>
        <row r="260">
          <cell r="B260" t="str">
            <v>Nguyeãn Khaéc Haûi</v>
          </cell>
          <cell r="C260" t="str">
            <v>CK.V/h</v>
          </cell>
          <cell r="D260">
            <v>1.25</v>
          </cell>
          <cell r="E260">
            <v>135</v>
          </cell>
          <cell r="F260">
            <v>1.4</v>
          </cell>
          <cell r="G260">
            <v>236.24999999999997</v>
          </cell>
          <cell r="H260">
            <v>6922.2616903403596</v>
          </cell>
          <cell r="I260">
            <v>1635000</v>
          </cell>
        </row>
        <row r="261">
          <cell r="B261" t="str">
            <v>Leâ Minh Ñöùc</v>
          </cell>
          <cell r="C261" t="str">
            <v>TT.Khoan</v>
          </cell>
          <cell r="D261">
            <v>1.45</v>
          </cell>
          <cell r="E261">
            <v>144</v>
          </cell>
          <cell r="F261">
            <v>1.4</v>
          </cell>
          <cell r="G261">
            <v>292.31999999999994</v>
          </cell>
          <cell r="H261">
            <v>6922.2616903403596</v>
          </cell>
          <cell r="I261">
            <v>2024000</v>
          </cell>
        </row>
        <row r="262">
          <cell r="B262" t="str">
            <v>Giang Vaên Tónh</v>
          </cell>
          <cell r="C262" t="str">
            <v>CN Pha boå</v>
          </cell>
          <cell r="D262">
            <v>1.2250000000000001</v>
          </cell>
          <cell r="E262">
            <v>148</v>
          </cell>
          <cell r="F262">
            <v>1.4</v>
          </cell>
          <cell r="G262">
            <v>253.82</v>
          </cell>
          <cell r="H262">
            <v>6922.2616903403596</v>
          </cell>
          <cell r="I262">
            <v>1757000</v>
          </cell>
        </row>
        <row r="263">
          <cell r="B263" t="str">
            <v>Trình Xuaân Baûng</v>
          </cell>
          <cell r="C263" t="str">
            <v>Thôï khoan</v>
          </cell>
          <cell r="D263">
            <v>1.3</v>
          </cell>
          <cell r="E263">
            <v>147</v>
          </cell>
          <cell r="F263">
            <v>1.4</v>
          </cell>
          <cell r="G263">
            <v>267.53999999999996</v>
          </cell>
          <cell r="H263">
            <v>6922.2616903403596</v>
          </cell>
          <cell r="I263">
            <v>1852000</v>
          </cell>
        </row>
        <row r="264">
          <cell r="B264" t="str">
            <v>Buøi Trung Tuaán</v>
          </cell>
          <cell r="C264" t="str">
            <v>"</v>
          </cell>
          <cell r="D264">
            <v>1.3</v>
          </cell>
          <cell r="E264">
            <v>149</v>
          </cell>
          <cell r="F264">
            <v>1.4</v>
          </cell>
          <cell r="G264">
            <v>271.18</v>
          </cell>
          <cell r="H264">
            <v>6922.2616903403596</v>
          </cell>
          <cell r="I264">
            <v>1877000</v>
          </cell>
        </row>
        <row r="265">
          <cell r="B265" t="str">
            <v>Phaïm Ngoïc Sôn</v>
          </cell>
          <cell r="C265" t="str">
            <v>"</v>
          </cell>
          <cell r="D265">
            <v>1.3</v>
          </cell>
          <cell r="E265">
            <v>147</v>
          </cell>
          <cell r="F265">
            <v>1.6</v>
          </cell>
          <cell r="G265">
            <v>305.76</v>
          </cell>
          <cell r="H265">
            <v>6922.2616903403596</v>
          </cell>
          <cell r="I265">
            <v>2117000</v>
          </cell>
        </row>
        <row r="266">
          <cell r="B266" t="str">
            <v>Ng. Ñình Nguyeân</v>
          </cell>
          <cell r="C266" t="str">
            <v>"</v>
          </cell>
          <cell r="D266">
            <v>1.3</v>
          </cell>
          <cell r="E266">
            <v>148</v>
          </cell>
          <cell r="F266">
            <v>1.4</v>
          </cell>
          <cell r="G266">
            <v>269.36</v>
          </cell>
          <cell r="H266">
            <v>6922.2616903403596</v>
          </cell>
          <cell r="I266">
            <v>1865000</v>
          </cell>
        </row>
        <row r="267">
          <cell r="B267" t="str">
            <v>Döông Vaên Tuaán</v>
          </cell>
          <cell r="C267" t="str">
            <v>"</v>
          </cell>
          <cell r="D267">
            <v>1.2250000000000001</v>
          </cell>
          <cell r="E267">
            <v>149</v>
          </cell>
          <cell r="F267">
            <v>1.4</v>
          </cell>
          <cell r="G267">
            <v>255.535</v>
          </cell>
          <cell r="H267">
            <v>6922.2616903403596</v>
          </cell>
          <cell r="I267">
            <v>1769000</v>
          </cell>
        </row>
        <row r="268">
          <cell r="B268" t="str">
            <v>Trònh Xuaân Tröôûng</v>
          </cell>
          <cell r="C268" t="str">
            <v>"</v>
          </cell>
          <cell r="D268">
            <v>1.2250000000000001</v>
          </cell>
          <cell r="E268">
            <v>149</v>
          </cell>
          <cell r="F268">
            <v>1.4</v>
          </cell>
          <cell r="G268">
            <v>255.535</v>
          </cell>
          <cell r="H268">
            <v>6922.2616903403596</v>
          </cell>
          <cell r="I268">
            <v>1769000</v>
          </cell>
        </row>
        <row r="269">
          <cell r="B269" t="str">
            <v>Laïi Vaên Huyeân</v>
          </cell>
          <cell r="C269" t="str">
            <v>TT Pha boå</v>
          </cell>
          <cell r="D269">
            <v>1.1499999999999999</v>
          </cell>
          <cell r="E269">
            <v>137</v>
          </cell>
          <cell r="F269">
            <v>1.6</v>
          </cell>
          <cell r="G269">
            <v>252.07999999999998</v>
          </cell>
          <cell r="H269">
            <v>6922.2616903403596</v>
          </cell>
          <cell r="I269">
            <v>1745000</v>
          </cell>
        </row>
        <row r="270">
          <cell r="B270" t="str">
            <v>Nguyeãn vaên Chaët</v>
          </cell>
          <cell r="C270" t="str">
            <v>CN Pha boå</v>
          </cell>
          <cell r="D270">
            <v>1.1499999999999999</v>
          </cell>
          <cell r="E270">
            <v>148</v>
          </cell>
          <cell r="F270">
            <v>1.4</v>
          </cell>
          <cell r="G270">
            <v>238.27999999999997</v>
          </cell>
          <cell r="H270">
            <v>6922.2616903403596</v>
          </cell>
          <cell r="I270">
            <v>1649000</v>
          </cell>
        </row>
        <row r="271">
          <cell r="B271" t="str">
            <v>Chaâu Thanh Lieâm</v>
          </cell>
          <cell r="C271" t="str">
            <v>"</v>
          </cell>
          <cell r="D271">
            <v>1.1499999999999999</v>
          </cell>
          <cell r="E271">
            <v>147</v>
          </cell>
          <cell r="F271">
            <v>1.6</v>
          </cell>
          <cell r="G271">
            <v>270.47999999999996</v>
          </cell>
          <cell r="H271">
            <v>6922.2616903403596</v>
          </cell>
          <cell r="I271">
            <v>1872000</v>
          </cell>
        </row>
        <row r="272">
          <cell r="B272" t="str">
            <v>Ong Döông Haûi</v>
          </cell>
          <cell r="C272" t="str">
            <v>"</v>
          </cell>
          <cell r="D272">
            <v>1.1499999999999999</v>
          </cell>
          <cell r="E272">
            <v>144</v>
          </cell>
          <cell r="F272">
            <v>1.2</v>
          </cell>
          <cell r="G272">
            <v>198.72</v>
          </cell>
          <cell r="H272">
            <v>6922.2616903403596</v>
          </cell>
          <cell r="I272">
            <v>1376000</v>
          </cell>
        </row>
        <row r="273">
          <cell r="B273" t="str">
            <v>Lyù Vaên Thaønh</v>
          </cell>
          <cell r="C273" t="str">
            <v>"</v>
          </cell>
          <cell r="D273">
            <v>1.1499999999999999</v>
          </cell>
          <cell r="E273">
            <v>147</v>
          </cell>
          <cell r="F273">
            <v>1.4</v>
          </cell>
          <cell r="G273">
            <v>236.66999999999996</v>
          </cell>
          <cell r="H273">
            <v>6922.2616903403596</v>
          </cell>
          <cell r="I273">
            <v>1638000</v>
          </cell>
        </row>
        <row r="274">
          <cell r="B274" t="str">
            <v>Danh Chung</v>
          </cell>
          <cell r="C274" t="str">
            <v>"</v>
          </cell>
          <cell r="D274">
            <v>1.1499999999999999</v>
          </cell>
          <cell r="E274">
            <v>148</v>
          </cell>
          <cell r="F274">
            <v>1.4</v>
          </cell>
          <cell r="G274">
            <v>238.27999999999997</v>
          </cell>
          <cell r="H274">
            <v>6922.2616903403596</v>
          </cell>
          <cell r="I274">
            <v>1649000</v>
          </cell>
        </row>
        <row r="275">
          <cell r="B275" t="str">
            <v>Laïi Vaên Tình</v>
          </cell>
          <cell r="C275" t="str">
            <v>"</v>
          </cell>
          <cell r="D275">
            <v>1.1499999999999999</v>
          </cell>
          <cell r="E275">
            <v>148</v>
          </cell>
          <cell r="F275">
            <v>1.4</v>
          </cell>
          <cell r="G275">
            <v>238.27999999999997</v>
          </cell>
          <cell r="H275">
            <v>6922.2616903403596</v>
          </cell>
          <cell r="I275">
            <v>1649000</v>
          </cell>
        </row>
        <row r="276">
          <cell r="B276" t="str">
            <v>Danh Xuaân</v>
          </cell>
          <cell r="C276" t="str">
            <v>"</v>
          </cell>
          <cell r="D276">
            <v>1.1499999999999999</v>
          </cell>
          <cell r="E276">
            <v>143</v>
          </cell>
          <cell r="F276">
            <v>1.4</v>
          </cell>
          <cell r="G276">
            <v>230.22999999999996</v>
          </cell>
          <cell r="H276">
            <v>6922.2616903403596</v>
          </cell>
          <cell r="I276">
            <v>1594000</v>
          </cell>
        </row>
        <row r="277">
          <cell r="B277" t="str">
            <v>Höùa Vaên Meán</v>
          </cell>
          <cell r="C277" t="str">
            <v>"</v>
          </cell>
          <cell r="D277">
            <v>1.1499999999999999</v>
          </cell>
          <cell r="E277">
            <v>145</v>
          </cell>
          <cell r="F277">
            <v>1.4</v>
          </cell>
          <cell r="G277">
            <v>233.45</v>
          </cell>
          <cell r="H277">
            <v>6922.2616903403596</v>
          </cell>
          <cell r="I277">
            <v>1616000</v>
          </cell>
        </row>
        <row r="278">
          <cell r="B278" t="str">
            <v>Du Kim Thaønh</v>
          </cell>
          <cell r="C278" t="str">
            <v>"</v>
          </cell>
          <cell r="D278">
            <v>1.1499999999999999</v>
          </cell>
          <cell r="E278">
            <v>147</v>
          </cell>
          <cell r="F278">
            <v>1.4</v>
          </cell>
          <cell r="G278">
            <v>236.66999999999996</v>
          </cell>
          <cell r="H278">
            <v>6922.2616903403596</v>
          </cell>
          <cell r="I278">
            <v>1638000</v>
          </cell>
        </row>
        <row r="279">
          <cell r="B279" t="str">
            <v>Hoà Vaên Em</v>
          </cell>
          <cell r="C279" t="str">
            <v>"</v>
          </cell>
          <cell r="D279">
            <v>1.1499999999999999</v>
          </cell>
          <cell r="E279">
            <v>149</v>
          </cell>
          <cell r="F279">
            <v>1.4</v>
          </cell>
          <cell r="G279">
            <v>239.89</v>
          </cell>
          <cell r="H279">
            <v>6922.2616903403596</v>
          </cell>
          <cell r="I279">
            <v>1661000</v>
          </cell>
        </row>
        <row r="280">
          <cell r="B280" t="str">
            <v>Cao Hoaøi Thanh</v>
          </cell>
          <cell r="C280" t="str">
            <v>"</v>
          </cell>
          <cell r="D280">
            <v>1.1499999999999999</v>
          </cell>
          <cell r="E280">
            <v>148</v>
          </cell>
          <cell r="F280">
            <v>1.4</v>
          </cell>
          <cell r="G280">
            <v>238.27999999999997</v>
          </cell>
          <cell r="H280">
            <v>6922.2616903403596</v>
          </cell>
          <cell r="I280">
            <v>1649000</v>
          </cell>
        </row>
        <row r="281">
          <cell r="B281" t="str">
            <v>Höùa Vaên Sao</v>
          </cell>
          <cell r="C281" t="str">
            <v>"</v>
          </cell>
          <cell r="D281">
            <v>1.1499999999999999</v>
          </cell>
          <cell r="E281">
            <v>147</v>
          </cell>
          <cell r="F281">
            <v>1.4</v>
          </cell>
          <cell r="G281">
            <v>236.66999999999996</v>
          </cell>
          <cell r="H281">
            <v>6922.2616903403596</v>
          </cell>
          <cell r="I281">
            <v>1638000</v>
          </cell>
        </row>
        <row r="282">
          <cell r="B282" t="str">
            <v>Döông Phuùc Ñaït</v>
          </cell>
          <cell r="C282" t="str">
            <v>Thôï khoan</v>
          </cell>
          <cell r="D282">
            <v>1.2250000000000001</v>
          </cell>
          <cell r="E282">
            <v>149</v>
          </cell>
          <cell r="F282">
            <v>1.6</v>
          </cell>
          <cell r="G282">
            <v>292.04000000000002</v>
          </cell>
          <cell r="H282">
            <v>6922.2616903403596</v>
          </cell>
          <cell r="I282">
            <v>2022000</v>
          </cell>
        </row>
        <row r="283">
          <cell r="B283" t="str">
            <v>Leâ Thò Loan</v>
          </cell>
          <cell r="C283" t="str">
            <v>P.Vuï</v>
          </cell>
          <cell r="D283">
            <v>0.95</v>
          </cell>
          <cell r="E283">
            <v>149</v>
          </cell>
          <cell r="F283">
            <v>1.4</v>
          </cell>
          <cell r="G283">
            <v>198.16999999999996</v>
          </cell>
          <cell r="H283">
            <v>6922.2616903403596</v>
          </cell>
          <cell r="I283">
            <v>1372000</v>
          </cell>
        </row>
        <row r="284">
          <cell r="B284" t="str">
            <v>Coäng:</v>
          </cell>
          <cell r="G284">
            <v>6867.6233333333321</v>
          </cell>
          <cell r="I284">
            <v>47539000</v>
          </cell>
        </row>
        <row r="285">
          <cell r="I285">
            <v>47539000</v>
          </cell>
        </row>
        <row r="286">
          <cell r="B286" t="e">
            <v>#NAME?</v>
          </cell>
        </row>
        <row r="287">
          <cell r="I287" t="str">
            <v xml:space="preserve"> Kieân Löông, ngaøy 02  thaùng 08 naêm 2002</v>
          </cell>
        </row>
        <row r="288">
          <cell r="B288" t="str">
            <v>Keá toaùn tröôûng</v>
          </cell>
          <cell r="F288" t="str">
            <v xml:space="preserve"> Phoøng Toå chöùc - Haønh chaùnh</v>
          </cell>
        </row>
        <row r="295">
          <cell r="E295" t="str">
            <v>DANH SAÙCH CHI BOÅ SUNG LÖÔNG 06 THAÙNG ÑAÀU NAÊM 2002</v>
          </cell>
        </row>
        <row r="297">
          <cell r="B297" t="str">
            <v>Hoï vaø Teân</v>
          </cell>
          <cell r="C297" t="str">
            <v>Chöùc vuï</v>
          </cell>
          <cell r="D297" t="str">
            <v>HSCV</v>
          </cell>
          <cell r="E297" t="str">
            <v>Ngaøy coâng</v>
          </cell>
          <cell r="F297" t="str">
            <v>Heä soá X.Loaïi</v>
          </cell>
          <cell r="G297" t="str">
            <v>HSQÑ</v>
          </cell>
          <cell r="H297" t="str">
            <v>Ñôn giaù</v>
          </cell>
          <cell r="I297" t="str">
            <v>Thaønh tieàn (ñ)</v>
          </cell>
        </row>
        <row r="299">
          <cell r="B299" t="str">
            <v>Traàn Vaên Naêm</v>
          </cell>
          <cell r="C299" t="str">
            <v>QÑ</v>
          </cell>
          <cell r="D299">
            <v>1.9</v>
          </cell>
          <cell r="E299">
            <v>154</v>
          </cell>
          <cell r="F299">
            <v>1.6</v>
          </cell>
          <cell r="G299">
            <v>468.15999999999997</v>
          </cell>
          <cell r="H299">
            <v>6922.2616903403596</v>
          </cell>
          <cell r="I299">
            <v>3241000</v>
          </cell>
        </row>
        <row r="300">
          <cell r="B300" t="str">
            <v>Traàn Tuaán Vieät</v>
          </cell>
          <cell r="C300" t="str">
            <v>PQÑ</v>
          </cell>
          <cell r="D300">
            <v>1.75</v>
          </cell>
          <cell r="E300">
            <v>153</v>
          </cell>
          <cell r="F300">
            <v>1.6</v>
          </cell>
          <cell r="G300">
            <v>428.40000000000003</v>
          </cell>
          <cell r="H300">
            <v>6922.2616903403596</v>
          </cell>
          <cell r="I300">
            <v>2965000</v>
          </cell>
        </row>
        <row r="301">
          <cell r="B301" t="str">
            <v>Döông Thanh Haø</v>
          </cell>
          <cell r="C301" t="str">
            <v>PQÑ</v>
          </cell>
          <cell r="D301">
            <v>1.75</v>
          </cell>
          <cell r="E301">
            <v>154</v>
          </cell>
          <cell r="F301">
            <v>1.6</v>
          </cell>
          <cell r="G301">
            <v>431.20000000000005</v>
          </cell>
          <cell r="H301">
            <v>6922.2616903403596</v>
          </cell>
          <cell r="I301">
            <v>2985000</v>
          </cell>
        </row>
        <row r="302">
          <cell r="B302" t="str">
            <v>Löu Ñöùc Hieán</v>
          </cell>
          <cell r="C302" t="str">
            <v>TK</v>
          </cell>
          <cell r="D302">
            <v>1.3</v>
          </cell>
          <cell r="E302">
            <v>149</v>
          </cell>
          <cell r="F302">
            <v>1.4</v>
          </cell>
          <cell r="G302">
            <v>271.18</v>
          </cell>
          <cell r="H302">
            <v>6922.2616903403596</v>
          </cell>
          <cell r="I302">
            <v>1877000</v>
          </cell>
        </row>
        <row r="303">
          <cell r="B303" t="str">
            <v>Nguyeãn Vaên Lyù</v>
          </cell>
          <cell r="C303" t="str">
            <v>TK</v>
          </cell>
          <cell r="D303">
            <v>1.3</v>
          </cell>
          <cell r="E303">
            <v>151</v>
          </cell>
          <cell r="F303">
            <v>1.6</v>
          </cell>
          <cell r="G303">
            <v>314.08000000000004</v>
          </cell>
          <cell r="H303">
            <v>6922.2616903403596</v>
          </cell>
          <cell r="I303">
            <v>2174000</v>
          </cell>
        </row>
        <row r="304">
          <cell r="B304" t="str">
            <v>Leâ Kim Chuyeån</v>
          </cell>
          <cell r="C304" t="str">
            <v>ÑC</v>
          </cell>
          <cell r="D304">
            <v>1.6</v>
          </cell>
          <cell r="E304">
            <v>150</v>
          </cell>
          <cell r="F304">
            <v>1.4</v>
          </cell>
          <cell r="G304">
            <v>336</v>
          </cell>
          <cell r="H304">
            <v>6922.2616903403596</v>
          </cell>
          <cell r="I304">
            <v>2326000</v>
          </cell>
        </row>
        <row r="305">
          <cell r="B305" t="str">
            <v>Cao Vaên Döông</v>
          </cell>
          <cell r="C305" t="str">
            <v>ÑC</v>
          </cell>
          <cell r="D305">
            <v>1.6</v>
          </cell>
          <cell r="E305">
            <v>153</v>
          </cell>
          <cell r="F305">
            <v>1.6</v>
          </cell>
          <cell r="G305">
            <v>391.68000000000006</v>
          </cell>
          <cell r="H305">
            <v>6922.2616903403596</v>
          </cell>
          <cell r="I305">
            <v>2711000</v>
          </cell>
        </row>
        <row r="306">
          <cell r="B306" t="str">
            <v>Ñoã Trung Thöï</v>
          </cell>
          <cell r="C306" t="str">
            <v>ÑC</v>
          </cell>
          <cell r="D306">
            <v>1.6</v>
          </cell>
          <cell r="E306">
            <v>153</v>
          </cell>
          <cell r="F306">
            <v>1.6</v>
          </cell>
          <cell r="G306">
            <v>391.68000000000006</v>
          </cell>
          <cell r="H306">
            <v>6922.2616903403596</v>
          </cell>
          <cell r="I306">
            <v>2711000</v>
          </cell>
        </row>
        <row r="307">
          <cell r="B307" t="str">
            <v>Phan Vaên Naâng</v>
          </cell>
          <cell r="C307" t="str">
            <v>ÑC</v>
          </cell>
          <cell r="D307">
            <v>1.6</v>
          </cell>
          <cell r="E307">
            <v>153</v>
          </cell>
          <cell r="F307">
            <v>1.4</v>
          </cell>
          <cell r="G307">
            <v>342.71999999999997</v>
          </cell>
          <cell r="H307">
            <v>6922.2616903403596</v>
          </cell>
          <cell r="I307">
            <v>2372000</v>
          </cell>
        </row>
        <row r="308">
          <cell r="B308" t="str">
            <v>Ñaøo Taát Ñaït</v>
          </cell>
          <cell r="D308">
            <v>1.1499999999999999</v>
          </cell>
          <cell r="E308">
            <v>149</v>
          </cell>
          <cell r="F308">
            <v>1</v>
          </cell>
          <cell r="G308">
            <v>171.35</v>
          </cell>
          <cell r="H308">
            <v>6922.2616903403596</v>
          </cell>
          <cell r="I308">
            <v>1186000</v>
          </cell>
        </row>
        <row r="309">
          <cell r="B309" t="str">
            <v>Trieäu Quang Thanh</v>
          </cell>
          <cell r="D309">
            <v>1.1499999999999999</v>
          </cell>
          <cell r="E309">
            <v>110</v>
          </cell>
          <cell r="F309">
            <v>1.4</v>
          </cell>
          <cell r="G309">
            <v>177.09999999999997</v>
          </cell>
          <cell r="H309">
            <v>6922.2616903403596</v>
          </cell>
          <cell r="I309">
            <v>1226000</v>
          </cell>
        </row>
        <row r="310">
          <cell r="B310" t="str">
            <v>Leâ Vaên Vuõ</v>
          </cell>
          <cell r="C310" t="str">
            <v>CT</v>
          </cell>
          <cell r="D310">
            <v>1.35</v>
          </cell>
          <cell r="E310">
            <v>154</v>
          </cell>
          <cell r="F310">
            <v>1.2</v>
          </cell>
          <cell r="G310">
            <v>249.48</v>
          </cell>
          <cell r="H310">
            <v>6922.2616903403596</v>
          </cell>
          <cell r="I310">
            <v>1727000</v>
          </cell>
        </row>
        <row r="311">
          <cell r="B311" t="str">
            <v>Haøng Vaên Taøo</v>
          </cell>
          <cell r="C311" t="str">
            <v>CT</v>
          </cell>
          <cell r="D311">
            <v>1.4326666666666668</v>
          </cell>
          <cell r="E311">
            <v>151</v>
          </cell>
          <cell r="F311">
            <v>1.4</v>
          </cell>
          <cell r="G311">
            <v>302.86573333333331</v>
          </cell>
          <cell r="H311">
            <v>6922.2616903403596</v>
          </cell>
          <cell r="I311">
            <v>2097000</v>
          </cell>
        </row>
        <row r="312">
          <cell r="B312" t="str">
            <v>Nguyeãn Ngoïc Bieân</v>
          </cell>
          <cell r="D312">
            <v>1.3155000000000001</v>
          </cell>
          <cell r="E312">
            <v>151</v>
          </cell>
          <cell r="F312">
            <v>1.4</v>
          </cell>
          <cell r="G312">
            <v>278.0967</v>
          </cell>
          <cell r="H312">
            <v>6922.2616903403596</v>
          </cell>
          <cell r="I312">
            <v>1925000</v>
          </cell>
        </row>
        <row r="313">
          <cell r="B313" t="str">
            <v>Trònh Hoaøi Phöông</v>
          </cell>
          <cell r="D313">
            <v>1.2816666666666665</v>
          </cell>
          <cell r="E313">
            <v>154</v>
          </cell>
          <cell r="F313">
            <v>1.4</v>
          </cell>
          <cell r="G313">
            <v>276.32733333333329</v>
          </cell>
          <cell r="H313">
            <v>6922.2616903403596</v>
          </cell>
          <cell r="I313">
            <v>1913000</v>
          </cell>
        </row>
        <row r="314">
          <cell r="B314" t="str">
            <v>Ñaøo Duy Haûi</v>
          </cell>
          <cell r="D314">
            <v>1.2816666666666665</v>
          </cell>
          <cell r="E314">
            <v>144</v>
          </cell>
          <cell r="F314">
            <v>1.4</v>
          </cell>
          <cell r="G314">
            <v>258.38399999999996</v>
          </cell>
          <cell r="H314">
            <v>6922.2616903403596</v>
          </cell>
          <cell r="I314">
            <v>1789000</v>
          </cell>
        </row>
        <row r="315">
          <cell r="B315" t="str">
            <v>Leâ Coâng Luaän</v>
          </cell>
          <cell r="D315">
            <v>1.2821666666666667</v>
          </cell>
          <cell r="E315">
            <v>146</v>
          </cell>
          <cell r="F315">
            <v>1</v>
          </cell>
          <cell r="G315">
            <v>187.19633333333334</v>
          </cell>
          <cell r="H315">
            <v>6922.2616903403596</v>
          </cell>
          <cell r="I315">
            <v>1296000</v>
          </cell>
        </row>
        <row r="316">
          <cell r="B316" t="str">
            <v>Nguyeãn Thanh sôn</v>
          </cell>
          <cell r="C316" t="str">
            <v>CT</v>
          </cell>
          <cell r="D316">
            <v>1.4326666666666668</v>
          </cell>
          <cell r="E316">
            <v>141</v>
          </cell>
          <cell r="F316">
            <v>1.2</v>
          </cell>
          <cell r="G316">
            <v>242.40719999999999</v>
          </cell>
          <cell r="H316">
            <v>6922.2616903403596</v>
          </cell>
          <cell r="I316">
            <v>1678000</v>
          </cell>
        </row>
        <row r="317">
          <cell r="B317" t="str">
            <v>Phaïm Vaên Beàn</v>
          </cell>
          <cell r="D317">
            <v>1.3155000000000001</v>
          </cell>
          <cell r="E317">
            <v>154</v>
          </cell>
          <cell r="F317">
            <v>1.4</v>
          </cell>
          <cell r="G317">
            <v>283.62180000000001</v>
          </cell>
          <cell r="H317">
            <v>6922.2616903403596</v>
          </cell>
          <cell r="I317">
            <v>1963000</v>
          </cell>
        </row>
        <row r="318">
          <cell r="B318" t="str">
            <v>Traàn Khaéc Ñieàu</v>
          </cell>
          <cell r="D318">
            <v>1.2696666666666667</v>
          </cell>
          <cell r="E318">
            <v>155</v>
          </cell>
          <cell r="F318">
            <v>1.4</v>
          </cell>
          <cell r="G318">
            <v>275.51766666666668</v>
          </cell>
          <cell r="H318">
            <v>6922.2616903403596</v>
          </cell>
          <cell r="I318">
            <v>1907000</v>
          </cell>
        </row>
        <row r="319">
          <cell r="B319" t="str">
            <v>Nguyeãn Thanh Hoàng</v>
          </cell>
          <cell r="D319">
            <v>1.2816666666666665</v>
          </cell>
          <cell r="E319">
            <v>148</v>
          </cell>
          <cell r="F319">
            <v>1.4</v>
          </cell>
          <cell r="G319">
            <v>265.56133333333327</v>
          </cell>
          <cell r="H319">
            <v>6922.2616903403596</v>
          </cell>
          <cell r="I319">
            <v>1838000</v>
          </cell>
        </row>
        <row r="320">
          <cell r="B320" t="str">
            <v>Hoà Minh Sôn</v>
          </cell>
          <cell r="D320">
            <v>1.2816666666666665</v>
          </cell>
          <cell r="E320">
            <v>150</v>
          </cell>
          <cell r="F320">
            <v>1.2</v>
          </cell>
          <cell r="G320">
            <v>230.69999999999996</v>
          </cell>
          <cell r="H320">
            <v>6922.2616903403596</v>
          </cell>
          <cell r="I320">
            <v>1597000</v>
          </cell>
        </row>
        <row r="321">
          <cell r="B321" t="str">
            <v>Nguyeãn Quang Vinh</v>
          </cell>
          <cell r="C321" t="str">
            <v>CT</v>
          </cell>
          <cell r="D321">
            <v>1.4326666666666668</v>
          </cell>
          <cell r="E321">
            <v>155</v>
          </cell>
          <cell r="F321">
            <v>1</v>
          </cell>
          <cell r="G321">
            <v>222.06333333333336</v>
          </cell>
          <cell r="H321">
            <v>6922.2616903403596</v>
          </cell>
          <cell r="I321">
            <v>1537000</v>
          </cell>
        </row>
        <row r="322">
          <cell r="B322" t="str">
            <v>Traàn Vieät Toaøn</v>
          </cell>
          <cell r="D322">
            <v>1.3017166666666666</v>
          </cell>
          <cell r="E322">
            <v>152</v>
          </cell>
          <cell r="F322">
            <v>1.2</v>
          </cell>
          <cell r="G322">
            <v>237.43311999999997</v>
          </cell>
          <cell r="H322">
            <v>6922.2616903403596</v>
          </cell>
          <cell r="I322">
            <v>1644000</v>
          </cell>
        </row>
        <row r="323">
          <cell r="B323" t="str">
            <v>Traàn Thanh Tuøng</v>
          </cell>
          <cell r="D323">
            <v>1.2816666666666665</v>
          </cell>
          <cell r="E323">
            <v>138</v>
          </cell>
          <cell r="F323">
            <v>1</v>
          </cell>
          <cell r="G323">
            <v>176.86999999999998</v>
          </cell>
          <cell r="H323">
            <v>6922.2616903403596</v>
          </cell>
          <cell r="I323">
            <v>1224000</v>
          </cell>
        </row>
        <row r="324">
          <cell r="B324" t="str">
            <v>Nguyeãn Höõu Taøi</v>
          </cell>
          <cell r="D324">
            <v>1.2816666666666665</v>
          </cell>
          <cell r="E324">
            <v>149</v>
          </cell>
          <cell r="F324">
            <v>1</v>
          </cell>
          <cell r="G324">
            <v>190.96833333333331</v>
          </cell>
          <cell r="H324">
            <v>6922.2616903403596</v>
          </cell>
          <cell r="I324">
            <v>1322000</v>
          </cell>
        </row>
        <row r="325">
          <cell r="B325" t="str">
            <v>Leâ Phaùt Ñaït</v>
          </cell>
          <cell r="D325">
            <v>1.2816666666666665</v>
          </cell>
          <cell r="E325">
            <v>153</v>
          </cell>
          <cell r="F325">
            <v>1.4</v>
          </cell>
          <cell r="G325">
            <v>274.53299999999996</v>
          </cell>
          <cell r="H325">
            <v>6922.2616903403596</v>
          </cell>
          <cell r="I325">
            <v>1900000</v>
          </cell>
        </row>
        <row r="326">
          <cell r="B326" t="str">
            <v>Nam Taán Löïc</v>
          </cell>
          <cell r="C326" t="str">
            <v>CT</v>
          </cell>
          <cell r="D326">
            <v>1.4</v>
          </cell>
          <cell r="E326">
            <v>154</v>
          </cell>
          <cell r="F326">
            <v>1</v>
          </cell>
          <cell r="G326">
            <v>215.6</v>
          </cell>
          <cell r="H326">
            <v>6922.2616903403596</v>
          </cell>
          <cell r="I326">
            <v>1492000</v>
          </cell>
        </row>
        <row r="327">
          <cell r="B327" t="str">
            <v>Huyønh Quoác Söû</v>
          </cell>
          <cell r="D327">
            <v>1.1499999999999999</v>
          </cell>
          <cell r="E327">
            <v>154</v>
          </cell>
          <cell r="F327">
            <v>1.4</v>
          </cell>
          <cell r="G327">
            <v>247.93999999999997</v>
          </cell>
          <cell r="H327">
            <v>6922.2616903403596</v>
          </cell>
          <cell r="I327">
            <v>1716000</v>
          </cell>
        </row>
        <row r="328">
          <cell r="B328" t="str">
            <v>Tröông Tieán Huøng</v>
          </cell>
          <cell r="D328">
            <v>1.1499999999999999</v>
          </cell>
          <cell r="E328">
            <v>151</v>
          </cell>
          <cell r="F328">
            <v>1.4</v>
          </cell>
          <cell r="G328">
            <v>243.10999999999996</v>
          </cell>
          <cell r="H328">
            <v>6922.2616903403596</v>
          </cell>
          <cell r="I328">
            <v>1683000</v>
          </cell>
        </row>
        <row r="329">
          <cell r="B329" t="str">
            <v>Leâ Tröôøng Sa</v>
          </cell>
          <cell r="D329">
            <v>1.1499999999999999</v>
          </cell>
          <cell r="E329">
            <v>154</v>
          </cell>
          <cell r="F329">
            <v>1.6</v>
          </cell>
          <cell r="G329">
            <v>283.36</v>
          </cell>
          <cell r="H329">
            <v>6922.2616903403596</v>
          </cell>
          <cell r="I329">
            <v>1961000</v>
          </cell>
        </row>
        <row r="330">
          <cell r="B330" t="str">
            <v>Leâ Kyø Maïnh</v>
          </cell>
          <cell r="D330">
            <v>1.1020833333333335</v>
          </cell>
          <cell r="E330">
            <v>141</v>
          </cell>
          <cell r="F330">
            <v>1</v>
          </cell>
          <cell r="G330">
            <v>155.39375000000004</v>
          </cell>
          <cell r="H330">
            <v>6922.2616903403596</v>
          </cell>
          <cell r="I330">
            <v>1076000</v>
          </cell>
        </row>
        <row r="331">
          <cell r="B331" t="str">
            <v>Traàn Vaên Tieån</v>
          </cell>
          <cell r="C331" t="str">
            <v>CT</v>
          </cell>
          <cell r="D331">
            <v>1.4</v>
          </cell>
          <cell r="E331">
            <v>153</v>
          </cell>
          <cell r="F331">
            <v>1.4</v>
          </cell>
          <cell r="G331">
            <v>299.87999999999994</v>
          </cell>
          <cell r="H331">
            <v>6922.2616903403596</v>
          </cell>
          <cell r="I331">
            <v>2076000</v>
          </cell>
        </row>
        <row r="332">
          <cell r="B332" t="str">
            <v>Trònh Xuaân Thaéng</v>
          </cell>
          <cell r="D332">
            <v>1.1499999999999999</v>
          </cell>
          <cell r="E332">
            <v>154</v>
          </cell>
          <cell r="F332">
            <v>1.4</v>
          </cell>
          <cell r="G332">
            <v>247.93999999999997</v>
          </cell>
          <cell r="H332">
            <v>6922.2616903403596</v>
          </cell>
          <cell r="I332">
            <v>1716000</v>
          </cell>
        </row>
        <row r="333">
          <cell r="B333" t="str">
            <v>Nguyeãn Vaên Thaém</v>
          </cell>
          <cell r="D333">
            <v>1.1499999999999999</v>
          </cell>
          <cell r="E333">
            <v>149</v>
          </cell>
          <cell r="F333">
            <v>1.4</v>
          </cell>
          <cell r="G333">
            <v>239.89</v>
          </cell>
          <cell r="H333">
            <v>6922.2616903403596</v>
          </cell>
          <cell r="I333">
            <v>1661000</v>
          </cell>
        </row>
        <row r="334">
          <cell r="B334" t="str">
            <v>Taøo Chis Sal</v>
          </cell>
          <cell r="D334">
            <v>1.1499999999999999</v>
          </cell>
          <cell r="E334">
            <v>143</v>
          </cell>
          <cell r="F334">
            <v>1</v>
          </cell>
          <cell r="G334">
            <v>164.45</v>
          </cell>
          <cell r="H334">
            <v>6922.2616903403596</v>
          </cell>
          <cell r="I334">
            <v>1138000</v>
          </cell>
        </row>
        <row r="335">
          <cell r="B335" t="str">
            <v>Nguyeãn Tuaán Kieät</v>
          </cell>
          <cell r="D335">
            <v>1.1020833333333335</v>
          </cell>
          <cell r="E335">
            <v>155</v>
          </cell>
          <cell r="F335">
            <v>1.4</v>
          </cell>
          <cell r="G335">
            <v>239.15208333333334</v>
          </cell>
          <cell r="H335">
            <v>6922.2616903403596</v>
          </cell>
          <cell r="I335">
            <v>1655000</v>
          </cell>
        </row>
        <row r="336">
          <cell r="B336" t="str">
            <v>Nguyeãn Khaéc Vuõ</v>
          </cell>
          <cell r="C336" t="str">
            <v>CT</v>
          </cell>
          <cell r="D336">
            <v>1.4</v>
          </cell>
          <cell r="E336">
            <v>155</v>
          </cell>
          <cell r="F336">
            <v>1.6</v>
          </cell>
          <cell r="G336">
            <v>347.20000000000005</v>
          </cell>
          <cell r="H336">
            <v>6922.2616903403596</v>
          </cell>
          <cell r="I336">
            <v>2403000</v>
          </cell>
        </row>
        <row r="337">
          <cell r="B337" t="str">
            <v>Traàn Vaên Tieán</v>
          </cell>
          <cell r="D337">
            <v>1.1499999999999999</v>
          </cell>
          <cell r="E337">
            <v>150</v>
          </cell>
          <cell r="F337">
            <v>1.2</v>
          </cell>
          <cell r="G337">
            <v>207</v>
          </cell>
          <cell r="H337">
            <v>6922.2616903403596</v>
          </cell>
          <cell r="I337">
            <v>1433000</v>
          </cell>
        </row>
        <row r="338">
          <cell r="B338" t="str">
            <v>Ngoâ Minh Taâm</v>
          </cell>
          <cell r="D338">
            <v>1.1499999999999999</v>
          </cell>
          <cell r="E338">
            <v>155</v>
          </cell>
          <cell r="F338">
            <v>1.4</v>
          </cell>
          <cell r="G338">
            <v>249.54999999999998</v>
          </cell>
          <cell r="H338">
            <v>6922.2616903403596</v>
          </cell>
          <cell r="I338">
            <v>1727000</v>
          </cell>
        </row>
        <row r="339">
          <cell r="B339" t="str">
            <v>Nguyeãn Vaên Loäc</v>
          </cell>
          <cell r="D339">
            <v>1.1499999999999999</v>
          </cell>
          <cell r="E339">
            <v>149</v>
          </cell>
          <cell r="F339">
            <v>1.2</v>
          </cell>
          <cell r="G339">
            <v>205.61999999999998</v>
          </cell>
          <cell r="H339">
            <v>6922.2616903403596</v>
          </cell>
          <cell r="I339">
            <v>1423000</v>
          </cell>
        </row>
        <row r="340">
          <cell r="B340" t="str">
            <v>Traàn Vaên Töôøng</v>
          </cell>
          <cell r="D340">
            <v>1.1499999999999999</v>
          </cell>
          <cell r="E340">
            <v>153</v>
          </cell>
          <cell r="F340">
            <v>1.4</v>
          </cell>
          <cell r="G340">
            <v>246.32999999999996</v>
          </cell>
          <cell r="H340">
            <v>6922.2616903403596</v>
          </cell>
          <cell r="I340">
            <v>1705000</v>
          </cell>
        </row>
        <row r="341">
          <cell r="B341" t="str">
            <v>Vuõ Duy Thaêng</v>
          </cell>
          <cell r="C341" t="str">
            <v>CT</v>
          </cell>
          <cell r="D341">
            <v>1.3487711213517664</v>
          </cell>
          <cell r="E341">
            <v>153</v>
          </cell>
          <cell r="F341">
            <v>1.4</v>
          </cell>
          <cell r="G341">
            <v>288.9067741935483</v>
          </cell>
          <cell r="H341">
            <v>6922.2616903403596</v>
          </cell>
          <cell r="I341">
            <v>2000000</v>
          </cell>
        </row>
        <row r="342">
          <cell r="B342" t="str">
            <v>Cao Vaên Thaønh</v>
          </cell>
          <cell r="D342">
            <v>1.2339029697900665</v>
          </cell>
          <cell r="E342">
            <v>154</v>
          </cell>
          <cell r="F342">
            <v>1.4</v>
          </cell>
          <cell r="G342">
            <v>266.02948028673836</v>
          </cell>
          <cell r="H342">
            <v>6922.2616903403596</v>
          </cell>
          <cell r="I342">
            <v>1842000</v>
          </cell>
        </row>
        <row r="343">
          <cell r="B343" t="str">
            <v>Löu Ñöùc ñònh</v>
          </cell>
          <cell r="C343" t="str">
            <v>CP</v>
          </cell>
          <cell r="D343">
            <v>1.2778533026113672</v>
          </cell>
          <cell r="E343">
            <v>150</v>
          </cell>
          <cell r="F343">
            <v>1.4</v>
          </cell>
          <cell r="G343">
            <v>268.34919354838712</v>
          </cell>
          <cell r="H343">
            <v>6922.2616903403596</v>
          </cell>
          <cell r="I343">
            <v>1858000</v>
          </cell>
        </row>
        <row r="344">
          <cell r="B344" t="str">
            <v>Phaïm Thaùi Hoaø</v>
          </cell>
          <cell r="D344">
            <v>1.2297251920122887</v>
          </cell>
          <cell r="E344">
            <v>153</v>
          </cell>
          <cell r="F344">
            <v>1.2</v>
          </cell>
          <cell r="G344">
            <v>225.77754525345622</v>
          </cell>
          <cell r="H344">
            <v>6922.2616903403596</v>
          </cell>
          <cell r="I344">
            <v>1563000</v>
          </cell>
        </row>
        <row r="345">
          <cell r="B345" t="str">
            <v>Dö Minh Taâm</v>
          </cell>
          <cell r="D345">
            <v>1.2036879160266256</v>
          </cell>
          <cell r="E345">
            <v>153</v>
          </cell>
          <cell r="F345">
            <v>1.4</v>
          </cell>
          <cell r="G345">
            <v>257.82995161290319</v>
          </cell>
          <cell r="H345">
            <v>6922.2616903403596</v>
          </cell>
          <cell r="I345">
            <v>1785000</v>
          </cell>
        </row>
        <row r="346">
          <cell r="B346" t="str">
            <v>Ng. Anh Tuaán (A)</v>
          </cell>
          <cell r="D346">
            <v>1.1497363031233998</v>
          </cell>
          <cell r="E346">
            <v>143</v>
          </cell>
          <cell r="F346">
            <v>1.4</v>
          </cell>
          <cell r="G346">
            <v>230.17720788530465</v>
          </cell>
          <cell r="H346">
            <v>6922.2616903403596</v>
          </cell>
          <cell r="I346">
            <v>1593000</v>
          </cell>
        </row>
        <row r="347">
          <cell r="B347" t="str">
            <v>Ngoâ Xuaân Tueä</v>
          </cell>
          <cell r="D347">
            <v>1.2721287762416795</v>
          </cell>
          <cell r="E347">
            <v>154</v>
          </cell>
          <cell r="F347">
            <v>1.4</v>
          </cell>
          <cell r="G347">
            <v>274.27096415770609</v>
          </cell>
          <cell r="H347">
            <v>6922.2616903403596</v>
          </cell>
          <cell r="I347">
            <v>1899000</v>
          </cell>
        </row>
        <row r="348">
          <cell r="B348" t="str">
            <v>Nguyeãn Tieán Duõng</v>
          </cell>
          <cell r="D348">
            <v>1.1847228622631849</v>
          </cell>
          <cell r="E348">
            <v>150</v>
          </cell>
          <cell r="F348">
            <v>1.4</v>
          </cell>
          <cell r="G348">
            <v>248.79180107526881</v>
          </cell>
          <cell r="H348">
            <v>6922.2616903403596</v>
          </cell>
          <cell r="I348">
            <v>1722000</v>
          </cell>
        </row>
        <row r="349">
          <cell r="B349" t="str">
            <v>Traàn Duõng Thaéng</v>
          </cell>
          <cell r="D349">
            <v>1.1449871991807477</v>
          </cell>
          <cell r="E349">
            <v>154</v>
          </cell>
          <cell r="F349">
            <v>1.4</v>
          </cell>
          <cell r="G349">
            <v>246.85924014336919</v>
          </cell>
          <cell r="H349">
            <v>6922.2616903403596</v>
          </cell>
          <cell r="I349">
            <v>1709000</v>
          </cell>
        </row>
        <row r="350">
          <cell r="B350" t="str">
            <v>Nguyeãn Coâng Danh</v>
          </cell>
          <cell r="D350">
            <v>1.2078353814644138</v>
          </cell>
          <cell r="E350">
            <v>151</v>
          </cell>
          <cell r="F350">
            <v>1.4</v>
          </cell>
          <cell r="G350">
            <v>255.33639964157706</v>
          </cell>
          <cell r="H350">
            <v>6922.2616903403596</v>
          </cell>
          <cell r="I350">
            <v>1768000</v>
          </cell>
        </row>
        <row r="351">
          <cell r="B351" t="str">
            <v>Nguyeãn Nhö Chöôøng</v>
          </cell>
          <cell r="C351" t="str">
            <v>CT</v>
          </cell>
          <cell r="D351">
            <v>1.2732711213517667</v>
          </cell>
          <cell r="E351">
            <v>151</v>
          </cell>
          <cell r="F351">
            <v>1.4</v>
          </cell>
          <cell r="G351">
            <v>269.16951505376346</v>
          </cell>
          <cell r="H351">
            <v>6922.2616903403596</v>
          </cell>
          <cell r="I351">
            <v>1863000</v>
          </cell>
        </row>
        <row r="352">
          <cell r="B352" t="str">
            <v>Hoaøng Minh Taân</v>
          </cell>
          <cell r="C352" t="str">
            <v>CP</v>
          </cell>
          <cell r="D352">
            <v>1.2556061187916026</v>
          </cell>
          <cell r="E352">
            <v>154</v>
          </cell>
          <cell r="F352">
            <v>1.6</v>
          </cell>
          <cell r="G352">
            <v>309.38134767025088</v>
          </cell>
          <cell r="H352">
            <v>6922.2616903403596</v>
          </cell>
          <cell r="I352">
            <v>2142000</v>
          </cell>
        </row>
        <row r="353">
          <cell r="B353" t="str">
            <v>Nguyeãn Tuaán Anh</v>
          </cell>
          <cell r="D353">
            <v>1.2106886840757809</v>
          </cell>
          <cell r="E353">
            <v>154</v>
          </cell>
          <cell r="F353">
            <v>1.4</v>
          </cell>
          <cell r="G353">
            <v>261.02448028673837</v>
          </cell>
          <cell r="H353">
            <v>6922.2616903403596</v>
          </cell>
          <cell r="I353">
            <v>1807000</v>
          </cell>
        </row>
        <row r="354">
          <cell r="B354" t="str">
            <v>Phan Sinh Ngaân</v>
          </cell>
          <cell r="D354">
            <v>1.2125135253456223</v>
          </cell>
          <cell r="E354">
            <v>153</v>
          </cell>
          <cell r="F354">
            <v>1.4</v>
          </cell>
          <cell r="G354">
            <v>259.72039712903228</v>
          </cell>
          <cell r="H354">
            <v>6922.2616903403596</v>
          </cell>
          <cell r="I354">
            <v>1798000</v>
          </cell>
        </row>
        <row r="355">
          <cell r="B355" t="str">
            <v>Vuõ Duy Theá</v>
          </cell>
          <cell r="D355">
            <v>1.2355696364567332</v>
          </cell>
          <cell r="E355">
            <v>155</v>
          </cell>
          <cell r="F355">
            <v>1.4</v>
          </cell>
          <cell r="G355">
            <v>268.11861111111108</v>
          </cell>
          <cell r="H355">
            <v>6922.2616903403596</v>
          </cell>
          <cell r="I355">
            <v>1856000</v>
          </cell>
        </row>
        <row r="356">
          <cell r="B356" t="str">
            <v>Huyønh Quoác Phuù</v>
          </cell>
          <cell r="D356">
            <v>1.2097363031233999</v>
          </cell>
          <cell r="E356">
            <v>154</v>
          </cell>
          <cell r="F356">
            <v>1.4</v>
          </cell>
          <cell r="G356">
            <v>260.81914695340498</v>
          </cell>
          <cell r="H356">
            <v>6922.2616903403596</v>
          </cell>
          <cell r="I356">
            <v>1805000</v>
          </cell>
        </row>
        <row r="357">
          <cell r="B357" t="str">
            <v>Danh Quang</v>
          </cell>
          <cell r="D357">
            <v>1.1879352278545827</v>
          </cell>
          <cell r="E357">
            <v>151</v>
          </cell>
          <cell r="F357">
            <v>1.4</v>
          </cell>
          <cell r="G357">
            <v>251.12950716845876</v>
          </cell>
          <cell r="H357">
            <v>6922.2616903403596</v>
          </cell>
          <cell r="I357">
            <v>1738000</v>
          </cell>
        </row>
        <row r="358">
          <cell r="B358" t="str">
            <v>Ñoã Minh Taâm</v>
          </cell>
          <cell r="D358">
            <v>1.1495848182283668</v>
          </cell>
          <cell r="E358">
            <v>149</v>
          </cell>
          <cell r="F358">
            <v>1.2</v>
          </cell>
          <cell r="G358">
            <v>205.54576549923198</v>
          </cell>
          <cell r="H358">
            <v>6922.2616903403596</v>
          </cell>
          <cell r="I358">
            <v>1423000</v>
          </cell>
        </row>
        <row r="359">
          <cell r="B359" t="str">
            <v>Huyønh Chí Trung</v>
          </cell>
          <cell r="D359">
            <v>1.1495903737839221</v>
          </cell>
          <cell r="E359">
            <v>155</v>
          </cell>
          <cell r="F359">
            <v>1.4</v>
          </cell>
          <cell r="G359">
            <v>249.46111111111108</v>
          </cell>
          <cell r="H359">
            <v>6922.2616903403596</v>
          </cell>
          <cell r="I359">
            <v>1727000</v>
          </cell>
        </row>
        <row r="360">
          <cell r="B360" t="str">
            <v>Nguyeãn Thaùi Vieät</v>
          </cell>
          <cell r="D360">
            <v>1.1567204301075267</v>
          </cell>
          <cell r="E360">
            <v>155</v>
          </cell>
          <cell r="F360">
            <v>1.4</v>
          </cell>
          <cell r="G360">
            <v>251.00833333333327</v>
          </cell>
          <cell r="H360">
            <v>6922.2616903403596</v>
          </cell>
          <cell r="I360">
            <v>1738000</v>
          </cell>
        </row>
        <row r="361">
          <cell r="B361" t="str">
            <v>Phan Taán Giaøu</v>
          </cell>
          <cell r="C361" t="str">
            <v>CT</v>
          </cell>
          <cell r="D361">
            <v>1.2912711213517667</v>
          </cell>
          <cell r="E361">
            <v>147</v>
          </cell>
          <cell r="F361">
            <v>1.6</v>
          </cell>
          <cell r="G361">
            <v>303.70696774193556</v>
          </cell>
          <cell r="H361">
            <v>6922.2616903403596</v>
          </cell>
          <cell r="I361">
            <v>2102000</v>
          </cell>
        </row>
        <row r="362">
          <cell r="B362" t="str">
            <v>Taï Vaên Beâ</v>
          </cell>
          <cell r="C362" t="str">
            <v>CP</v>
          </cell>
          <cell r="D362">
            <v>1.2438855606758834</v>
          </cell>
          <cell r="E362">
            <v>152</v>
          </cell>
          <cell r="F362">
            <v>1.4</v>
          </cell>
          <cell r="G362">
            <v>264.69884731182799</v>
          </cell>
          <cell r="H362">
            <v>6922.2616903403596</v>
          </cell>
          <cell r="I362">
            <v>1832000</v>
          </cell>
        </row>
        <row r="363">
          <cell r="B363" t="str">
            <v>Cao Chí Duõng</v>
          </cell>
          <cell r="D363">
            <v>1.2382021249359958</v>
          </cell>
          <cell r="E363">
            <v>153</v>
          </cell>
          <cell r="F363">
            <v>1.6</v>
          </cell>
          <cell r="G363">
            <v>303.11188018433177</v>
          </cell>
          <cell r="H363">
            <v>6922.2616903403596</v>
          </cell>
          <cell r="I363">
            <v>2098000</v>
          </cell>
        </row>
        <row r="364">
          <cell r="B364" t="str">
            <v>Söû Hoaøng Vinh</v>
          </cell>
          <cell r="D364">
            <v>1.2424852790578595</v>
          </cell>
          <cell r="E364">
            <v>144</v>
          </cell>
          <cell r="F364">
            <v>1.4</v>
          </cell>
          <cell r="G364">
            <v>250.48503225806448</v>
          </cell>
          <cell r="H364">
            <v>6922.2616903403596</v>
          </cell>
          <cell r="I364">
            <v>1734000</v>
          </cell>
        </row>
        <row r="365">
          <cell r="B365" t="str">
            <v>Nguyeãn Tuaán Höng</v>
          </cell>
          <cell r="D365">
            <v>1.1915463389656937</v>
          </cell>
          <cell r="E365">
            <v>150</v>
          </cell>
          <cell r="F365">
            <v>1.4</v>
          </cell>
          <cell r="G365">
            <v>250.22473118279567</v>
          </cell>
          <cell r="H365">
            <v>6922.2616903403596</v>
          </cell>
          <cell r="I365">
            <v>1732000</v>
          </cell>
        </row>
        <row r="366">
          <cell r="B366" t="str">
            <v>Cao Vaên Uùt</v>
          </cell>
          <cell r="D366">
            <v>1.2180696364567332</v>
          </cell>
          <cell r="E366">
            <v>151</v>
          </cell>
          <cell r="F366">
            <v>1.4</v>
          </cell>
          <cell r="G366">
            <v>257.4999211469534</v>
          </cell>
          <cell r="H366">
            <v>6922.2616903403596</v>
          </cell>
          <cell r="I366">
            <v>1782000</v>
          </cell>
        </row>
        <row r="367">
          <cell r="B367" t="str">
            <v>Nguyeãn Thanh Huøng</v>
          </cell>
          <cell r="D367">
            <v>1.2281634920634918</v>
          </cell>
          <cell r="E367">
            <v>154</v>
          </cell>
          <cell r="F367">
            <v>1.4</v>
          </cell>
          <cell r="G367">
            <v>264.79204888888881</v>
          </cell>
          <cell r="H367">
            <v>6922.2616903403596</v>
          </cell>
          <cell r="I367">
            <v>1833000</v>
          </cell>
        </row>
        <row r="368">
          <cell r="B368" t="str">
            <v>Traàn Ngoïc Ñoâng</v>
          </cell>
          <cell r="D368">
            <v>1.1429864311315925</v>
          </cell>
          <cell r="E368">
            <v>152</v>
          </cell>
          <cell r="F368">
            <v>1.6</v>
          </cell>
          <cell r="G368">
            <v>277.97430005120327</v>
          </cell>
          <cell r="H368">
            <v>6922.2616903403596</v>
          </cell>
          <cell r="I368">
            <v>1924000</v>
          </cell>
        </row>
        <row r="369">
          <cell r="B369" t="str">
            <v>Leâ Baù Vöông</v>
          </cell>
          <cell r="D369">
            <v>1.1737014848950331</v>
          </cell>
          <cell r="E369">
            <v>152</v>
          </cell>
          <cell r="F369">
            <v>1.4</v>
          </cell>
          <cell r="G369">
            <v>249.76367598566301</v>
          </cell>
          <cell r="H369">
            <v>6922.2616903403596</v>
          </cell>
          <cell r="I369">
            <v>1729000</v>
          </cell>
        </row>
        <row r="370">
          <cell r="B370" t="str">
            <v>Vaên minh Maät</v>
          </cell>
          <cell r="C370" t="str">
            <v>TT</v>
          </cell>
          <cell r="D370">
            <v>1.5</v>
          </cell>
          <cell r="E370">
            <v>151</v>
          </cell>
          <cell r="F370">
            <v>1.4</v>
          </cell>
          <cell r="G370">
            <v>317.09999999999997</v>
          </cell>
          <cell r="H370">
            <v>6922.2616903403596</v>
          </cell>
          <cell r="I370">
            <v>2195000</v>
          </cell>
        </row>
        <row r="371">
          <cell r="B371" t="str">
            <v>Döông Thanh Sôn</v>
          </cell>
          <cell r="D371">
            <v>1.3</v>
          </cell>
          <cell r="E371">
            <v>149</v>
          </cell>
          <cell r="F371">
            <v>1.4</v>
          </cell>
          <cell r="G371">
            <v>271.18</v>
          </cell>
          <cell r="H371">
            <v>6922.2616903403596</v>
          </cell>
          <cell r="I371">
            <v>1877000</v>
          </cell>
        </row>
        <row r="372">
          <cell r="B372" t="str">
            <v>Nguyeãn Vaên Hoaø</v>
          </cell>
          <cell r="C372" t="str">
            <v>TP</v>
          </cell>
          <cell r="D372">
            <v>1.3</v>
          </cell>
          <cell r="E372">
            <v>136</v>
          </cell>
          <cell r="F372">
            <v>1.6</v>
          </cell>
          <cell r="G372">
            <v>282.88000000000005</v>
          </cell>
          <cell r="H372">
            <v>6922.2616903403596</v>
          </cell>
          <cell r="I372">
            <v>1958000</v>
          </cell>
        </row>
        <row r="373">
          <cell r="B373" t="str">
            <v>Nguyeãn Taán Cöôøng</v>
          </cell>
          <cell r="D373">
            <v>1.25</v>
          </cell>
          <cell r="E373">
            <v>152</v>
          </cell>
          <cell r="F373">
            <v>1.4</v>
          </cell>
          <cell r="G373">
            <v>266</v>
          </cell>
          <cell r="H373">
            <v>6922.2616903403596</v>
          </cell>
          <cell r="I373">
            <v>1841000</v>
          </cell>
        </row>
        <row r="374">
          <cell r="B374" t="str">
            <v>Danh Höôøng</v>
          </cell>
          <cell r="D374">
            <v>1.25</v>
          </cell>
          <cell r="E374">
            <v>151</v>
          </cell>
          <cell r="F374">
            <v>1.6</v>
          </cell>
          <cell r="G374">
            <v>302</v>
          </cell>
          <cell r="H374">
            <v>6922.2616903403596</v>
          </cell>
          <cell r="I374">
            <v>2091000</v>
          </cell>
        </row>
        <row r="375">
          <cell r="B375" t="str">
            <v>Nguyeãn Phuùc Tuùc</v>
          </cell>
          <cell r="D375">
            <v>1.25</v>
          </cell>
          <cell r="E375">
            <v>152</v>
          </cell>
          <cell r="F375">
            <v>1.4</v>
          </cell>
          <cell r="G375">
            <v>266</v>
          </cell>
          <cell r="H375">
            <v>6922.2616903403596</v>
          </cell>
          <cell r="I375">
            <v>1841000</v>
          </cell>
        </row>
        <row r="376">
          <cell r="B376" t="str">
            <v>Thaùi Truyeàn Thoáng</v>
          </cell>
          <cell r="D376">
            <v>1.25</v>
          </cell>
          <cell r="E376">
            <v>154</v>
          </cell>
          <cell r="F376">
            <v>1.4</v>
          </cell>
          <cell r="G376">
            <v>269.5</v>
          </cell>
          <cell r="H376">
            <v>6922.2616903403596</v>
          </cell>
          <cell r="I376">
            <v>1866000</v>
          </cell>
        </row>
        <row r="377">
          <cell r="B377" t="str">
            <v>Phaïm Vaên Phuù</v>
          </cell>
          <cell r="D377">
            <v>1.25</v>
          </cell>
          <cell r="E377">
            <v>155</v>
          </cell>
          <cell r="F377">
            <v>1.2</v>
          </cell>
          <cell r="G377">
            <v>232.5</v>
          </cell>
          <cell r="H377">
            <v>6922.2616903403596</v>
          </cell>
          <cell r="I377">
            <v>1609000</v>
          </cell>
        </row>
        <row r="378">
          <cell r="B378" t="str">
            <v>Trieäu Quang Höng</v>
          </cell>
          <cell r="D378">
            <v>1.25</v>
          </cell>
          <cell r="E378">
            <v>145</v>
          </cell>
          <cell r="F378">
            <v>1.2</v>
          </cell>
          <cell r="G378">
            <v>217.5</v>
          </cell>
          <cell r="H378">
            <v>6922.2616903403596</v>
          </cell>
          <cell r="I378">
            <v>1506000</v>
          </cell>
        </row>
        <row r="379">
          <cell r="B379" t="str">
            <v>Leâ ngoïc Bieân</v>
          </cell>
          <cell r="D379">
            <v>1.25</v>
          </cell>
          <cell r="E379">
            <v>150</v>
          </cell>
          <cell r="F379">
            <v>1.2</v>
          </cell>
          <cell r="G379">
            <v>225</v>
          </cell>
          <cell r="H379">
            <v>6922.2616903403596</v>
          </cell>
          <cell r="I379">
            <v>1558000</v>
          </cell>
        </row>
        <row r="380">
          <cell r="B380" t="str">
            <v>Nguyeãn Vaên Laäp</v>
          </cell>
          <cell r="D380">
            <v>1.25</v>
          </cell>
          <cell r="E380">
            <v>154</v>
          </cell>
          <cell r="F380">
            <v>1.4</v>
          </cell>
          <cell r="G380">
            <v>269.5</v>
          </cell>
          <cell r="H380">
            <v>6922.2616903403596</v>
          </cell>
          <cell r="I380">
            <v>1866000</v>
          </cell>
        </row>
        <row r="381">
          <cell r="B381" t="str">
            <v>Voõ ngoïc Phöôùc</v>
          </cell>
          <cell r="D381">
            <v>1.25</v>
          </cell>
          <cell r="E381">
            <v>150</v>
          </cell>
          <cell r="F381">
            <v>1.4</v>
          </cell>
          <cell r="G381">
            <v>262.5</v>
          </cell>
          <cell r="H381">
            <v>6922.2616903403596</v>
          </cell>
          <cell r="I381">
            <v>1817000</v>
          </cell>
        </row>
        <row r="382">
          <cell r="B382" t="str">
            <v>Traàn ñình Long</v>
          </cell>
          <cell r="D382">
            <v>1.25</v>
          </cell>
          <cell r="E382">
            <v>140</v>
          </cell>
          <cell r="F382">
            <v>1.4</v>
          </cell>
          <cell r="G382">
            <v>244.99999999999997</v>
          </cell>
          <cell r="H382">
            <v>6922.2616903403596</v>
          </cell>
          <cell r="I382">
            <v>1696000</v>
          </cell>
        </row>
        <row r="383">
          <cell r="B383" t="str">
            <v>Toâ Ngoïc Mai</v>
          </cell>
          <cell r="D383">
            <v>1.3</v>
          </cell>
          <cell r="E383">
            <v>155</v>
          </cell>
          <cell r="F383">
            <v>1.6</v>
          </cell>
          <cell r="G383">
            <v>322.40000000000003</v>
          </cell>
          <cell r="H383">
            <v>6922.2616903403596</v>
          </cell>
          <cell r="I383">
            <v>2232000</v>
          </cell>
        </row>
        <row r="384">
          <cell r="B384" t="str">
            <v>Nguyeãn Coâng Laønh</v>
          </cell>
          <cell r="D384">
            <v>1.25</v>
          </cell>
          <cell r="E384">
            <v>142</v>
          </cell>
          <cell r="F384">
            <v>1.2</v>
          </cell>
          <cell r="G384">
            <v>213</v>
          </cell>
          <cell r="H384">
            <v>6922.2616903403596</v>
          </cell>
          <cell r="I384">
            <v>1474000</v>
          </cell>
        </row>
        <row r="385">
          <cell r="B385" t="str">
            <v>Ñaøm Ñöùc Minh</v>
          </cell>
          <cell r="D385">
            <v>1.25</v>
          </cell>
          <cell r="E385">
            <v>144</v>
          </cell>
          <cell r="F385">
            <v>1.4</v>
          </cell>
          <cell r="G385">
            <v>251.99999999999997</v>
          </cell>
          <cell r="H385">
            <v>6922.2616903403596</v>
          </cell>
          <cell r="I385">
            <v>1744000</v>
          </cell>
        </row>
        <row r="386">
          <cell r="B386" t="str">
            <v>Mai Vaên Tröïc</v>
          </cell>
          <cell r="D386">
            <v>1.25</v>
          </cell>
          <cell r="E386">
            <v>149</v>
          </cell>
          <cell r="F386">
            <v>1.4</v>
          </cell>
          <cell r="G386">
            <v>260.75</v>
          </cell>
          <cell r="H386">
            <v>6922.2616903403596</v>
          </cell>
          <cell r="I386">
            <v>1805000</v>
          </cell>
        </row>
        <row r="387">
          <cell r="B387" t="str">
            <v>Buøi Ñình Giaùp</v>
          </cell>
          <cell r="D387">
            <v>1.25</v>
          </cell>
          <cell r="E387">
            <v>152</v>
          </cell>
          <cell r="F387">
            <v>1.6</v>
          </cell>
          <cell r="G387">
            <v>304</v>
          </cell>
          <cell r="H387">
            <v>6922.2616903403596</v>
          </cell>
          <cell r="I387">
            <v>2104000</v>
          </cell>
        </row>
        <row r="388">
          <cell r="B388" t="str">
            <v>Laâm Vaên Giang</v>
          </cell>
          <cell r="D388">
            <v>1.25</v>
          </cell>
          <cell r="E388">
            <v>150</v>
          </cell>
          <cell r="F388">
            <v>1.6</v>
          </cell>
          <cell r="G388">
            <v>300</v>
          </cell>
          <cell r="H388">
            <v>6922.2616903403596</v>
          </cell>
          <cell r="I388">
            <v>2077000</v>
          </cell>
        </row>
        <row r="389">
          <cell r="B389" t="str">
            <v>Laâm Vaên Sang</v>
          </cell>
          <cell r="C389" t="str">
            <v>CT</v>
          </cell>
          <cell r="D389">
            <v>1.4058333333333335</v>
          </cell>
          <cell r="E389">
            <v>154</v>
          </cell>
          <cell r="F389">
            <v>1.4</v>
          </cell>
          <cell r="G389">
            <v>303.09766666666667</v>
          </cell>
          <cell r="H389">
            <v>6922.2616903403596</v>
          </cell>
          <cell r="I389">
            <v>2098000</v>
          </cell>
        </row>
        <row r="390">
          <cell r="B390" t="str">
            <v>Nguyeãn Höõu Thaïnh</v>
          </cell>
          <cell r="D390">
            <v>1.155</v>
          </cell>
          <cell r="E390">
            <v>153</v>
          </cell>
          <cell r="F390">
            <v>1.4</v>
          </cell>
          <cell r="G390">
            <v>247.40099999999998</v>
          </cell>
          <cell r="H390">
            <v>6922.2616903403596</v>
          </cell>
          <cell r="I390">
            <v>1713000</v>
          </cell>
        </row>
        <row r="391">
          <cell r="B391" t="str">
            <v>Nguyeãn Xuaân Möôøi</v>
          </cell>
          <cell r="D391">
            <v>1.155</v>
          </cell>
          <cell r="E391">
            <v>155</v>
          </cell>
          <cell r="F391">
            <v>1.4</v>
          </cell>
          <cell r="G391">
            <v>250.63499999999999</v>
          </cell>
          <cell r="H391">
            <v>6922.2616903403596</v>
          </cell>
          <cell r="I391">
            <v>1735000</v>
          </cell>
        </row>
        <row r="392">
          <cell r="B392" t="str">
            <v>Laâm Quang Sang</v>
          </cell>
          <cell r="D392">
            <v>1.1615188172043012</v>
          </cell>
          <cell r="E392">
            <v>155</v>
          </cell>
          <cell r="F392">
            <v>1.4</v>
          </cell>
          <cell r="G392">
            <v>252.04958333333335</v>
          </cell>
          <cell r="H392">
            <v>6922.2616903403596</v>
          </cell>
          <cell r="I392">
            <v>1745000</v>
          </cell>
        </row>
        <row r="393">
          <cell r="B393" t="str">
            <v>Trònh Vaên Thaùi</v>
          </cell>
          <cell r="D393">
            <v>1.10625</v>
          </cell>
          <cell r="E393">
            <v>152</v>
          </cell>
          <cell r="F393">
            <v>1.4</v>
          </cell>
          <cell r="G393">
            <v>235.41</v>
          </cell>
          <cell r="H393">
            <v>6922.2616903403596</v>
          </cell>
          <cell r="I393">
            <v>1630000</v>
          </cell>
        </row>
        <row r="394">
          <cell r="B394" t="str">
            <v>Nguyeãn Hoaøng Nam</v>
          </cell>
          <cell r="C394" t="str">
            <v>CT</v>
          </cell>
          <cell r="D394">
            <v>1.4</v>
          </cell>
          <cell r="E394">
            <v>152</v>
          </cell>
          <cell r="F394">
            <v>1.6</v>
          </cell>
          <cell r="G394">
            <v>340.48</v>
          </cell>
          <cell r="H394">
            <v>6922.2616903403596</v>
          </cell>
          <cell r="I394">
            <v>2357000</v>
          </cell>
        </row>
        <row r="395">
          <cell r="B395" t="str">
            <v>Ñoã Ñaêng Khoa</v>
          </cell>
          <cell r="D395">
            <v>1.1499999999999999</v>
          </cell>
          <cell r="E395">
            <v>144</v>
          </cell>
          <cell r="F395">
            <v>1.4</v>
          </cell>
          <cell r="G395">
            <v>231.83999999999997</v>
          </cell>
          <cell r="H395">
            <v>6922.2616903403596</v>
          </cell>
          <cell r="I395">
            <v>1605000</v>
          </cell>
        </row>
        <row r="396">
          <cell r="B396" t="str">
            <v>Ñaøo Vaên Phuùc</v>
          </cell>
          <cell r="D396">
            <v>1.1499999999999999</v>
          </cell>
          <cell r="E396">
            <v>149</v>
          </cell>
          <cell r="F396">
            <v>1.4</v>
          </cell>
          <cell r="G396">
            <v>239.89</v>
          </cell>
          <cell r="H396">
            <v>6922.2616903403596</v>
          </cell>
          <cell r="I396">
            <v>1661000</v>
          </cell>
        </row>
        <row r="397">
          <cell r="B397" t="str">
            <v>Nguyeãn Ngoïc Löôïng</v>
          </cell>
          <cell r="D397">
            <v>1.2</v>
          </cell>
          <cell r="E397">
            <v>153</v>
          </cell>
          <cell r="F397">
            <v>1.4</v>
          </cell>
          <cell r="G397">
            <v>257.03999999999996</v>
          </cell>
          <cell r="H397">
            <v>6922.2616903403596</v>
          </cell>
          <cell r="I397">
            <v>1779000</v>
          </cell>
        </row>
        <row r="398">
          <cell r="B398" t="str">
            <v>Laâm Nhaät Tröôøng</v>
          </cell>
          <cell r="D398">
            <v>1.1020833333333335</v>
          </cell>
          <cell r="E398">
            <v>155</v>
          </cell>
          <cell r="F398">
            <v>1.4</v>
          </cell>
          <cell r="G398">
            <v>239.15208333333334</v>
          </cell>
          <cell r="H398">
            <v>6922.2616903403596</v>
          </cell>
          <cell r="I398">
            <v>1655000</v>
          </cell>
        </row>
        <row r="399">
          <cell r="B399" t="str">
            <v>Traàn Vieät Quoác</v>
          </cell>
          <cell r="C399" t="str">
            <v>CT</v>
          </cell>
          <cell r="D399">
            <v>1.4</v>
          </cell>
          <cell r="E399">
            <v>146</v>
          </cell>
          <cell r="F399">
            <v>1.4</v>
          </cell>
          <cell r="G399">
            <v>286.15999999999997</v>
          </cell>
          <cell r="H399">
            <v>6922.2616903403596</v>
          </cell>
          <cell r="I399">
            <v>1981000</v>
          </cell>
        </row>
        <row r="400">
          <cell r="B400" t="str">
            <v>Trieäu Vaên Long</v>
          </cell>
          <cell r="D400">
            <v>1.1499999999999999</v>
          </cell>
          <cell r="E400">
            <v>154</v>
          </cell>
          <cell r="F400">
            <v>1.4</v>
          </cell>
          <cell r="G400">
            <v>247.93999999999997</v>
          </cell>
          <cell r="H400">
            <v>6922.2616903403596</v>
          </cell>
          <cell r="I400">
            <v>1716000</v>
          </cell>
        </row>
        <row r="401">
          <cell r="B401" t="str">
            <v>Ngoâ Quoác Maïnh</v>
          </cell>
          <cell r="D401">
            <v>1.1499999999999999</v>
          </cell>
          <cell r="E401">
            <v>154</v>
          </cell>
          <cell r="F401">
            <v>1.4</v>
          </cell>
          <cell r="G401">
            <v>247.93999999999997</v>
          </cell>
          <cell r="H401">
            <v>6922.2616903403596</v>
          </cell>
          <cell r="I401">
            <v>1716000</v>
          </cell>
        </row>
        <row r="402">
          <cell r="B402" t="str">
            <v>Huyønh Thieän Phuùc</v>
          </cell>
          <cell r="D402">
            <v>1.2</v>
          </cell>
          <cell r="E402">
            <v>151</v>
          </cell>
          <cell r="F402">
            <v>1.6</v>
          </cell>
          <cell r="G402">
            <v>289.92</v>
          </cell>
          <cell r="H402">
            <v>6922.2616903403596</v>
          </cell>
          <cell r="I402">
            <v>2007000</v>
          </cell>
        </row>
        <row r="403">
          <cell r="B403" t="str">
            <v>Laâm Thaùi Döông</v>
          </cell>
          <cell r="D403">
            <v>1.1021666666666665</v>
          </cell>
          <cell r="E403">
            <v>151</v>
          </cell>
          <cell r="F403">
            <v>1.2</v>
          </cell>
          <cell r="G403">
            <v>199.71259999999995</v>
          </cell>
          <cell r="H403">
            <v>6922.2616903403596</v>
          </cell>
          <cell r="I403">
            <v>1382000</v>
          </cell>
        </row>
        <row r="404">
          <cell r="B404" t="str">
            <v>Buøi Huy Chöông</v>
          </cell>
          <cell r="C404" t="str">
            <v>CT</v>
          </cell>
          <cell r="D404">
            <v>1.2164999999999999</v>
          </cell>
          <cell r="E404">
            <v>151</v>
          </cell>
          <cell r="F404">
            <v>1.6</v>
          </cell>
          <cell r="G404">
            <v>293.90640000000002</v>
          </cell>
          <cell r="H404">
            <v>6922.2616903403596</v>
          </cell>
          <cell r="I404">
            <v>2034000</v>
          </cell>
        </row>
        <row r="405">
          <cell r="B405" t="str">
            <v>Hoà Quoác Böõu</v>
          </cell>
          <cell r="D405">
            <v>1.1566666666666665</v>
          </cell>
          <cell r="E405">
            <v>153</v>
          </cell>
          <cell r="F405">
            <v>1.4</v>
          </cell>
          <cell r="G405">
            <v>247.75799999999995</v>
          </cell>
          <cell r="H405">
            <v>6922.2616903403596</v>
          </cell>
          <cell r="I405">
            <v>1715000</v>
          </cell>
        </row>
        <row r="406">
          <cell r="B406" t="str">
            <v>Traàn Anh Tuaán</v>
          </cell>
          <cell r="C406" t="str">
            <v>CT</v>
          </cell>
          <cell r="D406">
            <v>1.2131666666666667</v>
          </cell>
          <cell r="E406">
            <v>150</v>
          </cell>
          <cell r="F406">
            <v>1.6</v>
          </cell>
          <cell r="G406">
            <v>291.16000000000003</v>
          </cell>
          <cell r="H406">
            <v>6922.2616903403596</v>
          </cell>
          <cell r="I406">
            <v>2015000</v>
          </cell>
        </row>
        <row r="407">
          <cell r="B407" t="str">
            <v>Traàn Vaên Ñaït</v>
          </cell>
          <cell r="D407">
            <v>1.2776666666666667</v>
          </cell>
          <cell r="E407">
            <v>155</v>
          </cell>
          <cell r="F407">
            <v>1.4</v>
          </cell>
          <cell r="G407">
            <v>277.25366666666667</v>
          </cell>
          <cell r="H407">
            <v>6922.2616903403596</v>
          </cell>
          <cell r="I407">
            <v>1919000</v>
          </cell>
        </row>
        <row r="408">
          <cell r="B408" t="str">
            <v>Ng. Vaên Quoác Ñaèng</v>
          </cell>
          <cell r="D408">
            <v>1.1154999999999999</v>
          </cell>
          <cell r="E408">
            <v>142</v>
          </cell>
          <cell r="F408">
            <v>1.4</v>
          </cell>
          <cell r="G408">
            <v>221.76139999999995</v>
          </cell>
          <cell r="H408">
            <v>6922.2616903403596</v>
          </cell>
          <cell r="I408">
            <v>1535000</v>
          </cell>
        </row>
        <row r="409">
          <cell r="B409" t="str">
            <v>Huyønh Hoàng Ñöùc</v>
          </cell>
          <cell r="D409">
            <v>1.3346666666666664</v>
          </cell>
          <cell r="E409">
            <v>154</v>
          </cell>
          <cell r="F409">
            <v>1.4</v>
          </cell>
          <cell r="G409">
            <v>287.7541333333333</v>
          </cell>
          <cell r="H409">
            <v>6922.2616903403596</v>
          </cell>
          <cell r="I409">
            <v>1992000</v>
          </cell>
        </row>
        <row r="410">
          <cell r="B410" t="str">
            <v>Buøi Huy Trung</v>
          </cell>
          <cell r="D410">
            <v>1.1513333333333333</v>
          </cell>
          <cell r="E410">
            <v>146</v>
          </cell>
          <cell r="F410">
            <v>1.4</v>
          </cell>
          <cell r="G410">
            <v>235.33253333333329</v>
          </cell>
          <cell r="H410">
            <v>6922.2616903403596</v>
          </cell>
          <cell r="I410">
            <v>1629000</v>
          </cell>
        </row>
        <row r="411">
          <cell r="B411" t="str">
            <v>Nguyeãn Thanh Lieâm</v>
          </cell>
          <cell r="C411" t="str">
            <v>CT</v>
          </cell>
          <cell r="D411">
            <v>1.1513333333333333</v>
          </cell>
          <cell r="E411">
            <v>151</v>
          </cell>
          <cell r="F411">
            <v>1.6</v>
          </cell>
          <cell r="G411">
            <v>278.16213333333337</v>
          </cell>
          <cell r="H411">
            <v>6922.2616903403596</v>
          </cell>
          <cell r="I411">
            <v>1926000</v>
          </cell>
        </row>
        <row r="412">
          <cell r="B412" t="str">
            <v>Laâm Ngoïc Chuyeân</v>
          </cell>
          <cell r="D412">
            <v>1.1566666666666665</v>
          </cell>
          <cell r="E412">
            <v>154</v>
          </cell>
          <cell r="F412">
            <v>1.6</v>
          </cell>
          <cell r="G412">
            <v>285.00266666666664</v>
          </cell>
          <cell r="H412">
            <v>6922.2616903403596</v>
          </cell>
          <cell r="I412">
            <v>1973000</v>
          </cell>
        </row>
        <row r="413">
          <cell r="B413" t="str">
            <v>Huyønh Vaên Quyù</v>
          </cell>
          <cell r="C413" t="str">
            <v>CT</v>
          </cell>
          <cell r="D413">
            <v>1.45</v>
          </cell>
          <cell r="E413">
            <v>151</v>
          </cell>
          <cell r="F413">
            <v>1.2</v>
          </cell>
          <cell r="G413">
            <v>262.73999999999995</v>
          </cell>
          <cell r="H413">
            <v>6922.2616903403596</v>
          </cell>
          <cell r="I413">
            <v>1819000</v>
          </cell>
        </row>
        <row r="414">
          <cell r="B414" t="str">
            <v>Nguyeãn Duyeân Thuaán</v>
          </cell>
          <cell r="D414">
            <v>1.4</v>
          </cell>
          <cell r="E414">
            <v>140</v>
          </cell>
          <cell r="F414">
            <v>1.4</v>
          </cell>
          <cell r="G414">
            <v>274.39999999999998</v>
          </cell>
          <cell r="H414">
            <v>6922.2616903403596</v>
          </cell>
          <cell r="I414">
            <v>1899000</v>
          </cell>
        </row>
        <row r="415">
          <cell r="B415" t="str">
            <v>Phaïm Nhö Thuaàn</v>
          </cell>
          <cell r="D415">
            <v>1.4</v>
          </cell>
          <cell r="E415">
            <v>149</v>
          </cell>
          <cell r="F415">
            <v>1.4</v>
          </cell>
          <cell r="G415">
            <v>292.03999999999996</v>
          </cell>
          <cell r="H415">
            <v>6922.2616903403596</v>
          </cell>
          <cell r="I415">
            <v>2022000</v>
          </cell>
        </row>
        <row r="416">
          <cell r="B416" t="str">
            <v>Buøi Ñöùc Bieàn</v>
          </cell>
          <cell r="D416">
            <v>1.4</v>
          </cell>
          <cell r="E416">
            <v>150</v>
          </cell>
          <cell r="F416">
            <v>1.6</v>
          </cell>
          <cell r="G416">
            <v>336</v>
          </cell>
          <cell r="H416">
            <v>6922.2616903403596</v>
          </cell>
          <cell r="I416">
            <v>2326000</v>
          </cell>
        </row>
        <row r="417">
          <cell r="B417" t="str">
            <v>Traàn Phöông Anh</v>
          </cell>
          <cell r="D417">
            <v>1.4</v>
          </cell>
          <cell r="E417">
            <v>150</v>
          </cell>
          <cell r="F417">
            <v>1.4</v>
          </cell>
          <cell r="G417">
            <v>294</v>
          </cell>
          <cell r="H417">
            <v>6922.2616903403596</v>
          </cell>
          <cell r="I417">
            <v>2035000</v>
          </cell>
        </row>
        <row r="418">
          <cell r="B418" t="str">
            <v>Traàn Bình Trong</v>
          </cell>
          <cell r="D418">
            <v>1.4</v>
          </cell>
          <cell r="E418">
            <v>132</v>
          </cell>
          <cell r="F418">
            <v>1.4</v>
          </cell>
          <cell r="G418">
            <v>258.71999999999997</v>
          </cell>
          <cell r="H418">
            <v>6922.2616903403596</v>
          </cell>
          <cell r="I418">
            <v>1791000</v>
          </cell>
        </row>
        <row r="419">
          <cell r="B419" t="str">
            <v>Nguyeãn Phuùc Anh</v>
          </cell>
          <cell r="D419">
            <v>1.3416666666666668</v>
          </cell>
          <cell r="E419">
            <v>151</v>
          </cell>
          <cell r="F419">
            <v>1.4</v>
          </cell>
          <cell r="G419">
            <v>283.62833333333333</v>
          </cell>
          <cell r="H419">
            <v>6922.2616903403596</v>
          </cell>
          <cell r="I419">
            <v>1963000</v>
          </cell>
        </row>
        <row r="420">
          <cell r="B420" t="str">
            <v>Ng. Anh Tuaán (B)</v>
          </cell>
          <cell r="D420">
            <v>1.3333440860215056</v>
          </cell>
          <cell r="E420">
            <v>153</v>
          </cell>
          <cell r="F420">
            <v>1.2</v>
          </cell>
          <cell r="G420">
            <v>244.8019741935484</v>
          </cell>
          <cell r="H420">
            <v>6922.2616903403596</v>
          </cell>
          <cell r="I420">
            <v>1695000</v>
          </cell>
        </row>
        <row r="421">
          <cell r="B421" t="str">
            <v>Voõ Vaên Huøng</v>
          </cell>
          <cell r="D421">
            <v>1.0966666666666667</v>
          </cell>
          <cell r="E421">
            <v>155</v>
          </cell>
          <cell r="F421">
            <v>1.4</v>
          </cell>
          <cell r="G421">
            <v>237.97666666666666</v>
          </cell>
          <cell r="H421">
            <v>6922.2616903403596</v>
          </cell>
          <cell r="I421">
            <v>1647000</v>
          </cell>
        </row>
        <row r="422">
          <cell r="B422" t="str">
            <v>Nguyeãn Vaên Thanh</v>
          </cell>
          <cell r="C422" t="str">
            <v>VSCN</v>
          </cell>
          <cell r="D422">
            <v>1.0026666666666666</v>
          </cell>
          <cell r="E422">
            <v>149</v>
          </cell>
          <cell r="F422">
            <v>1.4</v>
          </cell>
          <cell r="G422">
            <v>209.15626666666665</v>
          </cell>
          <cell r="H422">
            <v>6922.2616903403596</v>
          </cell>
          <cell r="I422">
            <v>1448000</v>
          </cell>
        </row>
        <row r="423">
          <cell r="B423" t="str">
            <v>Traàn Quang Kheän</v>
          </cell>
          <cell r="C423" t="str">
            <v>VSCN</v>
          </cell>
          <cell r="D423">
            <v>1.1126</v>
          </cell>
          <cell r="E423">
            <v>89</v>
          </cell>
          <cell r="F423">
            <v>1</v>
          </cell>
          <cell r="G423">
            <v>99.0214</v>
          </cell>
          <cell r="H423">
            <v>6922.2616903403596</v>
          </cell>
          <cell r="I423">
            <v>685000</v>
          </cell>
        </row>
        <row r="424">
          <cell r="B424" t="str">
            <v>Trònh Vaên Luøng</v>
          </cell>
          <cell r="C424" t="str">
            <v>VSCN</v>
          </cell>
          <cell r="D424">
            <v>1</v>
          </cell>
          <cell r="E424">
            <v>150</v>
          </cell>
          <cell r="F424">
            <v>1.4</v>
          </cell>
          <cell r="G424">
            <v>210</v>
          </cell>
          <cell r="H424">
            <v>6922.2616903403596</v>
          </cell>
          <cell r="I424">
            <v>1454000</v>
          </cell>
        </row>
        <row r="425">
          <cell r="B425" t="str">
            <v>Phaïm Quoác Huøng</v>
          </cell>
          <cell r="C425" t="str">
            <v>VSCN</v>
          </cell>
          <cell r="D425">
            <v>1</v>
          </cell>
          <cell r="E425">
            <v>151</v>
          </cell>
          <cell r="F425">
            <v>1.4</v>
          </cell>
          <cell r="G425">
            <v>211.39999999999998</v>
          </cell>
          <cell r="H425">
            <v>6922.2616903403596</v>
          </cell>
          <cell r="I425">
            <v>1463000</v>
          </cell>
        </row>
        <row r="426">
          <cell r="B426" t="str">
            <v>Nguyeãn Vaên Ñoâng</v>
          </cell>
          <cell r="C426" t="str">
            <v>VSCN</v>
          </cell>
          <cell r="D426">
            <v>1.0608333333333333</v>
          </cell>
          <cell r="E426">
            <v>147</v>
          </cell>
          <cell r="F426">
            <v>1.2</v>
          </cell>
          <cell r="G426">
            <v>187.131</v>
          </cell>
          <cell r="H426">
            <v>6922.2616903403596</v>
          </cell>
          <cell r="I426">
            <v>1295000</v>
          </cell>
        </row>
        <row r="427">
          <cell r="B427" t="str">
            <v>Ng. Thanh Sang (B)</v>
          </cell>
          <cell r="C427" t="str">
            <v>ÑÑNT</v>
          </cell>
          <cell r="D427">
            <v>1.2</v>
          </cell>
          <cell r="E427">
            <v>89</v>
          </cell>
          <cell r="F427">
            <v>1</v>
          </cell>
          <cell r="G427">
            <v>106.8</v>
          </cell>
          <cell r="H427">
            <v>6922.2616903403596</v>
          </cell>
          <cell r="I427">
            <v>739000</v>
          </cell>
        </row>
        <row r="428">
          <cell r="B428" t="str">
            <v>Haø Chí Linh</v>
          </cell>
          <cell r="C428" t="str">
            <v>ÑÑNT</v>
          </cell>
          <cell r="D428">
            <v>1.1893644617380026</v>
          </cell>
          <cell r="E428">
            <v>146</v>
          </cell>
          <cell r="F428">
            <v>1</v>
          </cell>
          <cell r="G428">
            <v>173.64721141374838</v>
          </cell>
          <cell r="H428">
            <v>6922.2616903403596</v>
          </cell>
          <cell r="I428">
            <v>1202000</v>
          </cell>
        </row>
        <row r="429">
          <cell r="B429" t="str">
            <v>Leâ Hoaøng UÙt</v>
          </cell>
          <cell r="C429" t="str">
            <v>ÑÑNT</v>
          </cell>
          <cell r="D429">
            <v>1.1893644617380026</v>
          </cell>
          <cell r="E429">
            <v>149</v>
          </cell>
          <cell r="F429">
            <v>1</v>
          </cell>
          <cell r="G429">
            <v>177.21530479896239</v>
          </cell>
          <cell r="H429">
            <v>6922.2616903403596</v>
          </cell>
          <cell r="I429">
            <v>1227000</v>
          </cell>
        </row>
        <row r="430">
          <cell r="B430" t="str">
            <v>Nguyeãn Vaên Thaéng</v>
          </cell>
          <cell r="C430" t="str">
            <v>ÑÑNT</v>
          </cell>
          <cell r="D430">
            <v>1.2</v>
          </cell>
          <cell r="E430">
            <v>153</v>
          </cell>
          <cell r="F430">
            <v>1.4</v>
          </cell>
          <cell r="G430">
            <v>257.03999999999996</v>
          </cell>
          <cell r="H430">
            <v>6922.2616903403596</v>
          </cell>
          <cell r="I430">
            <v>1779000</v>
          </cell>
        </row>
        <row r="431">
          <cell r="B431" t="str">
            <v>Laâm Duy Khanh</v>
          </cell>
          <cell r="C431" t="str">
            <v>ÑÑNT</v>
          </cell>
          <cell r="D431">
            <v>1.1893333333333334</v>
          </cell>
          <cell r="E431">
            <v>136</v>
          </cell>
          <cell r="F431">
            <v>1</v>
          </cell>
          <cell r="G431">
            <v>161.74933333333334</v>
          </cell>
          <cell r="H431">
            <v>6922.2616903403596</v>
          </cell>
          <cell r="I431">
            <v>1120000</v>
          </cell>
        </row>
        <row r="432">
          <cell r="B432" t="str">
            <v>Phuø Thoï Loäc</v>
          </cell>
          <cell r="C432" t="str">
            <v>ÑÑNT</v>
          </cell>
          <cell r="D432">
            <v>1.1893644617380026</v>
          </cell>
          <cell r="E432">
            <v>150</v>
          </cell>
          <cell r="F432">
            <v>1.4</v>
          </cell>
          <cell r="G432">
            <v>249.76653696498053</v>
          </cell>
          <cell r="H432">
            <v>6922.2616903403596</v>
          </cell>
          <cell r="I432">
            <v>1729000</v>
          </cell>
        </row>
        <row r="433">
          <cell r="B433" t="str">
            <v>Phaïm Tieán Huøng</v>
          </cell>
          <cell r="C433" t="str">
            <v>ÑÑNT</v>
          </cell>
          <cell r="D433">
            <v>1.1856977950713359</v>
          </cell>
          <cell r="E433">
            <v>149</v>
          </cell>
          <cell r="F433">
            <v>1.4</v>
          </cell>
          <cell r="G433">
            <v>247.33656005188067</v>
          </cell>
          <cell r="H433">
            <v>6922.2616903403596</v>
          </cell>
          <cell r="I433">
            <v>1712000</v>
          </cell>
        </row>
        <row r="434">
          <cell r="B434" t="str">
            <v>Nguyeãn Thanh Hoaø</v>
          </cell>
          <cell r="C434" t="str">
            <v>ÑÑNT</v>
          </cell>
          <cell r="D434">
            <v>1.1856977950713359</v>
          </cell>
          <cell r="E434">
            <v>153</v>
          </cell>
          <cell r="F434">
            <v>1.4</v>
          </cell>
          <cell r="G434">
            <v>253.97646770428014</v>
          </cell>
          <cell r="H434">
            <v>6922.2616903403596</v>
          </cell>
          <cell r="I434">
            <v>1758000</v>
          </cell>
        </row>
        <row r="435">
          <cell r="B435" t="str">
            <v>Nguyeãn Vaên Uùt (B)</v>
          </cell>
          <cell r="C435" t="str">
            <v>ÑÑNT</v>
          </cell>
          <cell r="D435">
            <v>1.1860311284046692</v>
          </cell>
          <cell r="E435">
            <v>154</v>
          </cell>
          <cell r="F435">
            <v>1.2</v>
          </cell>
          <cell r="G435">
            <v>219.17855252918284</v>
          </cell>
          <cell r="H435">
            <v>6922.2616903403596</v>
          </cell>
          <cell r="I435">
            <v>1517000</v>
          </cell>
        </row>
        <row r="436">
          <cell r="B436" t="str">
            <v>Huyønh Chí Chaùnh</v>
          </cell>
          <cell r="C436" t="str">
            <v>oùm daøi haïn</v>
          </cell>
          <cell r="D436">
            <v>0</v>
          </cell>
          <cell r="E436">
            <v>0</v>
          </cell>
          <cell r="G436">
            <v>0</v>
          </cell>
          <cell r="H436">
            <v>6922.2616903403596</v>
          </cell>
          <cell r="I436">
            <v>1000000</v>
          </cell>
        </row>
        <row r="437">
          <cell r="B437" t="str">
            <v>Thaân Hoaøng Tieán</v>
          </cell>
          <cell r="C437" t="str">
            <v>G/q  NV</v>
          </cell>
          <cell r="D437">
            <v>1.2346342165898618</v>
          </cell>
          <cell r="E437">
            <v>98</v>
          </cell>
          <cell r="F437">
            <v>1</v>
          </cell>
          <cell r="G437">
            <v>120.99415322580646</v>
          </cell>
          <cell r="H437">
            <v>6922.2616903403596</v>
          </cell>
          <cell r="I437">
            <v>838000</v>
          </cell>
        </row>
        <row r="438">
          <cell r="B438" t="str">
            <v>Phaïm Thaønh Ñònh</v>
          </cell>
          <cell r="C438" t="str">
            <v>"</v>
          </cell>
          <cell r="D438">
            <v>1.1680933852140076</v>
          </cell>
          <cell r="E438">
            <v>48</v>
          </cell>
          <cell r="F438">
            <v>1</v>
          </cell>
          <cell r="G438">
            <v>56.068482490272366</v>
          </cell>
          <cell r="H438">
            <v>6922.2616903403596</v>
          </cell>
          <cell r="I438">
            <v>388000</v>
          </cell>
        </row>
        <row r="439">
          <cell r="B439" t="str">
            <v>Leâ Thaùi Bình</v>
          </cell>
          <cell r="C439" t="str">
            <v>"</v>
          </cell>
          <cell r="D439">
            <v>1.155</v>
          </cell>
          <cell r="E439">
            <v>56</v>
          </cell>
          <cell r="F439">
            <v>1</v>
          </cell>
          <cell r="G439">
            <v>64.680000000000007</v>
          </cell>
          <cell r="H439">
            <v>6922.2616903403596</v>
          </cell>
          <cell r="I439">
            <v>448000</v>
          </cell>
        </row>
        <row r="440">
          <cell r="B440" t="str">
            <v>Coäng:</v>
          </cell>
          <cell r="F440">
            <v>191.00000000000017</v>
          </cell>
          <cell r="G440">
            <v>35692.993007905709</v>
          </cell>
          <cell r="I440">
            <v>248072000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txl"/>
      <sheetName val="DG "/>
      <sheetName val="Gia vat tu"/>
      <sheetName val="SILICATE"/>
      <sheetName val="Sum_(2)"/>
      <sheetName val="Supplement1_(2)"/>
      <sheetName val="_Outdoor_drainage"/>
      <sheetName val="Gia_vat_tu"/>
      <sheetName val="DG_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ong"/>
      <sheetName val="tonghop"/>
      <sheetName val="thso sanh"/>
      <sheetName val="dutoan"/>
      <sheetName val="dtk490-491(PAI)"/>
      <sheetName val="dtk490-491(PAII)"/>
      <sheetName val="DG "/>
      <sheetName val="denbu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  <sheetName val="bdkdt"/>
      <sheetName val="Sum"/>
      <sheetName val="MTO REV.2(ARMOR)"/>
      <sheetName val="tuong"/>
      <sheetName val="Chi 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dongia"/>
      <sheetName val="KPVC-BD 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tuong"/>
      <sheetName val="ESTI."/>
      <sheetName val="DI-ESTI"/>
      <sheetName val="DO AM DT"/>
      <sheetName val="Sheet1"/>
      <sheetName val="dtct cong"/>
      <sheetName val="Gia vat tu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ctTBA"/>
      <sheetName val="DG 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B2_3"/>
      <sheetName val="CL_XD"/>
      <sheetName val="CHO_TC"/>
      <sheetName val="Tinh_(m2)"/>
      <sheetName val="DO_AM_DT"/>
      <sheetName val="DG_"/>
      <sheetName val="Du_lieu"/>
      <sheetName val="Du Toan"/>
      <sheetName val="Name"/>
      <sheetName val="THOP XL"/>
      <sheetName val="BGVL"/>
      <sheetName val="NC&amp;M"/>
      <sheetName val="DG Nen"/>
      <sheetName val="Thuc thanh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_x0000__x0000__x0000__x0000__x0000__x0000__x0000__x0000_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Bia"/>
      <sheetName val="Sheet9"/>
      <sheetName val="Sheet10"/>
      <sheetName val="Sheet2"/>
      <sheetName val="tra-vat-lgeu"/>
      <sheetName val="IBASE"/>
      <sheetName val="Package1"/>
      <sheetName val="????????"/>
      <sheetName val="Tổng kê"/>
      <sheetName val="AASHTO92"/>
      <sheetName val="Sheet3"/>
      <sheetName val="ESTI_"/>
      <sheetName val="Tro_giup"/>
      <sheetName val="XL4Test5_(2)"/>
      <sheetName val="XL4Test5_(3)"/>
      <sheetName val="XL4Test5_(4)"/>
      <sheetName val="XL4Test5_(5)"/>
      <sheetName val="dtct_cong"/>
      <sheetName val="Gia_vat_tu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THCT"/>
      <sheetName val="THTram"/>
      <sheetName val="THDZ0,4"/>
      <sheetName val="TH DZ35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KKKKKKKK"/>
      <sheetName val="Tổng hợp VT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  <sheetName val="B1"/>
      <sheetName val="B2"/>
      <sheetName val="B3"/>
      <sheetName val="B4"/>
      <sheetName val="B5"/>
      <sheetName val="Sheet6"/>
      <sheetName val="Sheet1"/>
      <sheetName val="00000000"/>
      <sheetName val="XL4Test5"/>
      <sheetName val="gTSX (TT)"/>
      <sheetName val="GTSX (so sanh)"/>
      <sheetName val="gia tri t¨n them (TT)"/>
      <sheetName val="gia tri t¨ng the (TT)"/>
      <sheetName val="gia tri tang them (SS)"/>
      <sheetName val="Chart6"/>
      <sheetName val="CC GDP 2000"/>
      <sheetName val="CC GDP 2001"/>
      <sheetName val="CC GDP 2003"/>
      <sheetName val="CCGDP 2003"/>
      <sheetName val="Chart11"/>
      <sheetName val="Chart1"/>
      <sheetName val="so lieu"/>
      <sheetName val="Sheet2"/>
      <sheetName val="Sheet3"/>
      <sheetName val="XL4Poppy"/>
      <sheetName val="gia tri t?n them (TT)"/>
      <sheetName val="gia tri t?ng the (T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C7">
            <v>3546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4"/>
      <sheetName val="Sheet5"/>
      <sheetName val="CTIET"/>
      <sheetName val="VTHTXL"/>
      <sheetName val="VCTC"/>
      <sheetName val="GTBT"/>
      <sheetName val="THKP"/>
      <sheetName val="COTTHEP"/>
      <sheetName val="VTCTYCAP"/>
      <sheetName val="daodat"/>
      <sheetName val="Sheet14"/>
      <sheetName val="TIEUHAO"/>
      <sheetName val="TLUONG"/>
      <sheetName val="DKVC"/>
      <sheetName val="Sheet6"/>
      <sheetName val="BIA"/>
      <sheetName val="QTVT"/>
      <sheetName val="XXXXXXXX"/>
      <sheetName val="XXXXXXX0"/>
    </sheetNames>
    <sheetDataSet>
      <sheetData sheetId="0" refreshError="1"/>
      <sheetData sheetId="1" refreshError="1">
        <row r="2">
          <cell r="A2" t="str">
            <v xml:space="preserve">§¸ 4x6 </v>
          </cell>
          <cell r="B2" t="str">
            <v>Xi m¨ng PC-30</v>
          </cell>
          <cell r="C2" t="str">
            <v xml:space="preserve">C¸t vµng </v>
          </cell>
          <cell r="D2" t="str">
            <v>§¸</v>
          </cell>
          <cell r="F2" t="str">
            <v>Xi m¨ng PC-40 nghi s¬n</v>
          </cell>
          <cell r="G2" t="str">
            <v xml:space="preserve">C¸t vµng </v>
          </cell>
          <cell r="H2" t="str">
            <v>§¸</v>
          </cell>
          <cell r="J2" t="str">
            <v>Xi m¨ng PC-40 kim ®Ønh</v>
          </cell>
          <cell r="K2" t="str">
            <v xml:space="preserve">C¸t vµng </v>
          </cell>
          <cell r="L2" t="str">
            <v>§¸</v>
          </cell>
        </row>
        <row r="3">
          <cell r="A3" t="str">
            <v>M50</v>
          </cell>
          <cell r="B3">
            <v>138.38</v>
          </cell>
          <cell r="C3">
            <v>0.442</v>
          </cell>
          <cell r="D3">
            <v>0.78</v>
          </cell>
          <cell r="E3" t="str">
            <v>M50</v>
          </cell>
          <cell r="F3">
            <v>138.38</v>
          </cell>
          <cell r="G3">
            <v>0.442</v>
          </cell>
          <cell r="H3">
            <v>0.78</v>
          </cell>
          <cell r="I3" t="str">
            <v>M50</v>
          </cell>
          <cell r="J3">
            <v>138.38</v>
          </cell>
          <cell r="K3">
            <v>0.442</v>
          </cell>
          <cell r="L3">
            <v>0.78</v>
          </cell>
        </row>
        <row r="4">
          <cell r="A4" t="str">
            <v>M200</v>
          </cell>
          <cell r="B4">
            <v>320</v>
          </cell>
          <cell r="C4">
            <v>0.44900000000000001</v>
          </cell>
          <cell r="D4">
            <v>0.86099999999999999</v>
          </cell>
          <cell r="E4" t="str">
            <v>M200</v>
          </cell>
          <cell r="F4">
            <v>289</v>
          </cell>
          <cell r="G4">
            <v>0.56999999999999995</v>
          </cell>
          <cell r="H4">
            <v>0.82</v>
          </cell>
          <cell r="I4" t="str">
            <v>M200</v>
          </cell>
          <cell r="J4">
            <v>297</v>
          </cell>
          <cell r="K4">
            <v>0.56000000000000005</v>
          </cell>
          <cell r="L4">
            <v>0.83</v>
          </cell>
        </row>
        <row r="5">
          <cell r="A5" t="str">
            <v>M250</v>
          </cell>
          <cell r="B5">
            <v>380</v>
          </cell>
          <cell r="C5">
            <v>0.43099999999999999</v>
          </cell>
          <cell r="D5">
            <v>0.84</v>
          </cell>
          <cell r="E5" t="str">
            <v>M300</v>
          </cell>
          <cell r="F5">
            <v>423</v>
          </cell>
          <cell r="G5">
            <v>0.432</v>
          </cell>
          <cell r="H5">
            <v>0.83199999999999996</v>
          </cell>
          <cell r="I5" t="str">
            <v>M300</v>
          </cell>
          <cell r="J5">
            <v>453</v>
          </cell>
          <cell r="K5">
            <v>0.41599999999999998</v>
          </cell>
          <cell r="L5">
            <v>0.82799999999999996</v>
          </cell>
        </row>
        <row r="6">
          <cell r="A6" t="str">
            <v>M300</v>
          </cell>
          <cell r="B6">
            <v>450</v>
          </cell>
          <cell r="C6">
            <v>0.39300000000000002</v>
          </cell>
          <cell r="D6">
            <v>0.83199999999999996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_GC_Satthep"/>
    </sheetNames>
    <sheetDataSet>
      <sheetData sheetId="0" refreshError="1">
        <row r="7">
          <cell r="C7">
            <v>3546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BTTr"/>
      <sheetName val="TT35"/>
      <sheetName val="BT35"/>
      <sheetName val="TT04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ia"/>
      <sheetName val="Sheet1"/>
      <sheetName val="Sheet2"/>
      <sheetName val="Sheet3"/>
      <sheetName val="XL4Test5"/>
      <sheetName val="dtct cong"/>
      <sheetName val="tra-vat-lieu"/>
      <sheetName val="gvl"/>
      <sheetName val="Gia_GC_Satthep"/>
      <sheetName val="Tổng kê"/>
      <sheetName val="Gia_NC"/>
      <sheetName val="COAT&amp;WRAP-QIOT-#3"/>
      <sheetName val="PNT-QUOT-#3"/>
      <sheetName val="gia vt,nc,may"/>
      <sheetName val="TTTram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Chart1"/>
      <sheetName val="mong + than"/>
      <sheetName val="h thien tt"/>
      <sheetName val="hoµn thien x trat"/>
      <sheetName val="~         "/>
      <sheetName val="XL4Poppy"/>
      <sheetName val="DGIAgoi1"/>
      <sheetName val="NEW-PANEL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ctTBA"/>
      <sheetName val="T_x0014_04"/>
      <sheetName val="T?ng kê"/>
      <sheetName val="ctdg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Out"/>
      <sheetName val="Yen Dinh 1"/>
      <sheetName val="KLHT"/>
      <sheetName val="XT_Buoc 3"/>
      <sheetName val="tuong"/>
      <sheetName val="Luü kÕ 2007"/>
      <sheetName val="NXT thang5"/>
      <sheetName val="NXT thang6nam 07"/>
      <sheetName val="NXT thang 2"/>
      <sheetName val="NXT thang 3"/>
      <sheetName val="NXTon thang1"/>
      <sheetName val="NXTthang 5"/>
      <sheetName val="NXT thang 4"/>
      <sheetName val="NXT hang Ctao"/>
      <sheetName val="NXTthang8 "/>
      <sheetName val="VTu T6"/>
      <sheetName val="bka "/>
      <sheetName val="Gi? t? b?"/>
      <sheetName val="ho?n thien x trat"/>
      <sheetName val="DATA"/>
      <sheetName val="Chiet tinh"/>
      <sheetName val="daywork- Tham khao"/>
      <sheetName val="Book 1 Summary"/>
      <sheetName val="DONVIBAN"/>
      <sheetName val="NGUON"/>
      <sheetName val="hieuchinh30.11"/>
      <sheetName val="Gia_K_x0008_"/>
      <sheetName val="Cac_HP_hay_SD"/>
      <sheetName val="hoµn thien x tra4"/>
      <sheetName val="dtct_cong"/>
      <sheetName val="VAT_&amp;_CIT_COMIN"/>
      <sheetName val="VN_9"/>
      <sheetName val="VN_8"/>
      <sheetName val="VN_6"/>
      <sheetName val="VN_3"/>
      <sheetName val="VN_1"/>
      <sheetName val="lot_10_1"/>
      <sheetName val="lot_10_2"/>
      <sheetName val="lot_11_1"/>
      <sheetName val="lot_11_2"/>
      <sheetName val="lot_12_1"/>
      <sheetName val="lot_12_2"/>
      <sheetName val="gia_vt,nc,may"/>
      <sheetName val="DON GIA TRAM (3)"/>
      <sheetName val="DGXDCB_DD"/>
      <sheetName val="Quantity"/>
      <sheetName val="00 00000"/>
      <sheetName val="Gia vat tu"/>
      <sheetName val="TH_TB1"/>
      <sheetName val="bia_1"/>
      <sheetName val="Gia_MBA_(2)1"/>
      <sheetName val="Gi¸_tñ_bï1"/>
      <sheetName val="Gia_KH1"/>
      <sheetName val="GiaVT_XDCB1"/>
      <sheetName val="Gia_MBA1"/>
      <sheetName val="Cac_HS_hay_SD1"/>
      <sheetName val="mong_+_than"/>
      <sheetName val="h_thien_tt"/>
      <sheetName val="hoµn_thien_x_trat"/>
      <sheetName val="~_________"/>
      <sheetName val="Tổng_kê"/>
      <sheetName val="XT_Buoc_3"/>
      <sheetName val="T04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et_tinh"/>
      <sheetName val="bka_"/>
      <sheetName val="Gia_vat_tu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Phan dau"/>
      <sheetName val="T_ng kê"/>
      <sheetName val="DO AM DT"/>
      <sheetName val="Sum"/>
      <sheetName val="Can doi "/>
      <sheetName val="Bia"/>
      <sheetName val="_x0000__x0000__x0000__x0000__x0000__x0000__x0000__x0000_"/>
      <sheetName val="GVT"/>
      <sheetName val="DG29HB"/>
      <sheetName val="tra-~at-lieu"/>
      <sheetName val="Economic Profit"/>
      <sheetName val="§gi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0">
          <cell r="J20">
            <v>62276.4</v>
          </cell>
        </row>
        <row r="37">
          <cell r="J37">
            <v>2815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  <sheetName val="ptdg"/>
      <sheetName val="gia vt,nc,may"/>
      <sheetName val="XL4Poppy"/>
      <sheetName val="DAT1"/>
      <sheetName val="TT1"/>
    </sheetNames>
    <sheetDataSet>
      <sheetData sheetId="0" refreshError="1"/>
      <sheetData sheetId="1" refreshError="1"/>
      <sheetData sheetId="2">
        <row r="7">
          <cell r="B7" t="str">
            <v>A dao</v>
          </cell>
          <cell r="C7">
            <v>1</v>
          </cell>
          <cell r="E7" t="str">
            <v>Nhaân coâng 2,7/7</v>
          </cell>
          <cell r="F7">
            <v>1</v>
          </cell>
          <cell r="H7" t="str">
            <v>Maùy troän 250 lít</v>
          </cell>
          <cell r="I7">
            <v>1</v>
          </cell>
        </row>
        <row r="8">
          <cell r="B8" t="str">
            <v>Baät saét 20x4x250</v>
          </cell>
          <cell r="C8">
            <v>2</v>
          </cell>
          <cell r="E8" t="str">
            <v>Nhaân coâng 3/7</v>
          </cell>
          <cell r="F8">
            <v>2</v>
          </cell>
          <cell r="H8" t="str">
            <v>Maùy ñaàm baøn 1kw</v>
          </cell>
          <cell r="I8">
            <v>2</v>
          </cell>
        </row>
        <row r="9">
          <cell r="B9" t="str">
            <v>Baät saét d = 10mm</v>
          </cell>
          <cell r="C9">
            <v>3</v>
          </cell>
          <cell r="E9" t="str">
            <v>Nhaân coâng 3,5/7</v>
          </cell>
          <cell r="F9">
            <v>3</v>
          </cell>
          <cell r="H9" t="str">
            <v>Maùy ñaàm duøi 1,5Kw</v>
          </cell>
          <cell r="I9">
            <v>3</v>
          </cell>
        </row>
        <row r="10">
          <cell r="B10" t="str">
            <v>Baät saét d=10mm</v>
          </cell>
          <cell r="C10">
            <v>4</v>
          </cell>
          <cell r="E10" t="str">
            <v>Nhaân coâng 3,7/7</v>
          </cell>
          <cell r="F10">
            <v>4</v>
          </cell>
          <cell r="H10" t="str">
            <v>Maùy caét uoán</v>
          </cell>
          <cell r="I10">
            <v>4</v>
          </cell>
        </row>
        <row r="11">
          <cell r="B11" t="str">
            <v>Boä ñieàu toác quaït(32V400FM/K) Uùc</v>
          </cell>
          <cell r="C11">
            <v>5</v>
          </cell>
          <cell r="E11" t="str">
            <v>Nhaân coâng 4/7</v>
          </cell>
          <cell r="F11">
            <v>5</v>
          </cell>
          <cell r="H11" t="str">
            <v>Maùy haøn 23Kw</v>
          </cell>
          <cell r="I11">
            <v>5</v>
          </cell>
        </row>
        <row r="12">
          <cell r="B12" t="str">
            <v>Boàn inox 3m3 ngang Dapha</v>
          </cell>
          <cell r="C12">
            <v>6</v>
          </cell>
          <cell r="E12" t="str">
            <v>Nhaân coâng 4,5/7</v>
          </cell>
          <cell r="F12">
            <v>6</v>
          </cell>
          <cell r="H12" t="str">
            <v>Maùy vaän thaêng 0,8T</v>
          </cell>
          <cell r="I12">
            <v>6</v>
          </cell>
        </row>
        <row r="13">
          <cell r="B13" t="str">
            <v>Boàn inox 5m3 ngang Dapha</v>
          </cell>
          <cell r="C13">
            <v>7</v>
          </cell>
          <cell r="H13" t="str">
            <v>Maùy troän vöõa 80 lít</v>
          </cell>
          <cell r="I13">
            <v>7</v>
          </cell>
        </row>
        <row r="14">
          <cell r="B14" t="str">
            <v>Boät maøu</v>
          </cell>
          <cell r="C14">
            <v>8</v>
          </cell>
          <cell r="H14" t="str">
            <v>Maùy haøn 15Kw</v>
          </cell>
          <cell r="I14">
            <v>8</v>
          </cell>
        </row>
        <row r="15">
          <cell r="B15" t="str">
            <v>Bu long M20x80</v>
          </cell>
          <cell r="C15">
            <v>9</v>
          </cell>
          <cell r="H15" t="str">
            <v>Maùy khoan 4,5Kw</v>
          </cell>
          <cell r="I15">
            <v>9</v>
          </cell>
        </row>
        <row r="16">
          <cell r="B16" t="str">
            <v>Bulong M20x80</v>
          </cell>
          <cell r="C16">
            <v>10</v>
          </cell>
          <cell r="H16" t="str">
            <v>Maùy haøn 14Kw</v>
          </cell>
          <cell r="I16">
            <v>10</v>
          </cell>
        </row>
        <row r="17">
          <cell r="B17" t="str">
            <v>Caàn caåu 10T</v>
          </cell>
          <cell r="C17">
            <v>11</v>
          </cell>
          <cell r="H17" t="str">
            <v>Khoan caàm tay</v>
          </cell>
          <cell r="I17">
            <v>11</v>
          </cell>
        </row>
        <row r="18">
          <cell r="B18" t="str">
            <v>Caàu dao ñaûo 4 cöïc 250A(5LBC4250) uùc</v>
          </cell>
          <cell r="C18">
            <v>12</v>
          </cell>
        </row>
        <row r="19">
          <cell r="B19" t="str">
            <v>Caàu thu raùc oáng xoái</v>
          </cell>
          <cell r="C19">
            <v>13</v>
          </cell>
        </row>
        <row r="20">
          <cell r="B20" t="str">
            <v>Caây choáng</v>
          </cell>
          <cell r="C20">
            <v>14</v>
          </cell>
        </row>
        <row r="21">
          <cell r="B21" t="str">
            <v>Caùp cv 22</v>
          </cell>
          <cell r="C21">
            <v>15</v>
          </cell>
        </row>
        <row r="22">
          <cell r="B22" t="str">
            <v>Caùp ñoàng traàn C50</v>
          </cell>
          <cell r="C22">
            <v>16</v>
          </cell>
        </row>
        <row r="23">
          <cell r="B23" t="str">
            <v>Caùt</v>
          </cell>
          <cell r="C23">
            <v>17</v>
          </cell>
        </row>
        <row r="24">
          <cell r="B24" t="str">
            <v>Caùt vaøng</v>
          </cell>
          <cell r="C24">
            <v>18</v>
          </cell>
        </row>
        <row r="25">
          <cell r="B25" t="str">
            <v>CB 100A 3P ABE103a LG</v>
          </cell>
          <cell r="C25">
            <v>19</v>
          </cell>
        </row>
        <row r="26">
          <cell r="B26" t="str">
            <v>CB 10A 2P ABE32a LG</v>
          </cell>
          <cell r="C26">
            <v>20</v>
          </cell>
        </row>
        <row r="27">
          <cell r="B27" t="str">
            <v>CB 125A 2P ABE202a LG</v>
          </cell>
          <cell r="C27">
            <v>21</v>
          </cell>
        </row>
        <row r="28">
          <cell r="B28" t="str">
            <v>CB 150A 2P ABE202a LG</v>
          </cell>
          <cell r="C28">
            <v>22</v>
          </cell>
        </row>
        <row r="29">
          <cell r="B29" t="str">
            <v>CB 150A 3P ABS203a LG</v>
          </cell>
          <cell r="C29">
            <v>23</v>
          </cell>
        </row>
        <row r="30">
          <cell r="B30" t="str">
            <v>CB 250A 3P ABS 403a LG</v>
          </cell>
          <cell r="C30">
            <v>24</v>
          </cell>
        </row>
        <row r="31">
          <cell r="B31" t="str">
            <v>CB 30A 3P ABE33a LG</v>
          </cell>
          <cell r="C31">
            <v>25</v>
          </cell>
        </row>
        <row r="32">
          <cell r="B32" t="str">
            <v>CB 40A 2P ABE52a LG</v>
          </cell>
          <cell r="C32">
            <v>26</v>
          </cell>
        </row>
        <row r="33">
          <cell r="B33" t="str">
            <v>CB 50A 3P ABE53a LG</v>
          </cell>
          <cell r="C33">
            <v>27</v>
          </cell>
        </row>
        <row r="34">
          <cell r="B34" t="str">
            <v>CB 60A 3P ABE63a LG</v>
          </cell>
          <cell r="C34">
            <v>28</v>
          </cell>
        </row>
        <row r="35">
          <cell r="B35" t="str">
            <v>CB 75A 3P ABE103a LG</v>
          </cell>
          <cell r="C35">
            <v>29</v>
          </cell>
        </row>
        <row r="36">
          <cell r="B36" t="str">
            <v>Chao chuïp</v>
          </cell>
          <cell r="C36">
            <v>30</v>
          </cell>
        </row>
        <row r="37">
          <cell r="B37" t="str">
            <v>Co PVC Þ34-21</v>
          </cell>
          <cell r="C37">
            <v>31</v>
          </cell>
        </row>
        <row r="38">
          <cell r="B38" t="str">
            <v>Co PVC Þ60</v>
          </cell>
          <cell r="C38">
            <v>32</v>
          </cell>
        </row>
        <row r="39">
          <cell r="B39" t="str">
            <v>Coân PVC Þ34/27/21</v>
          </cell>
          <cell r="C39">
            <v>33</v>
          </cell>
        </row>
        <row r="40">
          <cell r="B40" t="str">
            <v>Coân PVC Þ60/34</v>
          </cell>
          <cell r="C40">
            <v>34</v>
          </cell>
        </row>
        <row r="41">
          <cell r="B41" t="str">
            <v>Coàn röûa</v>
          </cell>
          <cell r="C41">
            <v>35</v>
          </cell>
        </row>
        <row r="42">
          <cell r="B42" t="str">
            <v>Coïc ñoàng Þ16 L = 2,4m Cadivi</v>
          </cell>
          <cell r="C42">
            <v>36</v>
          </cell>
        </row>
        <row r="43">
          <cell r="B43" t="str">
            <v>Con taéc 2 daây aâm ( 30/1/2M-1D) uùc</v>
          </cell>
          <cell r="C43">
            <v>37</v>
          </cell>
        </row>
        <row r="44">
          <cell r="B44" t="str">
            <v>Con taéc 3 daây aâm( 30M) Uùc</v>
          </cell>
          <cell r="C44">
            <v>38</v>
          </cell>
        </row>
        <row r="45">
          <cell r="B45" t="str">
            <v>Cöûa nhöïa NVS</v>
          </cell>
          <cell r="C45">
            <v>39</v>
          </cell>
        </row>
        <row r="46">
          <cell r="B46" t="str">
            <v>Cöûa ñi saét kính</v>
          </cell>
          <cell r="C46">
            <v>40</v>
          </cell>
        </row>
        <row r="47">
          <cell r="B47" t="str">
            <v>Cöûa soå luøa saét kính</v>
          </cell>
          <cell r="C47">
            <v>41</v>
          </cell>
        </row>
        <row r="48">
          <cell r="B48" t="str">
            <v>Daây daãn</v>
          </cell>
          <cell r="C48">
            <v>42</v>
          </cell>
        </row>
        <row r="49">
          <cell r="B49" t="str">
            <v>Daây ñieän ñôn vc 1,5</v>
          </cell>
          <cell r="C49">
            <v>43</v>
          </cell>
        </row>
        <row r="50">
          <cell r="B50" t="str">
            <v>Daây theùp</v>
          </cell>
          <cell r="C50">
            <v>44</v>
          </cell>
        </row>
        <row r="51">
          <cell r="B51" t="str">
            <v>Flinkote</v>
          </cell>
          <cell r="C51">
            <v>45</v>
          </cell>
        </row>
        <row r="52">
          <cell r="B52" t="str">
            <v>Gaïch 20x10</v>
          </cell>
          <cell r="C52">
            <v>46</v>
          </cell>
        </row>
        <row r="53">
          <cell r="B53" t="str">
            <v>Gaïch boäng</v>
          </cell>
          <cell r="C53">
            <v>47</v>
          </cell>
        </row>
        <row r="54">
          <cell r="B54" t="str">
            <v>Gaïch Ceramic 20x15</v>
          </cell>
          <cell r="C54">
            <v>48</v>
          </cell>
        </row>
        <row r="55">
          <cell r="B55" t="str">
            <v>Gaïch Ceramic 30x30</v>
          </cell>
          <cell r="C55">
            <v>49</v>
          </cell>
        </row>
        <row r="56">
          <cell r="B56" t="str">
            <v>Gaïch Ceramic nhaùm 20x20</v>
          </cell>
          <cell r="C56">
            <v>50</v>
          </cell>
        </row>
        <row r="57">
          <cell r="B57" t="str">
            <v>Gaïch men 15x30</v>
          </cell>
          <cell r="C57">
            <v>51</v>
          </cell>
        </row>
        <row r="58">
          <cell r="B58" t="str">
            <v>Gaïch oáng 10x10x20</v>
          </cell>
          <cell r="C58">
            <v>52</v>
          </cell>
        </row>
        <row r="59">
          <cell r="B59" t="str">
            <v>Gaïch oáng 8x8x19</v>
          </cell>
          <cell r="C59">
            <v>53</v>
          </cell>
        </row>
        <row r="60">
          <cell r="B60" t="str">
            <v>Gaïch theû 4x8x19</v>
          </cell>
          <cell r="C60">
            <v>54</v>
          </cell>
        </row>
        <row r="61">
          <cell r="B61" t="str">
            <v>Gaïch xi maêng 20x20</v>
          </cell>
          <cell r="C61">
            <v>55</v>
          </cell>
        </row>
        <row r="62">
          <cell r="B62" t="str">
            <v>Giaù ñôõ maùy</v>
          </cell>
          <cell r="C62">
            <v>56</v>
          </cell>
        </row>
        <row r="63">
          <cell r="B63" t="str">
            <v>Giaùy nhaùm</v>
          </cell>
          <cell r="C63">
            <v>57</v>
          </cell>
        </row>
        <row r="64">
          <cell r="B64" t="str">
            <v>Goã caàu coâng taùc</v>
          </cell>
          <cell r="C64">
            <v>58</v>
          </cell>
        </row>
        <row r="65">
          <cell r="B65" t="str">
            <v>Goã cheøn</v>
          </cell>
          <cell r="C65">
            <v>59</v>
          </cell>
        </row>
        <row r="66">
          <cell r="B66" t="str">
            <v>Goã choáng</v>
          </cell>
          <cell r="C66">
            <v>60</v>
          </cell>
        </row>
        <row r="67">
          <cell r="B67" t="str">
            <v>Goã ñaø neïp</v>
          </cell>
          <cell r="C67">
            <v>61</v>
          </cell>
        </row>
        <row r="68">
          <cell r="B68" t="str">
            <v>Goã vaùn</v>
          </cell>
          <cell r="C68">
            <v>62</v>
          </cell>
        </row>
        <row r="69">
          <cell r="B69" t="str">
            <v>Goã xeû</v>
          </cell>
          <cell r="C69">
            <v>63</v>
          </cell>
        </row>
        <row r="70">
          <cell r="B70" t="str">
            <v>Hoá ñaáu daây 4CB54 cty Nam vieät</v>
          </cell>
          <cell r="C70">
            <v>64</v>
          </cell>
        </row>
        <row r="71">
          <cell r="B71" t="str">
            <v>Hoäp con taéc S/Wbox1</v>
          </cell>
          <cell r="C71">
            <v>65</v>
          </cell>
        </row>
        <row r="72">
          <cell r="B72" t="str">
            <v>Hoäp gaén oå ñieän thoaïi</v>
          </cell>
          <cell r="C72">
            <v>66</v>
          </cell>
        </row>
        <row r="73">
          <cell r="B73" t="str">
            <v>Hoäp noái caùp ñieän thoaïi</v>
          </cell>
          <cell r="C73">
            <v>67</v>
          </cell>
        </row>
        <row r="74">
          <cell r="B74" t="str">
            <v>Hoäp noái caùp tieáp ñaát kho saùch</v>
          </cell>
          <cell r="C74">
            <v>68</v>
          </cell>
        </row>
        <row r="75">
          <cell r="B75" t="str">
            <v>Hoäp soá</v>
          </cell>
          <cell r="C75">
            <v>69</v>
          </cell>
        </row>
        <row r="76">
          <cell r="B76" t="str">
            <v>Hoäp tole</v>
          </cell>
          <cell r="C76">
            <v>70</v>
          </cell>
        </row>
        <row r="77">
          <cell r="B77" t="str">
            <v>Keõm buoäc</v>
          </cell>
          <cell r="C77">
            <v>71</v>
          </cell>
        </row>
        <row r="78">
          <cell r="B78" t="str">
            <v>Khung goã</v>
          </cell>
          <cell r="C78">
            <v>72</v>
          </cell>
        </row>
        <row r="79">
          <cell r="B79" t="str">
            <v>Khung saét kính cheát</v>
          </cell>
          <cell r="C79">
            <v>73</v>
          </cell>
        </row>
        <row r="80">
          <cell r="B80" t="str">
            <v>Kim thu seùt S 4,5 Phaùp</v>
          </cell>
          <cell r="C80">
            <v>74</v>
          </cell>
        </row>
        <row r="81">
          <cell r="B81" t="str">
            <v>Maêng soâng Þ114</v>
          </cell>
          <cell r="C81">
            <v>75</v>
          </cell>
        </row>
        <row r="82">
          <cell r="B82" t="str">
            <v>Maêng soâng Þ21</v>
          </cell>
          <cell r="C82">
            <v>76</v>
          </cell>
        </row>
        <row r="83">
          <cell r="B83" t="str">
            <v>Maêng soâng Þ27</v>
          </cell>
          <cell r="C83">
            <v>77</v>
          </cell>
        </row>
        <row r="84">
          <cell r="B84" t="str">
            <v>Maêng soâng Þ34</v>
          </cell>
          <cell r="C84">
            <v>78</v>
          </cell>
        </row>
        <row r="85">
          <cell r="B85" t="str">
            <v>Maêng soâng Þ60</v>
          </cell>
          <cell r="C85">
            <v>79</v>
          </cell>
        </row>
        <row r="86">
          <cell r="B86" t="str">
            <v>Maêng soâng Þ75</v>
          </cell>
          <cell r="C86">
            <v>80</v>
          </cell>
        </row>
        <row r="87">
          <cell r="B87" t="str">
            <v>Maêng soâng Þ90</v>
          </cell>
          <cell r="C87">
            <v>81</v>
          </cell>
        </row>
        <row r="88">
          <cell r="B88" t="str">
            <v>Matit</v>
          </cell>
          <cell r="C88">
            <v>82</v>
          </cell>
        </row>
        <row r="89">
          <cell r="B89" t="str">
            <v>Moùc saét</v>
          </cell>
          <cell r="C89">
            <v>83</v>
          </cell>
        </row>
        <row r="90">
          <cell r="B90" t="str">
            <v>Moùc saét ñeäm</v>
          </cell>
          <cell r="C90">
            <v>84</v>
          </cell>
        </row>
        <row r="91">
          <cell r="B91" t="str">
            <v>Ñaát ñeøn</v>
          </cell>
          <cell r="C91">
            <v>85</v>
          </cell>
        </row>
        <row r="92">
          <cell r="B92" t="str">
            <v>Ñaù 1x2</v>
          </cell>
          <cell r="C92">
            <v>86</v>
          </cell>
        </row>
        <row r="93">
          <cell r="B93" t="str">
            <v>Ñaù 4x6</v>
          </cell>
          <cell r="C93">
            <v>87</v>
          </cell>
        </row>
        <row r="94">
          <cell r="B94" t="str">
            <v>Neïp goã</v>
          </cell>
          <cell r="C94">
            <v>88</v>
          </cell>
        </row>
        <row r="95">
          <cell r="B95" t="str">
            <v>Ñeøn 1,2*2 maùng taùn quang VN</v>
          </cell>
          <cell r="C95">
            <v>89</v>
          </cell>
        </row>
        <row r="96">
          <cell r="B96" t="str">
            <v>Ñeøn 1,2*3 maùng taùn quang VN</v>
          </cell>
          <cell r="C96">
            <v>90</v>
          </cell>
        </row>
        <row r="97">
          <cell r="B97" t="str">
            <v>Ñeøn aùp töôøng 40W</v>
          </cell>
          <cell r="C97">
            <v>91</v>
          </cell>
        </row>
        <row r="98">
          <cell r="B98" t="str">
            <v>Ñeøn choáng noå boùng troøn 100W VN</v>
          </cell>
          <cell r="C98">
            <v>92</v>
          </cell>
        </row>
        <row r="99">
          <cell r="B99" t="str">
            <v>Ñeøn chuøm</v>
          </cell>
          <cell r="C99">
            <v>93</v>
          </cell>
        </row>
        <row r="100">
          <cell r="B100" t="str">
            <v>Ñeøn chuøm aùp traàn ñeá vuoâng VN</v>
          </cell>
          <cell r="C100">
            <v>94</v>
          </cell>
        </row>
        <row r="101">
          <cell r="B101" t="str">
            <v>Ñeøn kieåu maét eách D100 boùng troøn 40W</v>
          </cell>
          <cell r="C101">
            <v>95</v>
          </cell>
        </row>
        <row r="102">
          <cell r="B102" t="str">
            <v>Ñeøn neon troøn 32W ñeá vuoâng</v>
          </cell>
          <cell r="C102">
            <v>96</v>
          </cell>
        </row>
        <row r="103">
          <cell r="B103" t="str">
            <v>Ñeøn söï coá li oa</v>
          </cell>
          <cell r="C103">
            <v>97</v>
          </cell>
        </row>
        <row r="104">
          <cell r="B104" t="str">
            <v>Ñeøn troøn 60W chuïp baùn tieâu VN</v>
          </cell>
          <cell r="C104">
            <v>98</v>
          </cell>
        </row>
        <row r="105">
          <cell r="B105" t="str">
            <v>Nhöïa daùn</v>
          </cell>
          <cell r="C105">
            <v>99</v>
          </cell>
        </row>
        <row r="106">
          <cell r="B106" t="str">
            <v>Ñinh</v>
          </cell>
          <cell r="C106">
            <v>100</v>
          </cell>
        </row>
        <row r="107">
          <cell r="B107" t="str">
            <v>Ñinh caùc loaïi</v>
          </cell>
          <cell r="C107">
            <v>101</v>
          </cell>
        </row>
        <row r="108">
          <cell r="B108" t="str">
            <v>Ñinh ñæa</v>
          </cell>
          <cell r="C108">
            <v>102</v>
          </cell>
        </row>
        <row r="109">
          <cell r="B109" t="str">
            <v>Ñinh vít</v>
          </cell>
          <cell r="C109">
            <v>103</v>
          </cell>
        </row>
        <row r="110">
          <cell r="B110" t="str">
            <v>nöôùc</v>
          </cell>
          <cell r="C110">
            <v>104</v>
          </cell>
        </row>
        <row r="111">
          <cell r="B111" t="str">
            <v>OÅ caém aâm 3 cöïc(E426UEST2) Uùc</v>
          </cell>
          <cell r="C111">
            <v>105</v>
          </cell>
        </row>
        <row r="112">
          <cell r="B112" t="str">
            <v>OÅ caém ñieän thoaïi 3301AV Uùc</v>
          </cell>
          <cell r="C112">
            <v>106</v>
          </cell>
        </row>
        <row r="113">
          <cell r="B113" t="str">
            <v>OÂ xy</v>
          </cell>
          <cell r="C113">
            <v>107</v>
          </cell>
        </row>
        <row r="114">
          <cell r="B114" t="str">
            <v>OÁng xoaén ruoät gaø Þ16 cty Nam Vieät</v>
          </cell>
          <cell r="C114">
            <v>107</v>
          </cell>
        </row>
        <row r="115">
          <cell r="B115" t="str">
            <v>OÁng luoàn xoaén ruoät gaø 19 cty Nam Vieät</v>
          </cell>
          <cell r="C115">
            <v>108</v>
          </cell>
        </row>
        <row r="116">
          <cell r="B116" t="str">
            <v>OÁng luoàn xoaén ruoät gaø 28 cty Nam Vieät</v>
          </cell>
          <cell r="C116">
            <v>109</v>
          </cell>
        </row>
        <row r="117">
          <cell r="B117" t="str">
            <v>OÁng luoàn xoaén ruoät gaø 34 cty Nam Vieät</v>
          </cell>
          <cell r="C117">
            <v>110</v>
          </cell>
        </row>
        <row r="118">
          <cell r="B118" t="str">
            <v>OÁng thoaùt Nöôùc ML PVC D21</v>
          </cell>
          <cell r="C118">
            <v>110</v>
          </cell>
        </row>
        <row r="119">
          <cell r="B119" t="str">
            <v>OÁng PVC Þ114</v>
          </cell>
          <cell r="C119">
            <v>111</v>
          </cell>
        </row>
        <row r="120">
          <cell r="B120" t="str">
            <v>OÁng PVC Þ168</v>
          </cell>
          <cell r="C120">
            <v>112</v>
          </cell>
        </row>
        <row r="121">
          <cell r="B121" t="str">
            <v>OÁng PVC Þ21</v>
          </cell>
          <cell r="C121">
            <v>113</v>
          </cell>
        </row>
        <row r="122">
          <cell r="B122" t="str">
            <v>OÁng PVC Þ27</v>
          </cell>
          <cell r="C122">
            <v>114</v>
          </cell>
        </row>
        <row r="123">
          <cell r="B123" t="str">
            <v>OÁng PVC Þ34</v>
          </cell>
          <cell r="C123">
            <v>115</v>
          </cell>
        </row>
        <row r="124">
          <cell r="B124" t="str">
            <v>OÁng PVC Þ60</v>
          </cell>
          <cell r="C124">
            <v>116</v>
          </cell>
        </row>
        <row r="125">
          <cell r="B125" t="str">
            <v>OÁng PVC Þ75</v>
          </cell>
          <cell r="C125">
            <v>117</v>
          </cell>
        </row>
        <row r="126">
          <cell r="B126" t="str">
            <v>OÁng PVC Þ90</v>
          </cell>
          <cell r="C126">
            <v>118</v>
          </cell>
        </row>
        <row r="127">
          <cell r="B127" t="str">
            <v>OÁng vaø daây daãn ñieän</v>
          </cell>
          <cell r="C127">
            <v>119</v>
          </cell>
        </row>
        <row r="128">
          <cell r="B128" t="str">
            <v>Pheãu thu nöôùc 200x200 inox</v>
          </cell>
          <cell r="C128">
            <v>120</v>
          </cell>
        </row>
        <row r="129">
          <cell r="B129" t="str">
            <v>Quaït huùt gioù aùp töôøng Þ250VN</v>
          </cell>
          <cell r="C129">
            <v>121</v>
          </cell>
        </row>
        <row r="130">
          <cell r="B130" t="str">
            <v>Quaït ñaûo traàn Sali ÑL</v>
          </cell>
          <cell r="C130">
            <v>122</v>
          </cell>
        </row>
        <row r="131">
          <cell r="B131" t="str">
            <v>Quaït traàn 80W MP</v>
          </cell>
          <cell r="C131">
            <v>123</v>
          </cell>
        </row>
        <row r="132">
          <cell r="B132" t="str">
            <v>Que haøn</v>
          </cell>
          <cell r="C132">
            <v>124</v>
          </cell>
        </row>
        <row r="133">
          <cell r="B133" t="str">
            <v>Saét troøn</v>
          </cell>
          <cell r="C133">
            <v>125</v>
          </cell>
        </row>
        <row r="134">
          <cell r="B134" t="str">
            <v>Sôn</v>
          </cell>
          <cell r="C134">
            <v>126</v>
          </cell>
        </row>
        <row r="135">
          <cell r="B135" t="str">
            <v>Sôn daàu</v>
          </cell>
          <cell r="C135">
            <v>127</v>
          </cell>
        </row>
        <row r="136">
          <cell r="B136" t="str">
            <v>Sôn nöôùc</v>
          </cell>
          <cell r="C136">
            <v>128</v>
          </cell>
        </row>
        <row r="137">
          <cell r="B137" t="str">
            <v>Taám nhöïa</v>
          </cell>
          <cell r="C137">
            <v>129</v>
          </cell>
        </row>
        <row r="138">
          <cell r="B138" t="str">
            <v>Teâ PVC Þ34-21</v>
          </cell>
          <cell r="C138">
            <v>130</v>
          </cell>
        </row>
        <row r="139">
          <cell r="B139" t="str">
            <v>Teâ PVC Þ60</v>
          </cell>
          <cell r="C139">
            <v>131</v>
          </cell>
        </row>
        <row r="140">
          <cell r="B140" t="str">
            <v>Theùp hình</v>
          </cell>
          <cell r="C140">
            <v>132</v>
          </cell>
        </row>
        <row r="141">
          <cell r="B141" t="str">
            <v>Theùp taám</v>
          </cell>
          <cell r="C141">
            <v>133</v>
          </cell>
        </row>
        <row r="142">
          <cell r="B142" t="str">
            <v>Theùp troøn</v>
          </cell>
          <cell r="C142">
            <v>134</v>
          </cell>
        </row>
        <row r="143">
          <cell r="B143" t="str">
            <v>Theùp troøn hoaëc theùp deïp</v>
          </cell>
          <cell r="C143">
            <v>135</v>
          </cell>
        </row>
        <row r="144">
          <cell r="B144" t="str">
            <v>Theùp troøn Þ&lt;=10</v>
          </cell>
          <cell r="C144">
            <v>136</v>
          </cell>
        </row>
        <row r="145">
          <cell r="B145" t="str">
            <v>Theùp troøn Þ&lt;=18</v>
          </cell>
          <cell r="C145">
            <v>137</v>
          </cell>
        </row>
        <row r="146">
          <cell r="B146" t="str">
            <v>Theùp troøn Þ&lt;10</v>
          </cell>
          <cell r="C146">
            <v>138</v>
          </cell>
        </row>
        <row r="147">
          <cell r="B147" t="str">
            <v>Theùp troøn Þ&lt;18</v>
          </cell>
          <cell r="C147">
            <v>139</v>
          </cell>
        </row>
        <row r="148">
          <cell r="B148" t="str">
            <v>Theùp troøn Þ&gt;18</v>
          </cell>
          <cell r="C148">
            <v>140</v>
          </cell>
        </row>
        <row r="149">
          <cell r="B149" t="str">
            <v>Tieåu nam ( wall Urinal VF-0412)</v>
          </cell>
          <cell r="C149">
            <v>141</v>
          </cell>
        </row>
        <row r="150">
          <cell r="B150" t="str">
            <v>Toân muùi</v>
          </cell>
          <cell r="C150">
            <v>142</v>
          </cell>
        </row>
        <row r="151">
          <cell r="B151" t="str">
            <v>Toân uùp noùc</v>
          </cell>
          <cell r="C151">
            <v>143</v>
          </cell>
        </row>
        <row r="152">
          <cell r="B152" t="str">
            <v>Tole muùi</v>
          </cell>
          <cell r="C152">
            <v>144</v>
          </cell>
        </row>
        <row r="153">
          <cell r="B153" t="str">
            <v>Tole uùp noùc</v>
          </cell>
          <cell r="C153">
            <v>145</v>
          </cell>
        </row>
        <row r="154">
          <cell r="B154" t="str">
            <v>Voâi cuïc</v>
          </cell>
          <cell r="C154">
            <v>146</v>
          </cell>
        </row>
        <row r="155">
          <cell r="B155" t="str">
            <v>Xaêng</v>
          </cell>
          <cell r="C155">
            <v>147</v>
          </cell>
        </row>
        <row r="156">
          <cell r="B156" t="str">
            <v>Xí beät American VF3000</v>
          </cell>
          <cell r="C156">
            <v>148</v>
          </cell>
        </row>
        <row r="157">
          <cell r="B157" t="str">
            <v>Xi maêng PC 30</v>
          </cell>
          <cell r="C157">
            <v>149</v>
          </cell>
        </row>
        <row r="158">
          <cell r="B158" t="str">
            <v>Xi maêng PC.30</v>
          </cell>
          <cell r="C158">
            <v>150</v>
          </cell>
        </row>
        <row r="159">
          <cell r="B159" t="str">
            <v>Xi maêng traéng</v>
          </cell>
          <cell r="C159">
            <v>151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"/>
      <sheetName val="B.tinh"/>
      <sheetName val="QToan"/>
      <sheetName val="T-Hop"/>
      <sheetName val="Bia"/>
    </sheetNames>
    <sheetDataSet>
      <sheetData sheetId="0" refreshError="1">
        <row r="1">
          <cell r="A1" t="str">
            <v>Tªn c«ng viÖc x©y l¾p</v>
          </cell>
          <cell r="B1" t="str">
            <v>§¬n vÞ 
tÝnh</v>
          </cell>
          <cell r="C1" t="str">
            <v>§¬n gi¸ 
bá thÇu (®)</v>
          </cell>
          <cell r="D1" t="str">
            <v>Nguån gèc 
xuÊt sø
vËt t­</v>
          </cell>
          <cell r="F1">
            <v>0.80361757604447426</v>
          </cell>
        </row>
        <row r="2">
          <cell r="A2" t="str">
            <v>C¸p ngÇm XLPE 24kV M3x240</v>
          </cell>
          <cell r="B2" t="str">
            <v>m</v>
          </cell>
        </row>
        <row r="3">
          <cell r="A3" t="str">
            <v>Hép ®Çu c¸p trong nhµ 24kV - 240</v>
          </cell>
          <cell r="B3" t="str">
            <v>hép</v>
          </cell>
        </row>
        <row r="4">
          <cell r="A4" t="str">
            <v>Hép ®Çu c¸p ngoµi trêi 24kV - 240</v>
          </cell>
          <cell r="B4" t="str">
            <v>hép</v>
          </cell>
        </row>
        <row r="5">
          <cell r="A5" t="str">
            <v>Hép nèi c¸p 24kV - 240</v>
          </cell>
          <cell r="B5" t="str">
            <v>hép</v>
          </cell>
        </row>
        <row r="10">
          <cell r="A10" t="str">
            <v>R¶i c¸p ngÇm XLPE 24kV M3x240</v>
          </cell>
          <cell r="B10" t="str">
            <v>m</v>
          </cell>
          <cell r="C10">
            <v>3823.6124268196086</v>
          </cell>
          <cell r="F10">
            <v>4758</v>
          </cell>
        </row>
        <row r="11">
          <cell r="A11" t="str">
            <v>L¾p hép ®Çu c¸p trong nhµ 24kV - 240</v>
          </cell>
          <cell r="B11" t="str">
            <v>hép</v>
          </cell>
          <cell r="C11">
            <v>127456.15841338175</v>
          </cell>
          <cell r="F11">
            <v>158603</v>
          </cell>
        </row>
        <row r="12">
          <cell r="A12" t="str">
            <v>L¾p hép ®Çu c¸p ngoµi trêi 24kV - 240</v>
          </cell>
          <cell r="B12" t="str">
            <v>hép</v>
          </cell>
          <cell r="C12">
            <v>127456.15841338175</v>
          </cell>
          <cell r="F12">
            <v>158603</v>
          </cell>
        </row>
        <row r="13">
          <cell r="A13" t="str">
            <v>L¾p hép nèi c¸p 24kV - 240</v>
          </cell>
          <cell r="B13" t="str">
            <v>hép</v>
          </cell>
          <cell r="C13">
            <v>20028.560847756431</v>
          </cell>
          <cell r="F13">
            <v>24923</v>
          </cell>
        </row>
        <row r="14">
          <cell r="A14" t="str">
            <v>CÇu dao ngoµi trêi 24kV - 600A</v>
          </cell>
          <cell r="B14" t="str">
            <v>bé</v>
          </cell>
          <cell r="C14">
            <v>2612896.6518673724</v>
          </cell>
          <cell r="D14" t="str">
            <v>§«ng Anh</v>
          </cell>
          <cell r="F14">
            <v>3251418</v>
          </cell>
        </row>
        <row r="15">
          <cell r="A15" t="str">
            <v>CÇu dao 24kV - 600A</v>
          </cell>
          <cell r="B15" t="str">
            <v>bé</v>
          </cell>
          <cell r="C15">
            <v>2612896.6518673724</v>
          </cell>
          <cell r="D15" t="str">
            <v>§«ng Anh</v>
          </cell>
          <cell r="F15">
            <v>3251418</v>
          </cell>
        </row>
        <row r="16">
          <cell r="A16" t="str">
            <v>Chèng sÐt van 6kV</v>
          </cell>
          <cell r="B16" t="str">
            <v>bé</v>
          </cell>
          <cell r="C16">
            <v>1110313.4022363916</v>
          </cell>
          <cell r="D16" t="str">
            <v>CTy VLCN</v>
          </cell>
          <cell r="F16">
            <v>1381644</v>
          </cell>
        </row>
        <row r="17">
          <cell r="A17" t="str">
            <v>Chèng sÐt van 10kV</v>
          </cell>
          <cell r="B17" t="str">
            <v>bé</v>
          </cell>
          <cell r="C17">
            <v>1274291.5686282665</v>
          </cell>
          <cell r="D17" t="str">
            <v>CTy VLCN</v>
          </cell>
          <cell r="F17">
            <v>1585694</v>
          </cell>
        </row>
        <row r="18">
          <cell r="A18" t="str">
            <v>èng thÐp D150</v>
          </cell>
          <cell r="B18" t="str">
            <v>m</v>
          </cell>
          <cell r="C18">
            <v>130628.84060360533</v>
          </cell>
          <cell r="D18" t="str">
            <v>VN</v>
          </cell>
          <cell r="F18">
            <v>162551</v>
          </cell>
        </row>
        <row r="19">
          <cell r="A19" t="str">
            <v xml:space="preserve">C¸t ®en </v>
          </cell>
          <cell r="B19" t="str">
            <v>m3</v>
          </cell>
          <cell r="C19">
            <v>36170.827097761787</v>
          </cell>
          <cell r="F19">
            <v>45010</v>
          </cell>
        </row>
        <row r="20">
          <cell r="A20" t="str">
            <v>G¹ch chØ</v>
          </cell>
          <cell r="B20" t="str">
            <v>n.viªn</v>
          </cell>
          <cell r="C20">
            <v>664623.07647424599</v>
          </cell>
          <cell r="F20">
            <v>827039</v>
          </cell>
        </row>
        <row r="21">
          <cell r="A21" t="str">
            <v>L­íi ni l«ng</v>
          </cell>
          <cell r="B21" t="str">
            <v>m2</v>
          </cell>
          <cell r="C21">
            <v>2264.5943292933284</v>
          </cell>
          <cell r="D21" t="str">
            <v>VN</v>
          </cell>
          <cell r="F21">
            <v>2818</v>
          </cell>
        </row>
        <row r="22">
          <cell r="A22" t="str">
            <v>Gi¸ ®ì c¸p (42kg)</v>
          </cell>
          <cell r="B22" t="str">
            <v>bé</v>
          </cell>
          <cell r="C22">
            <v>470851.59206809814</v>
          </cell>
          <cell r="D22" t="str">
            <v>Th¸i nguyªn m¹ kÏm</v>
          </cell>
          <cell r="F22">
            <v>585915</v>
          </cell>
        </row>
        <row r="23">
          <cell r="A23" t="str">
            <v>Xµ ®ì cÇu dao chèng sÐt vµ ®Çu c¸p (75,47kg)</v>
          </cell>
          <cell r="B23" t="str">
            <v>bé</v>
          </cell>
          <cell r="C23">
            <v>834361.57365120773</v>
          </cell>
          <cell r="D23" t="str">
            <v>Th¸i nguyªn m¹ kÏm</v>
          </cell>
          <cell r="F23">
            <v>1038257</v>
          </cell>
        </row>
        <row r="24">
          <cell r="A24" t="str">
            <v>Thang s¾t 33,6kg</v>
          </cell>
          <cell r="B24" t="str">
            <v>c¸i</v>
          </cell>
          <cell r="C24">
            <v>383453.35896780528</v>
          </cell>
          <cell r="D24" t="str">
            <v>Th¸i nguyªn m¹ kÏm</v>
          </cell>
          <cell r="F24">
            <v>477159</v>
          </cell>
        </row>
        <row r="25">
          <cell r="A25" t="str">
            <v>GhÕ c¸ch ®iÖn 86,37kg</v>
          </cell>
          <cell r="B25" t="str">
            <v>bé</v>
          </cell>
          <cell r="C25">
            <v>944875.06270884385</v>
          </cell>
          <cell r="D25" t="str">
            <v>Th¸i nguyªn m¹ kÏm</v>
          </cell>
          <cell r="F25">
            <v>1175777</v>
          </cell>
        </row>
        <row r="26">
          <cell r="A26" t="str">
            <v>D©y AC 120</v>
          </cell>
          <cell r="B26" t="str">
            <v>m</v>
          </cell>
          <cell r="C26">
            <v>13897.762360113138</v>
          </cell>
          <cell r="D26" t="str">
            <v>Tù C­êng</v>
          </cell>
          <cell r="F26">
            <v>17294</v>
          </cell>
        </row>
        <row r="27">
          <cell r="A27" t="str">
            <v>§Çu cèt sö lý AM 120</v>
          </cell>
          <cell r="B27" t="str">
            <v>c¸i</v>
          </cell>
          <cell r="C27">
            <v>143129.91561655319</v>
          </cell>
          <cell r="D27" t="str">
            <v>óc</v>
          </cell>
          <cell r="F27">
            <v>178107</v>
          </cell>
        </row>
        <row r="28">
          <cell r="A28" t="str">
            <v>§Çu cèt ®ång M 240</v>
          </cell>
          <cell r="B28" t="str">
            <v>c¸i</v>
          </cell>
          <cell r="C28">
            <v>88825.457915347826</v>
          </cell>
          <cell r="D28" t="str">
            <v>óc</v>
          </cell>
          <cell r="F28">
            <v>110532</v>
          </cell>
        </row>
        <row r="29">
          <cell r="A29" t="str">
            <v>§Çu cèt M35</v>
          </cell>
          <cell r="B29" t="str">
            <v>c¸i</v>
          </cell>
          <cell r="C29">
            <v>16419.514313740699</v>
          </cell>
          <cell r="D29" t="str">
            <v>óc</v>
          </cell>
          <cell r="F29">
            <v>20432</v>
          </cell>
        </row>
        <row r="30">
          <cell r="A30" t="str">
            <v>D©y tiÕp ®Êt CT3-10</v>
          </cell>
          <cell r="B30" t="str">
            <v>kg</v>
          </cell>
          <cell r="C30">
            <v>5323.9664412946422</v>
          </cell>
          <cell r="D30" t="str">
            <v>Th¸i nguyªn m¹ kÏm</v>
          </cell>
          <cell r="F30">
            <v>6625</v>
          </cell>
        </row>
        <row r="31">
          <cell r="A31" t="str">
            <v>GhÝp nh«m 3 bu l«ng 120</v>
          </cell>
          <cell r="B31" t="str">
            <v>bé</v>
          </cell>
          <cell r="C31">
            <v>28132.24048458891</v>
          </cell>
          <cell r="D31" t="str">
            <v>Z29-T.quang</v>
          </cell>
          <cell r="F31">
            <v>35007</v>
          </cell>
        </row>
        <row r="32">
          <cell r="A32" t="str">
            <v>Thanh ®ång MT 50x5</v>
          </cell>
          <cell r="B32" t="str">
            <v>m</v>
          </cell>
          <cell r="C32">
            <v>94287.646579722117</v>
          </cell>
          <cell r="D32" t="str">
            <v>TrÇn Phó</v>
          </cell>
          <cell r="F32">
            <v>117329</v>
          </cell>
        </row>
        <row r="33">
          <cell r="A33" t="str">
            <v>D©y ®ång mÒm M35</v>
          </cell>
          <cell r="B33" t="str">
            <v>m</v>
          </cell>
          <cell r="C33">
            <v>14907.106035624998</v>
          </cell>
          <cell r="D33" t="str">
            <v>Tù C­êng</v>
          </cell>
          <cell r="F33">
            <v>18550</v>
          </cell>
        </row>
        <row r="34">
          <cell r="A34" t="str">
            <v>Nhùa ®­êng</v>
          </cell>
          <cell r="B34" t="str">
            <v>kg</v>
          </cell>
          <cell r="C34">
            <v>2129.5865765178569</v>
          </cell>
          <cell r="D34" t="str">
            <v>VN</v>
          </cell>
          <cell r="F34">
            <v>2650</v>
          </cell>
        </row>
        <row r="35">
          <cell r="A35" t="str">
            <v>D©y ®ay</v>
          </cell>
          <cell r="B35" t="str">
            <v>kg</v>
          </cell>
          <cell r="C35">
            <v>7453.5530178124991</v>
          </cell>
          <cell r="D35" t="str">
            <v>VN</v>
          </cell>
          <cell r="F35">
            <v>9275</v>
          </cell>
        </row>
        <row r="36">
          <cell r="A36" t="str">
            <v>èng thÐp chuyÓn ®éng dao d37/42</v>
          </cell>
          <cell r="B36" t="str">
            <v>m</v>
          </cell>
          <cell r="C36">
            <v>27684.625494732139</v>
          </cell>
          <cell r="D36" t="str">
            <v>Th¸i nguyªn m¹ kÏm</v>
          </cell>
          <cell r="F36">
            <v>34450</v>
          </cell>
        </row>
        <row r="37">
          <cell r="A37" t="str">
            <v>§µo r·nh c¸p cÊp III</v>
          </cell>
          <cell r="B37" t="str">
            <v>m3</v>
          </cell>
          <cell r="C37">
            <v>40057.925313088912</v>
          </cell>
          <cell r="F37">
            <v>49847</v>
          </cell>
        </row>
        <row r="38">
          <cell r="A38" t="str">
            <v>Ph¸ hÌ ®­êng g¹ch xi m¨ng</v>
          </cell>
          <cell r="B38" t="str">
            <v>m2</v>
          </cell>
          <cell r="C38">
            <v>103785.60271099176</v>
          </cell>
          <cell r="F38">
            <v>129148</v>
          </cell>
        </row>
        <row r="39">
          <cell r="A39" t="str">
            <v>Ph¸ ®­êng bª t«ng</v>
          </cell>
          <cell r="B39" t="str">
            <v>m2</v>
          </cell>
          <cell r="C39">
            <v>103785.60271099176</v>
          </cell>
          <cell r="F39">
            <v>129148</v>
          </cell>
        </row>
        <row r="40">
          <cell r="A40" t="str">
            <v>BiÓn chØ dÉn c¸p</v>
          </cell>
          <cell r="B40" t="str">
            <v>biÓn</v>
          </cell>
          <cell r="C40">
            <v>21295.865765178569</v>
          </cell>
          <cell r="F40">
            <v>26500</v>
          </cell>
        </row>
        <row r="41">
          <cell r="A41" t="str">
            <v>Cäc mèc b¸o hiÖu c¸p</v>
          </cell>
          <cell r="B41" t="str">
            <v>c¸i</v>
          </cell>
          <cell r="C41">
            <v>16110.121546963575</v>
          </cell>
          <cell r="F41">
            <v>20047</v>
          </cell>
        </row>
        <row r="42">
          <cell r="A42" t="str">
            <v>LÊp ®Êt r·nh c¸p</v>
          </cell>
          <cell r="B42" t="str">
            <v>m3</v>
          </cell>
          <cell r="C42">
            <v>18208.367038015698</v>
          </cell>
          <cell r="F42">
            <v>22658</v>
          </cell>
        </row>
        <row r="43">
          <cell r="A43" t="str">
            <v>V/C ®Êt thõa khái TP</v>
          </cell>
          <cell r="B43" t="str">
            <v>m3</v>
          </cell>
          <cell r="C43">
            <v>91040.227954926406</v>
          </cell>
          <cell r="F43">
            <v>113288</v>
          </cell>
        </row>
        <row r="44">
          <cell r="A44" t="str">
            <v>GhÕ c¸ch ®iÖn (86,37kg/bé)</v>
          </cell>
          <cell r="C44">
            <v>927599.25280877622</v>
          </cell>
          <cell r="D44" t="str">
            <v>Th¸i nguyªn m¹ kÏm</v>
          </cell>
        </row>
        <row r="45">
          <cell r="A45" t="str">
            <v>Thang s¾t (33,6kg/bé)</v>
          </cell>
          <cell r="C45">
            <v>383563.77160877618</v>
          </cell>
          <cell r="D45" t="str">
            <v>Th¸i nguyªn m¹ kÏm</v>
          </cell>
        </row>
        <row r="46">
          <cell r="A46" t="str">
            <v>§æ bª t«ng sö lý nÒn mãng m¸c 100</v>
          </cell>
          <cell r="B46" t="str">
            <v>m3</v>
          </cell>
          <cell r="C46">
            <v>379118.71557840001</v>
          </cell>
        </row>
        <row r="47">
          <cell r="A47" t="str">
            <v>Cäc tre 2,5m</v>
          </cell>
          <cell r="B47" t="str">
            <v>c¸i</v>
          </cell>
          <cell r="C47">
            <v>6294.4427406340001</v>
          </cell>
        </row>
        <row r="48">
          <cell r="A48" t="str">
            <v xml:space="preserve">G¹ch chØ x©y bÖ mãng + bËc </v>
          </cell>
          <cell r="B48" t="str">
            <v>viªn</v>
          </cell>
          <cell r="C48">
            <v>556.5</v>
          </cell>
        </row>
        <row r="49">
          <cell r="A49" t="str">
            <v>ThÐp F6 lµm cèt thÐp</v>
          </cell>
          <cell r="B49" t="str">
            <v>kg</v>
          </cell>
          <cell r="C49">
            <v>4358.72</v>
          </cell>
        </row>
        <row r="50">
          <cell r="A50" t="str">
            <v>C¸t ®en ®æ hè mãng + x©y</v>
          </cell>
          <cell r="B50" t="str">
            <v>m3</v>
          </cell>
          <cell r="C50">
            <v>30740</v>
          </cell>
        </row>
        <row r="51">
          <cell r="A51" t="str">
            <v>Xµ X1 ®Çu tr¹m (25,5kg/b«)</v>
          </cell>
          <cell r="B51" t="str">
            <v>bé</v>
          </cell>
          <cell r="C51">
            <v>263360.57230801397</v>
          </cell>
        </row>
        <row r="52">
          <cell r="A52" t="str">
            <v>§ai «m cæ sø (1,5kg)</v>
          </cell>
          <cell r="B52" t="str">
            <v>bé</v>
          </cell>
          <cell r="C52">
            <v>15520.525840801402</v>
          </cell>
        </row>
        <row r="53">
          <cell r="C53">
            <v>0</v>
          </cell>
        </row>
        <row r="54">
          <cell r="A54" t="str">
            <v>CÇu ch× HRC 24kV-25A</v>
          </cell>
          <cell r="B54" t="str">
            <v>c¸i</v>
          </cell>
          <cell r="C54">
            <v>0</v>
          </cell>
        </row>
        <row r="55">
          <cell r="A55" t="str">
            <v>MBA 320KVA-10/0,4KV</v>
          </cell>
          <cell r="B55" t="str">
            <v>m¸y</v>
          </cell>
          <cell r="C55">
            <v>0</v>
          </cell>
        </row>
        <row r="56">
          <cell r="A56" t="str">
            <v>MBA 250KVA-10/0,4KV</v>
          </cell>
          <cell r="B56" t="str">
            <v>m¸y</v>
          </cell>
        </row>
        <row r="57">
          <cell r="A57" t="str">
            <v>MBA 250KVA-6/0,4KV</v>
          </cell>
          <cell r="B57" t="str">
            <v>m¸y</v>
          </cell>
          <cell r="C57">
            <v>0</v>
          </cell>
        </row>
        <row r="58">
          <cell r="A58" t="str">
            <v>Tr¹m kiot hîp bé</v>
          </cell>
          <cell r="B58" t="str">
            <v>tr¹m</v>
          </cell>
          <cell r="C58">
            <v>0</v>
          </cell>
        </row>
        <row r="59">
          <cell r="A59" t="str">
            <v>§Çu c¸p ELBOW</v>
          </cell>
          <cell r="B59" t="str">
            <v>bé</v>
          </cell>
          <cell r="C59">
            <v>4102456</v>
          </cell>
        </row>
        <row r="60">
          <cell r="A60" t="str">
            <v>L¾p MBA 250KVA-6/0,4KV</v>
          </cell>
          <cell r="B60" t="str">
            <v>m¸y</v>
          </cell>
          <cell r="C60">
            <v>819358.83712403337</v>
          </cell>
          <cell r="F60">
            <v>1019588</v>
          </cell>
        </row>
        <row r="61">
          <cell r="A61" t="str">
            <v>L¾p MBA 250KVA-10/0,4KV</v>
          </cell>
          <cell r="B61" t="str">
            <v>m¸y</v>
          </cell>
          <cell r="C61">
            <v>819358.83712403337</v>
          </cell>
          <cell r="F61">
            <v>1019588</v>
          </cell>
        </row>
        <row r="62">
          <cell r="A62" t="str">
            <v>L¾p MBA 320KVA-10/0,4KV</v>
          </cell>
          <cell r="B62" t="str">
            <v>m¸y</v>
          </cell>
          <cell r="C62">
            <v>819358.83712403337</v>
          </cell>
          <cell r="F62">
            <v>1019588</v>
          </cell>
        </row>
        <row r="63">
          <cell r="A63" t="str">
            <v>L¾p MBA 320KVA-6/0,4KV</v>
          </cell>
          <cell r="B63" t="str">
            <v>m¸y</v>
          </cell>
          <cell r="C63">
            <v>819358.83712403337</v>
          </cell>
          <cell r="F63">
            <v>1019588</v>
          </cell>
        </row>
        <row r="64">
          <cell r="A64" t="str">
            <v>L¾p tr¹m kiot hîp bé</v>
          </cell>
          <cell r="B64" t="str">
            <v>tr¹m</v>
          </cell>
          <cell r="C64">
            <v>264015.6967281953</v>
          </cell>
          <cell r="F64">
            <v>328534</v>
          </cell>
        </row>
        <row r="65">
          <cell r="A65" t="str">
            <v>C¸p PVCM(3x150+1x120)</v>
          </cell>
          <cell r="B65" t="str">
            <v>m</v>
          </cell>
          <cell r="C65">
            <v>193329.49473932336</v>
          </cell>
          <cell r="D65" t="str">
            <v>Hµn Quèc - LG</v>
          </cell>
          <cell r="F65">
            <v>240574</v>
          </cell>
        </row>
        <row r="66">
          <cell r="A66" t="str">
            <v>C¸p XLPE 24kV-M50</v>
          </cell>
          <cell r="B66" t="str">
            <v>m</v>
          </cell>
          <cell r="C66">
            <v>48517.607536109092</v>
          </cell>
          <cell r="D66" t="str">
            <v>Hµn Quèc - LG</v>
          </cell>
          <cell r="F66">
            <v>60374</v>
          </cell>
        </row>
        <row r="67">
          <cell r="A67" t="str">
            <v>§Çu cèt Ðp M150</v>
          </cell>
          <cell r="B67" t="str">
            <v>c¸i</v>
          </cell>
          <cell r="C67">
            <v>44104.139808472835</v>
          </cell>
          <cell r="D67" t="str">
            <v>óc</v>
          </cell>
          <cell r="F67">
            <v>54882</v>
          </cell>
        </row>
        <row r="68">
          <cell r="A68" t="str">
            <v>§Çu cèt Ðp M120</v>
          </cell>
          <cell r="B68" t="str">
            <v>c¸i</v>
          </cell>
          <cell r="C68">
            <v>35585.793502401408</v>
          </cell>
          <cell r="D68" t="str">
            <v>óc</v>
          </cell>
          <cell r="F68">
            <v>44282</v>
          </cell>
        </row>
        <row r="69">
          <cell r="A69" t="str">
            <v>§Çu cèt Ðp M95</v>
          </cell>
          <cell r="B69" t="str">
            <v>c¸i</v>
          </cell>
          <cell r="C69">
            <v>23873.067331553197</v>
          </cell>
          <cell r="D69" t="str">
            <v>óc</v>
          </cell>
          <cell r="F69">
            <v>29707</v>
          </cell>
        </row>
        <row r="70">
          <cell r="A70" t="str">
            <v>§Çu cèt Ðp M50</v>
          </cell>
          <cell r="B70" t="str">
            <v>c¸i</v>
          </cell>
          <cell r="C70">
            <v>16419.514313740699</v>
          </cell>
          <cell r="D70" t="str">
            <v>óc</v>
          </cell>
          <cell r="F70">
            <v>20432</v>
          </cell>
        </row>
        <row r="71">
          <cell r="A71" t="str">
            <v>Mãng bª t«ng ®óc s½n ®Æt m¸y biÕn ¸p</v>
          </cell>
          <cell r="B71" t="str">
            <v>mãng</v>
          </cell>
          <cell r="C71">
            <v>9307400.7244028226</v>
          </cell>
          <cell r="D71" t="str">
            <v>VN</v>
          </cell>
          <cell r="F71">
            <v>11581878</v>
          </cell>
        </row>
        <row r="72">
          <cell r="A72" t="str">
            <v>TiÕp ®Þa dÑt 40x4</v>
          </cell>
          <cell r="B72" t="str">
            <v>m</v>
          </cell>
          <cell r="C72">
            <v>18239.708123481432</v>
          </cell>
          <cell r="D72" t="str">
            <v>Th¸i nguyªn- m¹ kÏm</v>
          </cell>
          <cell r="F72">
            <v>22697</v>
          </cell>
        </row>
        <row r="73">
          <cell r="A73" t="str">
            <v>Cäc tiÕp ®Þa 14,3kg</v>
          </cell>
          <cell r="B73" t="str">
            <v>cäc</v>
          </cell>
          <cell r="C73">
            <v>154980.86401048105</v>
          </cell>
          <cell r="D73" t="str">
            <v>Th¸i nguyªn- m¹ kÏm</v>
          </cell>
          <cell r="F73">
            <v>192854</v>
          </cell>
        </row>
        <row r="74">
          <cell r="A74" t="str">
            <v>S¬n xanh, vµng, ®á</v>
          </cell>
          <cell r="B74" t="str">
            <v>kg</v>
          </cell>
          <cell r="C74">
            <v>21295.865765178569</v>
          </cell>
          <cell r="D74" t="str">
            <v>VN</v>
          </cell>
          <cell r="F74">
            <v>26500</v>
          </cell>
        </row>
        <row r="75">
          <cell r="A75" t="str">
            <v>B¨ng dÝnh c¸ch ®iÖn</v>
          </cell>
          <cell r="B75" t="str">
            <v>cuén</v>
          </cell>
          <cell r="C75">
            <v>6921.5581824710571</v>
          </cell>
          <cell r="D75" t="str">
            <v>VN</v>
          </cell>
          <cell r="F75">
            <v>8613</v>
          </cell>
        </row>
        <row r="76">
          <cell r="A76" t="str">
            <v>D©y ®ång mÒm lµm trung tÝnh M95</v>
          </cell>
          <cell r="B76" t="str">
            <v>m</v>
          </cell>
          <cell r="C76">
            <v>37267.765089062494</v>
          </cell>
          <cell r="D76" t="str">
            <v>Tù C­êng</v>
          </cell>
          <cell r="F76">
            <v>46375</v>
          </cell>
        </row>
        <row r="77">
          <cell r="A77" t="str">
            <v>B×nh chèng ch¸y MFZ4</v>
          </cell>
          <cell r="B77" t="str">
            <v>b×nh</v>
          </cell>
          <cell r="C77">
            <v>798594.96619419625</v>
          </cell>
          <cell r="D77" t="str">
            <v>TQ</v>
          </cell>
          <cell r="F77">
            <v>993750</v>
          </cell>
        </row>
        <row r="78">
          <cell r="A78" t="str">
            <v>Kho¸ Minh Khai</v>
          </cell>
          <cell r="B78" t="str">
            <v>c¸i</v>
          </cell>
          <cell r="C78">
            <v>19166.279188660712</v>
          </cell>
          <cell r="D78" t="str">
            <v>Minh Khai</v>
          </cell>
          <cell r="F78">
            <v>23850</v>
          </cell>
        </row>
        <row r="79">
          <cell r="A79" t="str">
            <v>BiÓn an toµn 18x24cm</v>
          </cell>
          <cell r="B79" t="str">
            <v>c¸i</v>
          </cell>
          <cell r="C79">
            <v>21295.865765178569</v>
          </cell>
          <cell r="D79" t="str">
            <v>VN</v>
          </cell>
          <cell r="F79">
            <v>26500</v>
          </cell>
        </row>
        <row r="80">
          <cell r="A80" t="str">
            <v>BiÓn tªn tr¹m 18x24cm</v>
          </cell>
          <cell r="B80" t="str">
            <v>c¸i</v>
          </cell>
          <cell r="C80">
            <v>26758.05442955286</v>
          </cell>
          <cell r="D80" t="str">
            <v>VN</v>
          </cell>
          <cell r="F80">
            <v>33297</v>
          </cell>
        </row>
        <row r="81">
          <cell r="A81" t="str">
            <v>BiÓn s¬ ®å 1 sîi 30x40cm</v>
          </cell>
          <cell r="B81" t="str">
            <v>c¸i</v>
          </cell>
          <cell r="C81">
            <v>26758.05442955286</v>
          </cell>
          <cell r="D81" t="str">
            <v>VN</v>
          </cell>
          <cell r="F81">
            <v>33297</v>
          </cell>
        </row>
        <row r="82">
          <cell r="A82" t="str">
            <v>§µo ®Êt hè mãng tr¹m biÕn ¸p 2,8x1,3x0,6</v>
          </cell>
          <cell r="B82" t="str">
            <v>m2</v>
          </cell>
          <cell r="C82">
            <v>40057.925313088912</v>
          </cell>
          <cell r="F82">
            <v>49847</v>
          </cell>
        </row>
        <row r="83">
          <cell r="A83" t="str">
            <v>ThÐp dÑt lµm tiÕp ®Þa 40x4</v>
          </cell>
          <cell r="B83" t="str">
            <v>m</v>
          </cell>
          <cell r="C83">
            <v>18239.708123481432</v>
          </cell>
          <cell r="D83" t="str">
            <v>Th¸i nguyªn- m¹ kÏm</v>
          </cell>
          <cell r="F83">
            <v>22697</v>
          </cell>
        </row>
        <row r="84">
          <cell r="A84" t="str">
            <v>V/C ®Êt thõa khái TP</v>
          </cell>
          <cell r="B84" t="str">
            <v>m3</v>
          </cell>
          <cell r="C84">
            <v>91040.227954926406</v>
          </cell>
          <cell r="F84">
            <v>113288</v>
          </cell>
        </row>
        <row r="85">
          <cell r="A85" t="str">
            <v>GhÕ thao t¸c (86,37kg/bé)</v>
          </cell>
          <cell r="B85" t="str">
            <v>bé</v>
          </cell>
          <cell r="C85">
            <v>927599.25280877622</v>
          </cell>
          <cell r="D85" t="str">
            <v>Th¸i nguyªn- m¹ kÏm</v>
          </cell>
        </row>
        <row r="86">
          <cell r="A86" t="str">
            <v>Thang trÌo (33,6kg/bé)</v>
          </cell>
          <cell r="B86" t="str">
            <v>bé</v>
          </cell>
          <cell r="C86">
            <v>383563.77160877618</v>
          </cell>
          <cell r="D86" t="str">
            <v>Th¸i nguyªn- m¹ kÏm</v>
          </cell>
        </row>
        <row r="87">
          <cell r="A87" t="str">
            <v>Xµ ®ì sø 3 pha (26kg/bé)</v>
          </cell>
          <cell r="B87" t="str">
            <v>bé</v>
          </cell>
          <cell r="C87">
            <v>301136.31686819997</v>
          </cell>
          <cell r="D87" t="str">
            <v>Th¸i nguyªn- m¹ kÏm</v>
          </cell>
        </row>
        <row r="88">
          <cell r="A88" t="str">
            <v>Xµ ®ì sø 2 pha (13kg/bé)</v>
          </cell>
          <cell r="B88" t="str">
            <v>bé</v>
          </cell>
          <cell r="C88">
            <v>167112.0368682</v>
          </cell>
          <cell r="D88" t="str">
            <v>Th¸i nguyªn- m¹ kÏm</v>
          </cell>
        </row>
        <row r="89">
          <cell r="A89" t="str">
            <v>Xµ ®ì sø 1 pha (8kg/bé)</v>
          </cell>
          <cell r="B89" t="str">
            <v>bé</v>
          </cell>
          <cell r="C89">
            <v>115564.23686820001</v>
          </cell>
          <cell r="D89" t="str">
            <v>Th¸i nguyªn- m¹ kÏm</v>
          </cell>
        </row>
        <row r="90">
          <cell r="A90" t="str">
            <v>Sø VHD 24kV c¶ ty</v>
          </cell>
          <cell r="B90" t="str">
            <v>qu¶</v>
          </cell>
          <cell r="C90">
            <v>77861.555439040007</v>
          </cell>
        </row>
        <row r="97">
          <cell r="A97" t="str">
            <v>Lµm ®Çu c¸p HT</v>
          </cell>
          <cell r="B97" t="str">
            <v>c¸i</v>
          </cell>
          <cell r="C97">
            <v>45935.937325799998</v>
          </cell>
        </row>
        <row r="98">
          <cell r="A98" t="str">
            <v>§Çu cèt M150</v>
          </cell>
          <cell r="B98" t="str">
            <v>c¸i</v>
          </cell>
          <cell r="C98">
            <v>0</v>
          </cell>
        </row>
        <row r="99">
          <cell r="A99" t="str">
            <v>C¸p ngÇm h¹ thÕ A4x150</v>
          </cell>
          <cell r="B99" t="str">
            <v>m</v>
          </cell>
          <cell r="C99">
            <v>0</v>
          </cell>
        </row>
        <row r="100">
          <cell r="A100" t="str">
            <v>C¸p ngÇm h¹ thÕ M4x95</v>
          </cell>
          <cell r="B100" t="str">
            <v>m</v>
          </cell>
          <cell r="C100">
            <v>0</v>
          </cell>
        </row>
        <row r="101">
          <cell r="A101" t="str">
            <v>R¶i c¸p ngÇm h¹ thÕ A 4x150</v>
          </cell>
          <cell r="B101" t="str">
            <v>m</v>
          </cell>
          <cell r="C101">
            <v>0</v>
          </cell>
        </row>
        <row r="102">
          <cell r="A102" t="str">
            <v>R¶i c¸p ngÇm h¹ thÕ M4x95</v>
          </cell>
          <cell r="B102" t="str">
            <v>m</v>
          </cell>
          <cell r="C102">
            <v>1769.5659024499323</v>
          </cell>
          <cell r="F102">
            <v>2202</v>
          </cell>
        </row>
        <row r="103">
          <cell r="A103" t="str">
            <v xml:space="preserve">R¶i c¸p ngÇm h¹ thÕ </v>
          </cell>
          <cell r="B103" t="str">
            <v>m</v>
          </cell>
          <cell r="C103">
            <v>1769.5659024499323</v>
          </cell>
          <cell r="F103">
            <v>2202</v>
          </cell>
        </row>
        <row r="104">
          <cell r="A104" t="str">
            <v>§Çu cèt M95</v>
          </cell>
          <cell r="B104" t="str">
            <v>c¸i</v>
          </cell>
          <cell r="C104">
            <v>23873.067331553197</v>
          </cell>
          <cell r="D104" t="str">
            <v>óc</v>
          </cell>
          <cell r="F104">
            <v>29707</v>
          </cell>
        </row>
        <row r="105">
          <cell r="A105" t="str">
            <v xml:space="preserve">C¸t ®en </v>
          </cell>
          <cell r="B105" t="str">
            <v>m3</v>
          </cell>
          <cell r="C105">
            <v>36170.827097761787</v>
          </cell>
          <cell r="F105">
            <v>45010</v>
          </cell>
        </row>
        <row r="106">
          <cell r="A106" t="str">
            <v>G¹ch chØ</v>
          </cell>
          <cell r="B106" t="str">
            <v>n.viªn</v>
          </cell>
          <cell r="C106">
            <v>664623.07647424599</v>
          </cell>
          <cell r="D106" t="str">
            <v>VN</v>
          </cell>
          <cell r="F106">
            <v>827039</v>
          </cell>
        </row>
        <row r="107">
          <cell r="A107" t="str">
            <v>L­íi nilon</v>
          </cell>
          <cell r="B107" t="str">
            <v>m2</v>
          </cell>
          <cell r="C107">
            <v>2262.1834765651952</v>
          </cell>
          <cell r="D107" t="str">
            <v>VN</v>
          </cell>
          <cell r="F107">
            <v>2815</v>
          </cell>
        </row>
        <row r="108">
          <cell r="A108" t="str">
            <v>èng nhùa F120</v>
          </cell>
          <cell r="B108" t="str">
            <v>m</v>
          </cell>
          <cell r="C108">
            <v>34128.83483703278</v>
          </cell>
          <cell r="D108" t="str">
            <v>TiÒn Phong</v>
          </cell>
          <cell r="F108">
            <v>42469</v>
          </cell>
        </row>
        <row r="109">
          <cell r="A109" t="str">
            <v>èng thÐp d120</v>
          </cell>
          <cell r="B109" t="str">
            <v>m</v>
          </cell>
          <cell r="C109">
            <v>115859.95679105999</v>
          </cell>
          <cell r="D109" t="str">
            <v>TiÒn Phong</v>
          </cell>
          <cell r="F109">
            <v>144173</v>
          </cell>
        </row>
        <row r="110">
          <cell r="A110" t="str">
            <v>Hép ®Êu d©y</v>
          </cell>
          <cell r="B110" t="str">
            <v>hép</v>
          </cell>
          <cell r="C110">
            <v>419496.41087097599</v>
          </cell>
          <cell r="D110" t="str">
            <v>Compossit VN</v>
          </cell>
          <cell r="F110">
            <v>522010</v>
          </cell>
        </row>
        <row r="111">
          <cell r="A111" t="str">
            <v>C«liª «m èng</v>
          </cell>
          <cell r="B111" t="str">
            <v>bé</v>
          </cell>
          <cell r="C111">
            <v>2507.2868372587595</v>
          </cell>
          <cell r="D111" t="str">
            <v>VN</v>
          </cell>
          <cell r="F111">
            <v>3120</v>
          </cell>
        </row>
        <row r="112">
          <cell r="A112" t="str">
            <v>§µo r·nh c¸p cÊp III</v>
          </cell>
          <cell r="B112" t="str">
            <v>m3</v>
          </cell>
          <cell r="C112">
            <v>40057.925313088912</v>
          </cell>
          <cell r="F112">
            <v>49847</v>
          </cell>
        </row>
        <row r="113">
          <cell r="A113" t="str">
            <v>Ph¸ ®­êng nhùa</v>
          </cell>
          <cell r="B113" t="str">
            <v>m2</v>
          </cell>
          <cell r="C113">
            <v>36415.930458455354</v>
          </cell>
          <cell r="F113">
            <v>45315</v>
          </cell>
        </row>
        <row r="114">
          <cell r="A114" t="str">
            <v>§µo mãng ®­êng nhùa</v>
          </cell>
          <cell r="B114" t="str">
            <v>m3</v>
          </cell>
          <cell r="C114">
            <v>103785.60271099176</v>
          </cell>
          <cell r="F114">
            <v>129148</v>
          </cell>
        </row>
        <row r="115">
          <cell r="A115" t="str">
            <v>§Æt g¹ch chØ b¸o c¸p</v>
          </cell>
          <cell r="B115" t="str">
            <v>n.viªn</v>
          </cell>
          <cell r="C115">
            <v>504904.08323540667</v>
          </cell>
          <cell r="F115">
            <v>628289</v>
          </cell>
        </row>
        <row r="116">
          <cell r="A116" t="str">
            <v>BiÓn chØ dÉn tªn c¸p</v>
          </cell>
          <cell r="B116" t="str">
            <v>biÓn</v>
          </cell>
          <cell r="C116">
            <v>21295.865765178569</v>
          </cell>
          <cell r="D116" t="str">
            <v>VN</v>
          </cell>
          <cell r="F116">
            <v>26500</v>
          </cell>
        </row>
        <row r="117">
          <cell r="A117" t="str">
            <v>V/C ®Êt thõa khái TP</v>
          </cell>
          <cell r="B117" t="str">
            <v>m3</v>
          </cell>
          <cell r="C117">
            <v>91040.227954926406</v>
          </cell>
          <cell r="F117">
            <v>113288</v>
          </cell>
        </row>
        <row r="118">
          <cell r="A118" t="str">
            <v>LÊp ®Êt r·nh c¸p</v>
          </cell>
          <cell r="B118" t="str">
            <v>m3</v>
          </cell>
          <cell r="C118">
            <v>12745.374756065361</v>
          </cell>
          <cell r="F118">
            <v>15860</v>
          </cell>
        </row>
        <row r="119">
          <cell r="A119" t="str">
            <v>Cäc mèc b¸o hiÖu c¸p</v>
          </cell>
          <cell r="B119" t="str">
            <v>c¸i</v>
          </cell>
          <cell r="C119">
            <v>16110.121546963575</v>
          </cell>
          <cell r="F119">
            <v>20047</v>
          </cell>
        </row>
        <row r="120">
          <cell r="A120" t="str">
            <v>C¾t mÆt ®­êng nhùa 2 bªn r·nh c¸p</v>
          </cell>
          <cell r="B120" t="str">
            <v>md</v>
          </cell>
          <cell r="C120">
            <v>27311.746939447501</v>
          </cell>
          <cell r="F120">
            <v>33986</v>
          </cell>
        </row>
        <row r="121">
          <cell r="A121" t="str">
            <v>Cäc mèc b¸o b¸o hiÖu c¸p</v>
          </cell>
          <cell r="B121" t="str">
            <v>c¸i</v>
          </cell>
          <cell r="C121">
            <v>16110.121546963575</v>
          </cell>
          <cell r="F121">
            <v>20047</v>
          </cell>
        </row>
        <row r="122">
          <cell r="A122" t="str">
            <v>Ph¸ ®­êng g¹ch xi m¨ng</v>
          </cell>
          <cell r="B122" t="str">
            <v>m2</v>
          </cell>
          <cell r="C122">
            <v>0</v>
          </cell>
        </row>
        <row r="123">
          <cell r="A123" t="str">
            <v>§Çu c¸p h¹ thÕ 4x95</v>
          </cell>
          <cell r="B123" t="str">
            <v>bé</v>
          </cell>
        </row>
        <row r="124">
          <cell r="A124" t="str">
            <v>Cét LT10m</v>
          </cell>
          <cell r="B124" t="str">
            <v>c¸i</v>
          </cell>
        </row>
        <row r="125">
          <cell r="A125" t="str">
            <v>C¸p ABC 4x95</v>
          </cell>
          <cell r="B125" t="str">
            <v>m</v>
          </cell>
        </row>
        <row r="126">
          <cell r="A126" t="str">
            <v>C¸p ABC 4x50</v>
          </cell>
          <cell r="B126" t="str">
            <v>m</v>
          </cell>
        </row>
        <row r="127">
          <cell r="A127" t="str">
            <v>KÑp nÐo 4x50 hîp bé</v>
          </cell>
          <cell r="B127" t="str">
            <v>bé</v>
          </cell>
        </row>
        <row r="128">
          <cell r="A128" t="str">
            <v>KÑp treo 4x50 hîp bé</v>
          </cell>
          <cell r="B128" t="str">
            <v>bé</v>
          </cell>
        </row>
        <row r="129">
          <cell r="A129" t="str">
            <v>§Çu cèt AM150</v>
          </cell>
          <cell r="B129" t="str">
            <v>c¸i</v>
          </cell>
          <cell r="C129">
            <v>145273</v>
          </cell>
        </row>
        <row r="130">
          <cell r="A130" t="str">
            <v>Dùng cét LT10m</v>
          </cell>
          <cell r="B130" t="str">
            <v>c¸i</v>
          </cell>
          <cell r="C130">
            <v>211646.512101</v>
          </cell>
        </row>
        <row r="131">
          <cell r="A131" t="str">
            <v>Mãng cét bª t«ng m¸c 150</v>
          </cell>
          <cell r="B131" t="str">
            <v>m3</v>
          </cell>
          <cell r="C131">
            <v>496851.98396560003</v>
          </cell>
        </row>
        <row r="132">
          <cell r="A132" t="str">
            <v>KÐo c¸p ABC 4x95</v>
          </cell>
          <cell r="B132" t="str">
            <v>m</v>
          </cell>
          <cell r="C132">
            <v>1600.6706420994001</v>
          </cell>
        </row>
        <row r="133">
          <cell r="A133" t="str">
            <v>KÐo c¸p ABC 4x50</v>
          </cell>
          <cell r="B133" t="str">
            <v>m</v>
          </cell>
          <cell r="C133">
            <v>979.38644397699989</v>
          </cell>
        </row>
        <row r="138">
          <cell r="C138">
            <v>0</v>
          </cell>
        </row>
        <row r="139">
          <cell r="A139" t="str">
            <v>Thö th«ng tuyÕn c¸p</v>
          </cell>
          <cell r="B139" t="str">
            <v>sîi</v>
          </cell>
          <cell r="C139">
            <v>116564.729405251</v>
          </cell>
          <cell r="F139">
            <v>145050</v>
          </cell>
        </row>
        <row r="140">
          <cell r="A140" t="str">
            <v>CÇu dao 24kV-630A</v>
          </cell>
          <cell r="B140" t="str">
            <v>bé</v>
          </cell>
          <cell r="C140">
            <v>170926.24395435551</v>
          </cell>
          <cell r="F140">
            <v>212696</v>
          </cell>
        </row>
        <row r="141">
          <cell r="A141" t="str">
            <v>Chèng sÐt van  6kV</v>
          </cell>
          <cell r="B141" t="str">
            <v>c¸i</v>
          </cell>
          <cell r="C141">
            <v>16796.410956905558</v>
          </cell>
          <cell r="F141">
            <v>20901</v>
          </cell>
        </row>
        <row r="142">
          <cell r="A142" t="str">
            <v>Chèng sÐt van  10kV</v>
          </cell>
          <cell r="B142" t="str">
            <v>c¸i</v>
          </cell>
          <cell r="C142">
            <v>16796.410956905558</v>
          </cell>
          <cell r="F142">
            <v>20901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A145" t="str">
            <v xml:space="preserve">M¸y biÕn ¸p </v>
          </cell>
          <cell r="B145" t="str">
            <v>m¸y</v>
          </cell>
          <cell r="C145">
            <v>160723.51520889485</v>
          </cell>
          <cell r="F145">
            <v>200000</v>
          </cell>
        </row>
        <row r="146">
          <cell r="A146" t="str">
            <v>Tñ h¹ thÕ trän bé</v>
          </cell>
          <cell r="B146" t="str">
            <v>tñ</v>
          </cell>
          <cell r="C146">
            <v>361627.90922001342</v>
          </cell>
          <cell r="F146">
            <v>450000</v>
          </cell>
        </row>
        <row r="147">
          <cell r="A147" t="str">
            <v>TiÕp ®Êt TBA</v>
          </cell>
          <cell r="B147" t="str">
            <v>VT</v>
          </cell>
          <cell r="C147">
            <v>49832.325890517852</v>
          </cell>
          <cell r="F147">
            <v>62010</v>
          </cell>
        </row>
        <row r="148">
          <cell r="A148" t="str">
            <v>Dao c¸ch ly 24kV</v>
          </cell>
          <cell r="B148" t="str">
            <v>bé</v>
          </cell>
          <cell r="C148">
            <v>211696.97805739584</v>
          </cell>
          <cell r="F148">
            <v>263430</v>
          </cell>
        </row>
        <row r="149">
          <cell r="A149" t="str">
            <v>C©ï ch× cao thÕ</v>
          </cell>
          <cell r="B149" t="str">
            <v>bé</v>
          </cell>
          <cell r="C149">
            <v>160723.51520889485</v>
          </cell>
          <cell r="F149">
            <v>200000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A152" t="str">
            <v>Xe chë vËt t­ A cÊp:</v>
          </cell>
          <cell r="B152" t="str">
            <v>ca</v>
          </cell>
          <cell r="C152">
            <v>184832.04249022907</v>
          </cell>
          <cell r="F152">
            <v>230000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-NC-M"/>
      <sheetName val="DGCT"/>
      <sheetName val="DTCT"/>
      <sheetName val="THKLBtang"/>
      <sheetName val="HS"/>
      <sheetName val="Sheet7"/>
      <sheetName val="Sheet8"/>
      <sheetName val="Sheet6"/>
      <sheetName val="New general bill quantity (2)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L_NC_M"/>
      <sheetName val="Gia"/>
    </sheetNames>
    <sheetDataSet>
      <sheetData sheetId="0" refreshError="1">
        <row r="10">
          <cell r="B10" t="str">
            <v>®cp</v>
          </cell>
          <cell r="C10" t="str">
            <v>§¸ d¨m cÊp phèi</v>
          </cell>
          <cell r="D10" t="str">
            <v>m3</v>
          </cell>
          <cell r="G10">
            <v>71</v>
          </cell>
          <cell r="Q10">
            <v>192519</v>
          </cell>
          <cell r="R10">
            <v>128571</v>
          </cell>
          <cell r="S10">
            <v>60000</v>
          </cell>
        </row>
        <row r="11">
          <cell r="B11" t="str">
            <v>®d</v>
          </cell>
          <cell r="C11" t="str">
            <v>§¸ d¨m</v>
          </cell>
          <cell r="E11">
            <v>1.6</v>
          </cell>
          <cell r="F11" t="str">
            <v>¤ t«</v>
          </cell>
          <cell r="G11">
            <v>43</v>
          </cell>
          <cell r="H11">
            <v>5</v>
          </cell>
          <cell r="I11">
            <v>2</v>
          </cell>
          <cell r="J11">
            <v>1.1000000000000001</v>
          </cell>
          <cell r="K11">
            <v>1.1499999999999999</v>
          </cell>
          <cell r="L11">
            <v>1.05</v>
          </cell>
          <cell r="M11">
            <v>1644</v>
          </cell>
          <cell r="N11">
            <v>136267</v>
          </cell>
          <cell r="O11">
            <v>10045</v>
          </cell>
          <cell r="P11">
            <v>4000</v>
          </cell>
          <cell r="Q11">
            <v>150312</v>
          </cell>
          <cell r="S11">
            <v>99155</v>
          </cell>
        </row>
        <row r="12">
          <cell r="E12">
            <v>1.6</v>
          </cell>
          <cell r="F12" t="str">
            <v>¤ t«</v>
          </cell>
          <cell r="G12">
            <v>28</v>
          </cell>
          <cell r="H12">
            <v>3</v>
          </cell>
          <cell r="I12">
            <v>2</v>
          </cell>
          <cell r="J12">
            <v>1.1000000000000001</v>
          </cell>
          <cell r="K12">
            <v>1.1499999999999999</v>
          </cell>
          <cell r="L12">
            <v>1.05</v>
          </cell>
          <cell r="M12">
            <v>782</v>
          </cell>
          <cell r="N12">
            <v>42207</v>
          </cell>
          <cell r="Q12">
            <v>42207</v>
          </cell>
        </row>
        <row r="13">
          <cell r="B13" t="str">
            <v>®0,5x1</v>
          </cell>
          <cell r="C13" t="str">
            <v xml:space="preserve">§¸ d¨m 0,5 x 1     </v>
          </cell>
          <cell r="D13" t="str">
            <v>m3</v>
          </cell>
          <cell r="G13">
            <v>71</v>
          </cell>
          <cell r="Q13">
            <v>192519</v>
          </cell>
          <cell r="R13">
            <v>128571</v>
          </cell>
          <cell r="S13">
            <v>119695</v>
          </cell>
        </row>
        <row r="14">
          <cell r="E14">
            <v>1.6</v>
          </cell>
          <cell r="F14" t="str">
            <v>¤ t«</v>
          </cell>
          <cell r="G14">
            <v>43</v>
          </cell>
          <cell r="H14">
            <v>5</v>
          </cell>
          <cell r="I14">
            <v>2</v>
          </cell>
          <cell r="J14">
            <v>1.1000000000000001</v>
          </cell>
          <cell r="K14">
            <v>1.1499999999999999</v>
          </cell>
          <cell r="L14">
            <v>1.05</v>
          </cell>
          <cell r="M14">
            <v>1644</v>
          </cell>
          <cell r="N14">
            <v>136267</v>
          </cell>
          <cell r="O14">
            <v>10045</v>
          </cell>
          <cell r="P14">
            <v>4000</v>
          </cell>
          <cell r="Q14">
            <v>150312</v>
          </cell>
        </row>
        <row r="15">
          <cell r="E15">
            <v>1.6</v>
          </cell>
          <cell r="F15" t="str">
            <v>¤ t«</v>
          </cell>
          <cell r="G15">
            <v>28</v>
          </cell>
          <cell r="H15">
            <v>3</v>
          </cell>
          <cell r="I15">
            <v>2</v>
          </cell>
          <cell r="J15">
            <v>1.1000000000000001</v>
          </cell>
          <cell r="K15">
            <v>1.1499999999999999</v>
          </cell>
          <cell r="L15">
            <v>1.05</v>
          </cell>
          <cell r="M15">
            <v>782</v>
          </cell>
          <cell r="N15">
            <v>42207</v>
          </cell>
          <cell r="Q15">
            <v>42207</v>
          </cell>
        </row>
        <row r="16">
          <cell r="B16" t="str">
            <v>®1x2</v>
          </cell>
          <cell r="C16" t="str">
            <v xml:space="preserve">§¸ d¨m 1 x 2     </v>
          </cell>
          <cell r="D16" t="str">
            <v>m3</v>
          </cell>
          <cell r="G16">
            <v>71</v>
          </cell>
          <cell r="Q16">
            <v>192519</v>
          </cell>
          <cell r="R16">
            <v>128571</v>
          </cell>
          <cell r="S16">
            <v>119695</v>
          </cell>
        </row>
        <row r="17">
          <cell r="E17">
            <v>1.6</v>
          </cell>
          <cell r="F17" t="str">
            <v>¤ t«</v>
          </cell>
          <cell r="G17">
            <v>43</v>
          </cell>
          <cell r="H17">
            <v>5</v>
          </cell>
          <cell r="I17">
            <v>2</v>
          </cell>
          <cell r="J17">
            <v>1.1000000000000001</v>
          </cell>
          <cell r="K17">
            <v>1.1499999999999999</v>
          </cell>
          <cell r="L17">
            <v>1.05</v>
          </cell>
          <cell r="M17">
            <v>1644</v>
          </cell>
          <cell r="N17">
            <v>136267</v>
          </cell>
          <cell r="O17">
            <v>10045</v>
          </cell>
          <cell r="P17">
            <v>4000</v>
          </cell>
          <cell r="Q17">
            <v>150312</v>
          </cell>
        </row>
        <row r="18">
          <cell r="E18">
            <v>1.6</v>
          </cell>
          <cell r="F18" t="str">
            <v>¤ t«</v>
          </cell>
          <cell r="G18">
            <v>28</v>
          </cell>
          <cell r="H18">
            <v>3</v>
          </cell>
          <cell r="I18">
            <v>2</v>
          </cell>
          <cell r="J18">
            <v>1.1000000000000001</v>
          </cell>
          <cell r="K18">
            <v>1.1499999999999999</v>
          </cell>
          <cell r="L18">
            <v>1.05</v>
          </cell>
          <cell r="M18">
            <v>782</v>
          </cell>
          <cell r="N18">
            <v>42207</v>
          </cell>
          <cell r="Q18">
            <v>42207</v>
          </cell>
        </row>
        <row r="19">
          <cell r="B19" t="str">
            <v>®2x4</v>
          </cell>
          <cell r="C19" t="str">
            <v xml:space="preserve">§¸ d¨m 2 x 4      </v>
          </cell>
          <cell r="D19" t="str">
            <v>m3</v>
          </cell>
          <cell r="G19">
            <v>71</v>
          </cell>
          <cell r="Q19">
            <v>186503</v>
          </cell>
          <cell r="R19">
            <v>123810</v>
          </cell>
          <cell r="S19">
            <v>92783</v>
          </cell>
        </row>
        <row r="20">
          <cell r="E20">
            <v>1.55</v>
          </cell>
          <cell r="F20" t="str">
            <v>¤ t«</v>
          </cell>
          <cell r="G20">
            <v>43</v>
          </cell>
          <cell r="H20">
            <v>5</v>
          </cell>
          <cell r="I20">
            <v>2</v>
          </cell>
          <cell r="J20">
            <v>1.1000000000000001</v>
          </cell>
          <cell r="K20">
            <v>1.1499999999999999</v>
          </cell>
          <cell r="L20">
            <v>1.05</v>
          </cell>
          <cell r="M20">
            <v>1644</v>
          </cell>
          <cell r="N20">
            <v>132009</v>
          </cell>
          <cell r="O20">
            <v>9731</v>
          </cell>
          <cell r="P20">
            <v>3875</v>
          </cell>
          <cell r="Q20">
            <v>145615</v>
          </cell>
        </row>
        <row r="21">
          <cell r="E21">
            <v>1.55</v>
          </cell>
          <cell r="F21" t="str">
            <v>¤ t«</v>
          </cell>
          <cell r="G21">
            <v>28</v>
          </cell>
          <cell r="H21">
            <v>3</v>
          </cell>
          <cell r="I21">
            <v>2</v>
          </cell>
          <cell r="J21">
            <v>1.1000000000000001</v>
          </cell>
          <cell r="K21">
            <v>1.1499999999999999</v>
          </cell>
          <cell r="L21">
            <v>1.05</v>
          </cell>
          <cell r="M21">
            <v>782</v>
          </cell>
          <cell r="N21">
            <v>40888</v>
          </cell>
          <cell r="Q21">
            <v>40888</v>
          </cell>
        </row>
        <row r="22">
          <cell r="B22" t="str">
            <v>®4x6</v>
          </cell>
          <cell r="C22" t="str">
            <v xml:space="preserve">§¸ d¨m 4 x 6        </v>
          </cell>
          <cell r="D22" t="str">
            <v>m3</v>
          </cell>
          <cell r="G22">
            <v>71</v>
          </cell>
          <cell r="Q22">
            <v>186503</v>
          </cell>
          <cell r="R22">
            <v>104762</v>
          </cell>
          <cell r="S22">
            <v>77069</v>
          </cell>
        </row>
        <row r="23">
          <cell r="B23" t="str">
            <v>®t</v>
          </cell>
          <cell r="C23" t="str">
            <v>§¸ th¶i</v>
          </cell>
          <cell r="D23" t="str">
            <v>m3</v>
          </cell>
          <cell r="E23">
            <v>1.55</v>
          </cell>
          <cell r="F23" t="str">
            <v>¤ t«</v>
          </cell>
          <cell r="G23">
            <v>43</v>
          </cell>
          <cell r="H23">
            <v>5</v>
          </cell>
          <cell r="I23">
            <v>2</v>
          </cell>
          <cell r="J23">
            <v>1.1000000000000001</v>
          </cell>
          <cell r="K23">
            <v>1.1499999999999999</v>
          </cell>
          <cell r="L23">
            <v>1.05</v>
          </cell>
          <cell r="M23">
            <v>1644</v>
          </cell>
          <cell r="N23">
            <v>132009</v>
          </cell>
          <cell r="O23">
            <v>9731</v>
          </cell>
          <cell r="P23">
            <v>3875</v>
          </cell>
          <cell r="Q23">
            <v>145615</v>
          </cell>
          <cell r="S23">
            <v>40000</v>
          </cell>
        </row>
        <row r="24">
          <cell r="E24">
            <v>1.55</v>
          </cell>
          <cell r="F24" t="str">
            <v>¤ t«</v>
          </cell>
          <cell r="G24">
            <v>28</v>
          </cell>
          <cell r="H24">
            <v>3</v>
          </cell>
          <cell r="I24">
            <v>2</v>
          </cell>
          <cell r="J24">
            <v>1.1000000000000001</v>
          </cell>
          <cell r="K24">
            <v>1.1499999999999999</v>
          </cell>
          <cell r="L24">
            <v>1.05</v>
          </cell>
          <cell r="M24">
            <v>782</v>
          </cell>
          <cell r="N24">
            <v>40888</v>
          </cell>
          <cell r="Q24">
            <v>40888</v>
          </cell>
        </row>
        <row r="25">
          <cell r="B25" t="str">
            <v>®h</v>
          </cell>
          <cell r="C25" t="str">
            <v>§¸ héc</v>
          </cell>
          <cell r="D25" t="str">
            <v>m3</v>
          </cell>
          <cell r="G25">
            <v>71</v>
          </cell>
          <cell r="Q25">
            <v>190123</v>
          </cell>
          <cell r="R25">
            <v>85714</v>
          </cell>
          <cell r="S25">
            <v>61886</v>
          </cell>
        </row>
        <row r="26">
          <cell r="B26" t="str">
            <v>s</v>
          </cell>
          <cell r="C26" t="str">
            <v>Sái</v>
          </cell>
          <cell r="D26" t="str">
            <v>m3</v>
          </cell>
          <cell r="E26">
            <v>1.5</v>
          </cell>
          <cell r="F26" t="str">
            <v>¤ t«</v>
          </cell>
          <cell r="G26">
            <v>43</v>
          </cell>
          <cell r="H26">
            <v>5</v>
          </cell>
          <cell r="I26">
            <v>2</v>
          </cell>
          <cell r="J26">
            <v>1.1000000000000001</v>
          </cell>
          <cell r="K26">
            <v>1.1499999999999999</v>
          </cell>
          <cell r="L26">
            <v>1.05</v>
          </cell>
          <cell r="M26">
            <v>1644</v>
          </cell>
          <cell r="N26">
            <v>127751</v>
          </cell>
          <cell r="O26">
            <v>19053</v>
          </cell>
          <cell r="P26">
            <v>3750</v>
          </cell>
          <cell r="Q26">
            <v>150554</v>
          </cell>
          <cell r="R26">
            <v>70000</v>
          </cell>
          <cell r="S26">
            <v>50000</v>
          </cell>
        </row>
        <row r="27">
          <cell r="E27">
            <v>1.5</v>
          </cell>
          <cell r="F27" t="str">
            <v>¤ t«</v>
          </cell>
          <cell r="G27">
            <v>28</v>
          </cell>
          <cell r="H27">
            <v>3</v>
          </cell>
          <cell r="I27">
            <v>2</v>
          </cell>
          <cell r="J27">
            <v>1.1000000000000001</v>
          </cell>
          <cell r="K27">
            <v>1.1499999999999999</v>
          </cell>
          <cell r="L27">
            <v>1.05</v>
          </cell>
          <cell r="M27">
            <v>782</v>
          </cell>
          <cell r="N27">
            <v>39569</v>
          </cell>
          <cell r="Q27">
            <v>39569</v>
          </cell>
        </row>
        <row r="28">
          <cell r="B28" t="str">
            <v>®i</v>
          </cell>
          <cell r="C28" t="str">
            <v>§inh</v>
          </cell>
          <cell r="D28" t="str">
            <v>kg</v>
          </cell>
          <cell r="G28">
            <v>60</v>
          </cell>
          <cell r="Q28">
            <v>122824</v>
          </cell>
          <cell r="R28">
            <v>5714</v>
          </cell>
          <cell r="S28">
            <v>5714</v>
          </cell>
        </row>
        <row r="29">
          <cell r="E29">
            <v>1</v>
          </cell>
          <cell r="F29" t="str">
            <v>¤ t«</v>
          </cell>
          <cell r="G29">
            <v>43</v>
          </cell>
          <cell r="H29">
            <v>5</v>
          </cell>
          <cell r="I29">
            <v>2</v>
          </cell>
          <cell r="J29">
            <v>1.1000000000000001</v>
          </cell>
          <cell r="L29">
            <v>1.05</v>
          </cell>
          <cell r="M29">
            <v>1692</v>
          </cell>
          <cell r="N29">
            <v>76221</v>
          </cell>
          <cell r="O29">
            <v>16133</v>
          </cell>
          <cell r="Q29">
            <v>92354</v>
          </cell>
        </row>
        <row r="30">
          <cell r="E30">
            <v>1</v>
          </cell>
          <cell r="F30" t="str">
            <v>¤ t«</v>
          </cell>
          <cell r="G30">
            <v>17</v>
          </cell>
          <cell r="H30">
            <v>3</v>
          </cell>
          <cell r="I30">
            <v>2</v>
          </cell>
          <cell r="J30">
            <v>1.1000000000000001</v>
          </cell>
          <cell r="L30">
            <v>1.05</v>
          </cell>
          <cell r="M30">
            <v>805</v>
          </cell>
          <cell r="N30">
            <v>14337</v>
          </cell>
          <cell r="O30">
            <v>16133</v>
          </cell>
          <cell r="Q30">
            <v>30470</v>
          </cell>
        </row>
        <row r="31">
          <cell r="B31" t="str">
            <v>b®</v>
          </cell>
          <cell r="C31" t="str">
            <v xml:space="preserve">Bét ®¸                                             </v>
          </cell>
          <cell r="D31" t="str">
            <v>kg</v>
          </cell>
          <cell r="G31">
            <v>60</v>
          </cell>
          <cell r="Q31">
            <v>132426</v>
          </cell>
          <cell r="R31">
            <v>381</v>
          </cell>
          <cell r="S31">
            <v>444</v>
          </cell>
        </row>
        <row r="32">
          <cell r="E32">
            <v>1</v>
          </cell>
          <cell r="F32" t="str">
            <v>¤ t«</v>
          </cell>
          <cell r="G32">
            <v>43</v>
          </cell>
          <cell r="H32">
            <v>5</v>
          </cell>
          <cell r="I32">
            <v>3</v>
          </cell>
          <cell r="J32">
            <v>1.3</v>
          </cell>
          <cell r="L32">
            <v>1.05</v>
          </cell>
          <cell r="M32">
            <v>1692</v>
          </cell>
          <cell r="N32">
            <v>90079</v>
          </cell>
          <cell r="O32">
            <v>12702</v>
          </cell>
          <cell r="Q32">
            <v>102781</v>
          </cell>
        </row>
        <row r="33">
          <cell r="E33">
            <v>1</v>
          </cell>
          <cell r="F33" t="str">
            <v>¤ t«</v>
          </cell>
          <cell r="G33">
            <v>17</v>
          </cell>
          <cell r="H33">
            <v>3</v>
          </cell>
          <cell r="I33">
            <v>3</v>
          </cell>
          <cell r="J33">
            <v>1.3</v>
          </cell>
          <cell r="L33">
            <v>1.05</v>
          </cell>
          <cell r="M33">
            <v>805</v>
          </cell>
          <cell r="N33">
            <v>16943</v>
          </cell>
          <cell r="O33">
            <v>12702</v>
          </cell>
          <cell r="Q33">
            <v>29645</v>
          </cell>
        </row>
        <row r="34">
          <cell r="B34" t="str">
            <v>cv</v>
          </cell>
          <cell r="C34" t="str">
            <v xml:space="preserve">C¸t vµng          </v>
          </cell>
          <cell r="D34" t="str">
            <v>m3</v>
          </cell>
          <cell r="G34">
            <v>71</v>
          </cell>
          <cell r="Q34">
            <v>154257</v>
          </cell>
          <cell r="R34">
            <v>57143</v>
          </cell>
          <cell r="S34">
            <v>104762</v>
          </cell>
        </row>
        <row r="35">
          <cell r="E35">
            <v>1.4</v>
          </cell>
          <cell r="F35" t="str">
            <v>¤ t«</v>
          </cell>
          <cell r="G35">
            <v>43</v>
          </cell>
          <cell r="H35">
            <v>5</v>
          </cell>
          <cell r="I35">
            <v>1</v>
          </cell>
          <cell r="J35">
            <v>1</v>
          </cell>
          <cell r="K35">
            <v>1.1499999999999999</v>
          </cell>
          <cell r="L35">
            <v>1.05</v>
          </cell>
          <cell r="M35">
            <v>1644</v>
          </cell>
          <cell r="N35">
            <v>108394</v>
          </cell>
          <cell r="O35">
            <v>8789</v>
          </cell>
          <cell r="P35">
            <v>3500</v>
          </cell>
          <cell r="Q35">
            <v>120683</v>
          </cell>
        </row>
        <row r="36">
          <cell r="E36">
            <v>1.4</v>
          </cell>
          <cell r="F36" t="str">
            <v>¤ t«</v>
          </cell>
          <cell r="G36">
            <v>28</v>
          </cell>
          <cell r="H36">
            <v>3</v>
          </cell>
          <cell r="I36">
            <v>1</v>
          </cell>
          <cell r="J36">
            <v>1</v>
          </cell>
          <cell r="K36">
            <v>1.1499999999999999</v>
          </cell>
          <cell r="L36">
            <v>1.05</v>
          </cell>
          <cell r="M36">
            <v>782</v>
          </cell>
          <cell r="N36">
            <v>33574</v>
          </cell>
          <cell r="Q36">
            <v>33574</v>
          </cell>
        </row>
        <row r="37">
          <cell r="B37" t="str">
            <v>c®</v>
          </cell>
          <cell r="C37" t="str">
            <v>C¸t ®en</v>
          </cell>
          <cell r="D37" t="str">
            <v>m3</v>
          </cell>
          <cell r="G37">
            <v>71</v>
          </cell>
          <cell r="Q37">
            <v>132221</v>
          </cell>
          <cell r="R37">
            <v>40000</v>
          </cell>
          <cell r="S37">
            <v>41905</v>
          </cell>
        </row>
        <row r="38">
          <cell r="E38">
            <v>1.2</v>
          </cell>
          <cell r="F38" t="str">
            <v>¤ t«</v>
          </cell>
          <cell r="G38">
            <v>43</v>
          </cell>
          <cell r="H38">
            <v>5</v>
          </cell>
          <cell r="I38">
            <v>1</v>
          </cell>
          <cell r="J38">
            <v>1</v>
          </cell>
          <cell r="K38">
            <v>1.1499999999999999</v>
          </cell>
          <cell r="L38">
            <v>1.05</v>
          </cell>
          <cell r="M38">
            <v>1644</v>
          </cell>
          <cell r="N38">
            <v>92909</v>
          </cell>
          <cell r="O38">
            <v>7534</v>
          </cell>
          <cell r="P38">
            <v>3000</v>
          </cell>
          <cell r="Q38">
            <v>103443</v>
          </cell>
        </row>
        <row r="39">
          <cell r="E39">
            <v>1.2</v>
          </cell>
          <cell r="F39" t="str">
            <v>¤ t«</v>
          </cell>
          <cell r="G39">
            <v>28</v>
          </cell>
          <cell r="H39">
            <v>3</v>
          </cell>
          <cell r="I39">
            <v>1</v>
          </cell>
          <cell r="J39">
            <v>1</v>
          </cell>
          <cell r="K39">
            <v>1.1499999999999999</v>
          </cell>
          <cell r="L39">
            <v>1.05</v>
          </cell>
          <cell r="M39">
            <v>782</v>
          </cell>
          <cell r="N39">
            <v>28778</v>
          </cell>
          <cell r="Q39">
            <v>28778</v>
          </cell>
        </row>
        <row r="40">
          <cell r="B40" t="str">
            <v>dtb</v>
          </cell>
          <cell r="C40" t="str">
            <v>D©y thÐp buéc</v>
          </cell>
          <cell r="D40" t="str">
            <v>kg</v>
          </cell>
          <cell r="G40">
            <v>60</v>
          </cell>
          <cell r="Q40">
            <v>122824</v>
          </cell>
          <cell r="R40">
            <v>5714</v>
          </cell>
          <cell r="S40">
            <v>6682</v>
          </cell>
        </row>
        <row r="41">
          <cell r="E41">
            <v>1</v>
          </cell>
          <cell r="F41" t="str">
            <v>¤ t«</v>
          </cell>
          <cell r="G41">
            <v>43</v>
          </cell>
          <cell r="H41">
            <v>5</v>
          </cell>
          <cell r="I41">
            <v>2</v>
          </cell>
          <cell r="J41">
            <v>1.1000000000000001</v>
          </cell>
          <cell r="L41">
            <v>1.05</v>
          </cell>
          <cell r="M41">
            <v>1692</v>
          </cell>
          <cell r="N41">
            <v>76221</v>
          </cell>
          <cell r="O41">
            <v>16133</v>
          </cell>
          <cell r="Q41">
            <v>92354</v>
          </cell>
        </row>
        <row r="42">
          <cell r="E42">
            <v>1</v>
          </cell>
          <cell r="F42" t="str">
            <v>¤ t«</v>
          </cell>
          <cell r="G42">
            <v>17</v>
          </cell>
          <cell r="H42">
            <v>3</v>
          </cell>
          <cell r="I42">
            <v>2</v>
          </cell>
          <cell r="J42">
            <v>1.1000000000000001</v>
          </cell>
          <cell r="L42">
            <v>1.05</v>
          </cell>
          <cell r="M42">
            <v>805</v>
          </cell>
          <cell r="N42">
            <v>14337</v>
          </cell>
          <cell r="O42">
            <v>16133</v>
          </cell>
          <cell r="Q42">
            <v>30470</v>
          </cell>
        </row>
        <row r="43">
          <cell r="B43" t="str">
            <v>gc</v>
          </cell>
          <cell r="C43" t="str">
            <v>Gç chèng/kª</v>
          </cell>
          <cell r="D43" t="str">
            <v>m3</v>
          </cell>
          <cell r="G43">
            <v>60</v>
          </cell>
          <cell r="Q43">
            <v>104399</v>
          </cell>
          <cell r="S43">
            <v>576442</v>
          </cell>
        </row>
        <row r="44">
          <cell r="B44" t="str">
            <v>g c</v>
          </cell>
          <cell r="C44" t="str">
            <v>gç trßn d=24</v>
          </cell>
          <cell r="D44" t="str">
            <v>md</v>
          </cell>
          <cell r="E44">
            <v>0.85</v>
          </cell>
          <cell r="F44" t="str">
            <v>¤ t«</v>
          </cell>
          <cell r="G44">
            <v>43</v>
          </cell>
          <cell r="H44">
            <v>5</v>
          </cell>
          <cell r="I44">
            <v>2</v>
          </cell>
          <cell r="J44">
            <v>1.1000000000000001</v>
          </cell>
          <cell r="L44">
            <v>1.05</v>
          </cell>
          <cell r="M44">
            <v>1692</v>
          </cell>
          <cell r="N44">
            <v>64787</v>
          </cell>
          <cell r="O44">
            <v>13713</v>
          </cell>
          <cell r="Q44">
            <v>78500</v>
          </cell>
          <cell r="S44">
            <v>30000</v>
          </cell>
        </row>
        <row r="45">
          <cell r="E45">
            <v>0.85</v>
          </cell>
          <cell r="F45" t="str">
            <v>¤ t«</v>
          </cell>
          <cell r="G45">
            <v>17</v>
          </cell>
          <cell r="H45">
            <v>3</v>
          </cell>
          <cell r="I45">
            <v>2</v>
          </cell>
          <cell r="J45">
            <v>1.1000000000000001</v>
          </cell>
          <cell r="L45">
            <v>1.05</v>
          </cell>
          <cell r="M45">
            <v>805</v>
          </cell>
          <cell r="N45">
            <v>12186</v>
          </cell>
          <cell r="O45">
            <v>13713</v>
          </cell>
          <cell r="Q45">
            <v>25899</v>
          </cell>
        </row>
        <row r="46">
          <cell r="B46" t="str">
            <v>gvk</v>
          </cell>
          <cell r="C46" t="str">
            <v>Gç v¸n khu«n</v>
          </cell>
          <cell r="D46" t="str">
            <v>m3</v>
          </cell>
          <cell r="G46">
            <v>60</v>
          </cell>
          <cell r="Q46">
            <v>104399</v>
          </cell>
          <cell r="S46">
            <v>992911</v>
          </cell>
        </row>
        <row r="47">
          <cell r="E47">
            <v>0.85</v>
          </cell>
          <cell r="F47" t="str">
            <v>¤ t«</v>
          </cell>
          <cell r="G47">
            <v>43</v>
          </cell>
          <cell r="H47">
            <v>5</v>
          </cell>
          <cell r="I47">
            <v>2</v>
          </cell>
          <cell r="J47">
            <v>1.1000000000000001</v>
          </cell>
          <cell r="L47">
            <v>1.05</v>
          </cell>
          <cell r="M47">
            <v>1692</v>
          </cell>
          <cell r="N47">
            <v>64787</v>
          </cell>
          <cell r="O47">
            <v>13713</v>
          </cell>
          <cell r="Q47">
            <v>78500</v>
          </cell>
        </row>
        <row r="48">
          <cell r="E48">
            <v>0.85</v>
          </cell>
          <cell r="F48" t="str">
            <v>¤ t«</v>
          </cell>
          <cell r="G48">
            <v>17</v>
          </cell>
          <cell r="H48">
            <v>3</v>
          </cell>
          <cell r="I48">
            <v>2</v>
          </cell>
          <cell r="J48">
            <v>1.1000000000000001</v>
          </cell>
          <cell r="L48">
            <v>1.05</v>
          </cell>
          <cell r="M48">
            <v>805</v>
          </cell>
          <cell r="N48">
            <v>12186</v>
          </cell>
          <cell r="O48">
            <v>13713</v>
          </cell>
          <cell r="Q48">
            <v>25899</v>
          </cell>
        </row>
        <row r="49">
          <cell r="B49" t="str">
            <v>gn4</v>
          </cell>
          <cell r="C49" t="str">
            <v>Gç nhãm 4</v>
          </cell>
          <cell r="D49" t="str">
            <v>m3</v>
          </cell>
          <cell r="G49">
            <v>60</v>
          </cell>
          <cell r="Q49">
            <v>104399</v>
          </cell>
          <cell r="S49">
            <v>992911</v>
          </cell>
        </row>
        <row r="50">
          <cell r="E50">
            <v>0.85</v>
          </cell>
          <cell r="F50" t="str">
            <v>¤ t«</v>
          </cell>
          <cell r="G50">
            <v>43</v>
          </cell>
          <cell r="H50">
            <v>5</v>
          </cell>
          <cell r="I50">
            <v>2</v>
          </cell>
          <cell r="J50">
            <v>1.1000000000000001</v>
          </cell>
          <cell r="L50">
            <v>1.05</v>
          </cell>
          <cell r="M50">
            <v>1692</v>
          </cell>
          <cell r="N50">
            <v>64787</v>
          </cell>
          <cell r="O50">
            <v>13713</v>
          </cell>
          <cell r="Q50">
            <v>78500</v>
          </cell>
        </row>
        <row r="51">
          <cell r="E51">
            <v>0.85</v>
          </cell>
          <cell r="F51" t="str">
            <v>¤ t«</v>
          </cell>
          <cell r="G51">
            <v>17</v>
          </cell>
          <cell r="H51">
            <v>3</v>
          </cell>
          <cell r="I51">
            <v>2</v>
          </cell>
          <cell r="J51">
            <v>1.1000000000000001</v>
          </cell>
          <cell r="L51">
            <v>1.05</v>
          </cell>
          <cell r="M51">
            <v>805</v>
          </cell>
          <cell r="N51">
            <v>12186</v>
          </cell>
          <cell r="O51">
            <v>13713</v>
          </cell>
          <cell r="Q51">
            <v>25899</v>
          </cell>
        </row>
        <row r="52">
          <cell r="B52" t="str">
            <v>n®</v>
          </cell>
          <cell r="C52" t="str">
            <v xml:space="preserve">Nhùa ®­êng                                  </v>
          </cell>
          <cell r="D52" t="str">
            <v>kg</v>
          </cell>
          <cell r="G52">
            <v>60</v>
          </cell>
          <cell r="Q52">
            <v>149362</v>
          </cell>
          <cell r="S52">
            <v>3323</v>
          </cell>
        </row>
        <row r="53">
          <cell r="E53">
            <v>1</v>
          </cell>
          <cell r="F53" t="str">
            <v>¤ t«</v>
          </cell>
          <cell r="G53">
            <v>43</v>
          </cell>
          <cell r="H53">
            <v>5</v>
          </cell>
          <cell r="I53">
            <v>3</v>
          </cell>
          <cell r="J53">
            <v>1.3</v>
          </cell>
          <cell r="L53">
            <v>1.05</v>
          </cell>
          <cell r="M53">
            <v>1692</v>
          </cell>
          <cell r="N53">
            <v>90079</v>
          </cell>
          <cell r="O53">
            <v>21170</v>
          </cell>
          <cell r="Q53">
            <v>111249</v>
          </cell>
        </row>
        <row r="54">
          <cell r="E54">
            <v>1</v>
          </cell>
          <cell r="F54" t="str">
            <v>¤ t«</v>
          </cell>
          <cell r="G54">
            <v>17</v>
          </cell>
          <cell r="H54">
            <v>3</v>
          </cell>
          <cell r="I54">
            <v>3</v>
          </cell>
          <cell r="J54">
            <v>1.3</v>
          </cell>
          <cell r="L54">
            <v>1.05</v>
          </cell>
          <cell r="M54">
            <v>805</v>
          </cell>
          <cell r="N54">
            <v>16943</v>
          </cell>
          <cell r="O54">
            <v>21170</v>
          </cell>
          <cell r="Q54">
            <v>38113</v>
          </cell>
        </row>
        <row r="55">
          <cell r="B55" t="str">
            <v>vc</v>
          </cell>
          <cell r="C55" t="str">
            <v>V«i côc</v>
          </cell>
          <cell r="D55" t="str">
            <v>kg</v>
          </cell>
          <cell r="G55">
            <v>60</v>
          </cell>
          <cell r="Q55">
            <v>149362</v>
          </cell>
          <cell r="R55">
            <v>909</v>
          </cell>
          <cell r="S55">
            <v>909</v>
          </cell>
        </row>
        <row r="56">
          <cell r="E56">
            <v>1</v>
          </cell>
          <cell r="F56" t="str">
            <v>¤ t«</v>
          </cell>
          <cell r="G56">
            <v>43</v>
          </cell>
          <cell r="H56">
            <v>5</v>
          </cell>
          <cell r="I56">
            <v>3</v>
          </cell>
          <cell r="J56">
            <v>1.3</v>
          </cell>
          <cell r="L56">
            <v>1.05</v>
          </cell>
          <cell r="M56">
            <v>1692</v>
          </cell>
          <cell r="N56">
            <v>90079</v>
          </cell>
          <cell r="O56">
            <v>21170</v>
          </cell>
          <cell r="Q56">
            <v>111249</v>
          </cell>
        </row>
        <row r="57">
          <cell r="E57">
            <v>1</v>
          </cell>
          <cell r="F57" t="str">
            <v>¤ t«</v>
          </cell>
          <cell r="G57">
            <v>17</v>
          </cell>
          <cell r="H57">
            <v>3</v>
          </cell>
          <cell r="I57">
            <v>3</v>
          </cell>
          <cell r="J57">
            <v>1.3</v>
          </cell>
          <cell r="L57">
            <v>1.05</v>
          </cell>
          <cell r="M57">
            <v>805</v>
          </cell>
          <cell r="N57">
            <v>16943</v>
          </cell>
          <cell r="O57">
            <v>21170</v>
          </cell>
          <cell r="Q57">
            <v>38113</v>
          </cell>
        </row>
        <row r="58">
          <cell r="B58" t="str">
            <v>qh</v>
          </cell>
          <cell r="C58" t="str">
            <v>Que hµn</v>
          </cell>
          <cell r="D58" t="str">
            <v>kg</v>
          </cell>
          <cell r="G58">
            <v>60</v>
          </cell>
          <cell r="Q58">
            <v>122824</v>
          </cell>
          <cell r="R58">
            <v>7619</v>
          </cell>
          <cell r="S58">
            <v>7637</v>
          </cell>
        </row>
        <row r="59">
          <cell r="E59">
            <v>1</v>
          </cell>
          <cell r="F59" t="str">
            <v>¤ t«</v>
          </cell>
          <cell r="G59">
            <v>43</v>
          </cell>
          <cell r="H59">
            <v>5</v>
          </cell>
          <cell r="I59">
            <v>2</v>
          </cell>
          <cell r="J59">
            <v>1.1000000000000001</v>
          </cell>
          <cell r="L59">
            <v>1.05</v>
          </cell>
          <cell r="M59">
            <v>1692</v>
          </cell>
          <cell r="N59">
            <v>76221</v>
          </cell>
          <cell r="O59">
            <v>16133</v>
          </cell>
          <cell r="Q59">
            <v>92354</v>
          </cell>
        </row>
        <row r="60">
          <cell r="E60">
            <v>1</v>
          </cell>
          <cell r="F60" t="str">
            <v>¤ t«</v>
          </cell>
          <cell r="G60">
            <v>17</v>
          </cell>
          <cell r="H60">
            <v>3</v>
          </cell>
          <cell r="I60">
            <v>2</v>
          </cell>
          <cell r="J60">
            <v>1.1000000000000001</v>
          </cell>
          <cell r="L60">
            <v>1.05</v>
          </cell>
          <cell r="M60">
            <v>805</v>
          </cell>
          <cell r="N60">
            <v>14337</v>
          </cell>
          <cell r="O60">
            <v>16133</v>
          </cell>
          <cell r="Q60">
            <v>30470</v>
          </cell>
        </row>
        <row r="61">
          <cell r="B61" t="str">
            <v>tb</v>
          </cell>
          <cell r="C61" t="str">
            <v xml:space="preserve">ThÐp b¶n                            </v>
          </cell>
          <cell r="D61" t="str">
            <v>kg</v>
          </cell>
          <cell r="G61">
            <v>60</v>
          </cell>
          <cell r="Q61">
            <v>122824</v>
          </cell>
          <cell r="R61">
            <v>5429</v>
          </cell>
          <cell r="S61">
            <v>4891</v>
          </cell>
        </row>
        <row r="62">
          <cell r="E62">
            <v>1</v>
          </cell>
          <cell r="F62" t="str">
            <v>¤ t«</v>
          </cell>
          <cell r="G62">
            <v>43</v>
          </cell>
          <cell r="H62">
            <v>5</v>
          </cell>
          <cell r="I62">
            <v>2</v>
          </cell>
          <cell r="J62">
            <v>1.1000000000000001</v>
          </cell>
          <cell r="L62">
            <v>1.05</v>
          </cell>
          <cell r="M62">
            <v>1692</v>
          </cell>
          <cell r="N62">
            <v>76221</v>
          </cell>
          <cell r="O62">
            <v>16133</v>
          </cell>
          <cell r="Q62">
            <v>92354</v>
          </cell>
        </row>
        <row r="63">
          <cell r="E63">
            <v>1</v>
          </cell>
          <cell r="F63" t="str">
            <v>¤ t«</v>
          </cell>
          <cell r="G63">
            <v>17</v>
          </cell>
          <cell r="H63">
            <v>3</v>
          </cell>
          <cell r="I63">
            <v>2</v>
          </cell>
          <cell r="J63">
            <v>1.1000000000000001</v>
          </cell>
          <cell r="L63">
            <v>1.05</v>
          </cell>
          <cell r="M63">
            <v>805</v>
          </cell>
          <cell r="N63">
            <v>14337</v>
          </cell>
          <cell r="O63">
            <v>16133</v>
          </cell>
          <cell r="Q63">
            <v>30470</v>
          </cell>
        </row>
        <row r="64">
          <cell r="B64" t="str">
            <v>th</v>
          </cell>
          <cell r="C64" t="str">
            <v xml:space="preserve">ThÐp h×nh                            </v>
          </cell>
          <cell r="D64" t="str">
            <v>kg</v>
          </cell>
          <cell r="G64">
            <v>60</v>
          </cell>
          <cell r="Q64">
            <v>122824</v>
          </cell>
          <cell r="R64">
            <v>4857</v>
          </cell>
          <cell r="S64">
            <v>4562</v>
          </cell>
        </row>
        <row r="65">
          <cell r="E65">
            <v>1</v>
          </cell>
          <cell r="F65" t="str">
            <v>¤ t«</v>
          </cell>
          <cell r="G65">
            <v>43</v>
          </cell>
          <cell r="H65">
            <v>5</v>
          </cell>
          <cell r="I65">
            <v>2</v>
          </cell>
          <cell r="J65">
            <v>1.1000000000000001</v>
          </cell>
          <cell r="L65">
            <v>1.05</v>
          </cell>
          <cell r="M65">
            <v>1692</v>
          </cell>
          <cell r="N65">
            <v>76221</v>
          </cell>
          <cell r="O65">
            <v>16133</v>
          </cell>
          <cell r="Q65">
            <v>92354</v>
          </cell>
        </row>
        <row r="66">
          <cell r="E66">
            <v>1</v>
          </cell>
          <cell r="F66" t="str">
            <v>¤ t«</v>
          </cell>
          <cell r="G66">
            <v>17</v>
          </cell>
          <cell r="H66">
            <v>3</v>
          </cell>
          <cell r="I66">
            <v>2</v>
          </cell>
          <cell r="J66">
            <v>1.1000000000000001</v>
          </cell>
          <cell r="L66">
            <v>1.05</v>
          </cell>
          <cell r="M66">
            <v>805</v>
          </cell>
          <cell r="N66">
            <v>14337</v>
          </cell>
          <cell r="O66">
            <v>16133</v>
          </cell>
          <cell r="Q66">
            <v>30470</v>
          </cell>
        </row>
        <row r="67">
          <cell r="B67" t="str">
            <v>th&gt;100</v>
          </cell>
          <cell r="C67" t="str">
            <v>ThÐp h×nh</v>
          </cell>
          <cell r="D67" t="str">
            <v>kg</v>
          </cell>
          <cell r="S67">
            <v>4562</v>
          </cell>
        </row>
        <row r="68">
          <cell r="B68" t="str">
            <v>tl®v</v>
          </cell>
          <cell r="C68" t="str">
            <v>ThÐp l­íi ®Þnh vÞ d=6</v>
          </cell>
          <cell r="D68" t="str">
            <v>kg</v>
          </cell>
          <cell r="G68">
            <v>60</v>
          </cell>
          <cell r="Q68">
            <v>122824</v>
          </cell>
          <cell r="R68">
            <v>5714</v>
          </cell>
          <cell r="S68">
            <v>4806</v>
          </cell>
        </row>
        <row r="69">
          <cell r="E69">
            <v>1</v>
          </cell>
          <cell r="F69" t="str">
            <v>¤ t«</v>
          </cell>
          <cell r="G69">
            <v>43</v>
          </cell>
          <cell r="H69">
            <v>5</v>
          </cell>
          <cell r="I69">
            <v>2</v>
          </cell>
          <cell r="J69">
            <v>1.1000000000000001</v>
          </cell>
          <cell r="L69">
            <v>1.05</v>
          </cell>
          <cell r="M69">
            <v>1692</v>
          </cell>
          <cell r="N69">
            <v>76221</v>
          </cell>
          <cell r="O69">
            <v>16133</v>
          </cell>
          <cell r="Q69">
            <v>92354</v>
          </cell>
        </row>
        <row r="70">
          <cell r="E70">
            <v>1</v>
          </cell>
          <cell r="F70" t="str">
            <v>¤ t«</v>
          </cell>
          <cell r="G70">
            <v>17</v>
          </cell>
          <cell r="H70">
            <v>3</v>
          </cell>
          <cell r="I70">
            <v>2</v>
          </cell>
          <cell r="J70">
            <v>1.1000000000000001</v>
          </cell>
          <cell r="L70">
            <v>1.05</v>
          </cell>
          <cell r="M70">
            <v>805</v>
          </cell>
          <cell r="N70">
            <v>14337</v>
          </cell>
          <cell r="O70">
            <v>16133</v>
          </cell>
          <cell r="Q70">
            <v>30470</v>
          </cell>
        </row>
        <row r="71">
          <cell r="B71" t="str">
            <v>tt&lt;10</v>
          </cell>
          <cell r="C71" t="str">
            <v>ThÐp trßn d&lt;=10</v>
          </cell>
          <cell r="D71" t="str">
            <v>kg</v>
          </cell>
          <cell r="G71">
            <v>60</v>
          </cell>
          <cell r="Q71">
            <v>122824</v>
          </cell>
          <cell r="R71">
            <v>4476</v>
          </cell>
          <cell r="S71">
            <v>4806</v>
          </cell>
        </row>
        <row r="72">
          <cell r="B72" t="str">
            <v>ct3</v>
          </cell>
          <cell r="C72" t="str">
            <v>ThÐp CT3</v>
          </cell>
          <cell r="D72" t="str">
            <v>kg</v>
          </cell>
          <cell r="E72">
            <v>1</v>
          </cell>
          <cell r="F72" t="str">
            <v>¤ t«</v>
          </cell>
          <cell r="G72">
            <v>43</v>
          </cell>
          <cell r="H72">
            <v>5</v>
          </cell>
          <cell r="I72">
            <v>2</v>
          </cell>
          <cell r="J72">
            <v>1.1000000000000001</v>
          </cell>
          <cell r="L72">
            <v>1.05</v>
          </cell>
          <cell r="M72">
            <v>1692</v>
          </cell>
          <cell r="N72">
            <v>76221</v>
          </cell>
          <cell r="O72">
            <v>16133</v>
          </cell>
          <cell r="Q72">
            <v>92354</v>
          </cell>
          <cell r="S72">
            <v>4806</v>
          </cell>
        </row>
        <row r="73">
          <cell r="E73">
            <v>1</v>
          </cell>
          <cell r="F73" t="str">
            <v>¤ t«</v>
          </cell>
          <cell r="G73">
            <v>17</v>
          </cell>
          <cell r="H73">
            <v>3</v>
          </cell>
          <cell r="I73">
            <v>2</v>
          </cell>
          <cell r="J73">
            <v>1.1000000000000001</v>
          </cell>
          <cell r="L73">
            <v>1.05</v>
          </cell>
          <cell r="M73">
            <v>805</v>
          </cell>
          <cell r="N73">
            <v>14337</v>
          </cell>
          <cell r="O73">
            <v>16133</v>
          </cell>
          <cell r="Q73">
            <v>30470</v>
          </cell>
        </row>
        <row r="74">
          <cell r="B74" t="str">
            <v>tt&lt;18</v>
          </cell>
          <cell r="C74" t="str">
            <v>ThÐp trßn d&lt;=18</v>
          </cell>
          <cell r="D74" t="str">
            <v>kg</v>
          </cell>
          <cell r="G74">
            <v>60</v>
          </cell>
          <cell r="Q74">
            <v>122824</v>
          </cell>
          <cell r="R74">
            <v>4429</v>
          </cell>
          <cell r="S74">
            <v>4202</v>
          </cell>
        </row>
        <row r="75">
          <cell r="B75" t="str">
            <v>ct5</v>
          </cell>
          <cell r="C75" t="str">
            <v>ThÐp CT5</v>
          </cell>
          <cell r="D75" t="str">
            <v>kg</v>
          </cell>
          <cell r="E75">
            <v>1</v>
          </cell>
          <cell r="F75" t="str">
            <v>¤ t«</v>
          </cell>
          <cell r="G75">
            <v>43</v>
          </cell>
          <cell r="H75">
            <v>5</v>
          </cell>
          <cell r="I75">
            <v>2</v>
          </cell>
          <cell r="J75">
            <v>1.1000000000000001</v>
          </cell>
          <cell r="L75">
            <v>1.05</v>
          </cell>
          <cell r="M75">
            <v>1692</v>
          </cell>
          <cell r="N75">
            <v>76221</v>
          </cell>
          <cell r="O75">
            <v>16133</v>
          </cell>
          <cell r="Q75">
            <v>92354</v>
          </cell>
          <cell r="S75">
            <v>4202</v>
          </cell>
        </row>
        <row r="76">
          <cell r="E76">
            <v>1</v>
          </cell>
          <cell r="F76" t="str">
            <v>¤ t«</v>
          </cell>
          <cell r="G76">
            <v>17</v>
          </cell>
          <cell r="H76">
            <v>3</v>
          </cell>
          <cell r="I76">
            <v>2</v>
          </cell>
          <cell r="J76">
            <v>1.1000000000000001</v>
          </cell>
          <cell r="L76">
            <v>1.05</v>
          </cell>
          <cell r="M76">
            <v>805</v>
          </cell>
          <cell r="N76">
            <v>14337</v>
          </cell>
          <cell r="O76">
            <v>16133</v>
          </cell>
          <cell r="Q76">
            <v>30470</v>
          </cell>
        </row>
        <row r="77">
          <cell r="B77" t="str">
            <v>tt&gt;18</v>
          </cell>
          <cell r="C77" t="str">
            <v>ThÐp trßn d&gt;18</v>
          </cell>
          <cell r="D77" t="str">
            <v>kg</v>
          </cell>
          <cell r="G77">
            <v>60</v>
          </cell>
          <cell r="Q77">
            <v>122824</v>
          </cell>
          <cell r="R77">
            <v>4429</v>
          </cell>
          <cell r="S77">
            <v>3647</v>
          </cell>
        </row>
        <row r="78">
          <cell r="E78">
            <v>1</v>
          </cell>
          <cell r="F78" t="str">
            <v>¤ t«</v>
          </cell>
          <cell r="G78">
            <v>43</v>
          </cell>
          <cell r="H78">
            <v>5</v>
          </cell>
          <cell r="I78">
            <v>2</v>
          </cell>
          <cell r="J78">
            <v>1.1000000000000001</v>
          </cell>
          <cell r="L78">
            <v>1.05</v>
          </cell>
          <cell r="M78">
            <v>1692</v>
          </cell>
          <cell r="N78">
            <v>76221</v>
          </cell>
          <cell r="O78">
            <v>16133</v>
          </cell>
          <cell r="Q78">
            <v>92354</v>
          </cell>
        </row>
        <row r="79">
          <cell r="E79">
            <v>1</v>
          </cell>
          <cell r="F79" t="str">
            <v>¤ t«</v>
          </cell>
          <cell r="G79">
            <v>17</v>
          </cell>
          <cell r="H79">
            <v>3</v>
          </cell>
          <cell r="I79">
            <v>2</v>
          </cell>
          <cell r="J79">
            <v>1.1000000000000001</v>
          </cell>
          <cell r="L79">
            <v>1.05</v>
          </cell>
          <cell r="M79">
            <v>805</v>
          </cell>
          <cell r="N79">
            <v>14337</v>
          </cell>
          <cell r="O79">
            <v>16133</v>
          </cell>
          <cell r="Q79">
            <v>30470</v>
          </cell>
        </row>
        <row r="80">
          <cell r="B80" t="str">
            <v>t«</v>
          </cell>
          <cell r="C80" t="str">
            <v>ThÐp èng d=100</v>
          </cell>
          <cell r="D80" t="str">
            <v>m</v>
          </cell>
          <cell r="G80">
            <v>60</v>
          </cell>
          <cell r="Q80">
            <v>122824</v>
          </cell>
          <cell r="S80">
            <v>30000</v>
          </cell>
        </row>
        <row r="81">
          <cell r="E81">
            <v>1</v>
          </cell>
          <cell r="F81" t="str">
            <v>¤ t«</v>
          </cell>
          <cell r="G81">
            <v>43</v>
          </cell>
          <cell r="H81">
            <v>5</v>
          </cell>
          <cell r="I81">
            <v>2</v>
          </cell>
          <cell r="J81">
            <v>1.1000000000000001</v>
          </cell>
          <cell r="L81">
            <v>1.05</v>
          </cell>
          <cell r="M81">
            <v>1692</v>
          </cell>
          <cell r="N81">
            <v>76221</v>
          </cell>
          <cell r="O81">
            <v>16133</v>
          </cell>
          <cell r="Q81">
            <v>92354</v>
          </cell>
        </row>
        <row r="82">
          <cell r="E82">
            <v>1</v>
          </cell>
          <cell r="F82" t="str">
            <v>¤ t«</v>
          </cell>
          <cell r="G82">
            <v>17</v>
          </cell>
          <cell r="H82">
            <v>3</v>
          </cell>
          <cell r="I82">
            <v>2</v>
          </cell>
          <cell r="J82">
            <v>1.1000000000000001</v>
          </cell>
          <cell r="L82">
            <v>1.05</v>
          </cell>
          <cell r="M82">
            <v>805</v>
          </cell>
          <cell r="N82">
            <v>14337</v>
          </cell>
          <cell r="O82">
            <v>16133</v>
          </cell>
          <cell r="Q82">
            <v>30470</v>
          </cell>
        </row>
        <row r="83">
          <cell r="B83" t="str">
            <v>tc®c</v>
          </cell>
          <cell r="C83" t="str">
            <v>ThÐp c­êng ®é cao</v>
          </cell>
          <cell r="D83" t="str">
            <v>kg</v>
          </cell>
          <cell r="G83">
            <v>60</v>
          </cell>
          <cell r="Q83">
            <v>122824</v>
          </cell>
          <cell r="S83">
            <v>8500</v>
          </cell>
        </row>
        <row r="84">
          <cell r="E84">
            <v>1</v>
          </cell>
          <cell r="F84" t="str">
            <v>¤ t«</v>
          </cell>
          <cell r="G84">
            <v>43</v>
          </cell>
          <cell r="H84">
            <v>5</v>
          </cell>
          <cell r="I84">
            <v>2</v>
          </cell>
          <cell r="J84">
            <v>1.1000000000000001</v>
          </cell>
          <cell r="L84">
            <v>1.05</v>
          </cell>
          <cell r="M84">
            <v>1692</v>
          </cell>
          <cell r="N84">
            <v>76221</v>
          </cell>
          <cell r="O84">
            <v>16133</v>
          </cell>
          <cell r="Q84">
            <v>92354</v>
          </cell>
        </row>
        <row r="85">
          <cell r="E85">
            <v>1</v>
          </cell>
          <cell r="F85" t="str">
            <v>¤ t«</v>
          </cell>
          <cell r="G85">
            <v>17</v>
          </cell>
          <cell r="H85">
            <v>3</v>
          </cell>
          <cell r="I85">
            <v>2</v>
          </cell>
          <cell r="J85">
            <v>1.1000000000000001</v>
          </cell>
          <cell r="L85">
            <v>1.05</v>
          </cell>
          <cell r="M85">
            <v>805</v>
          </cell>
          <cell r="N85">
            <v>14337</v>
          </cell>
          <cell r="O85">
            <v>16133</v>
          </cell>
          <cell r="Q85">
            <v>30470</v>
          </cell>
        </row>
        <row r="86">
          <cell r="B86" t="str">
            <v>Ray</v>
          </cell>
          <cell r="C86" t="str">
            <v>Ray P43</v>
          </cell>
          <cell r="D86" t="str">
            <v>kg</v>
          </cell>
          <cell r="G86">
            <v>60</v>
          </cell>
          <cell r="Q86">
            <v>122824</v>
          </cell>
          <cell r="S86">
            <v>5000</v>
          </cell>
        </row>
        <row r="87">
          <cell r="E87">
            <v>1</v>
          </cell>
          <cell r="F87" t="str">
            <v>¤ t«</v>
          </cell>
          <cell r="G87">
            <v>43</v>
          </cell>
          <cell r="H87">
            <v>5</v>
          </cell>
          <cell r="I87">
            <v>2</v>
          </cell>
          <cell r="J87">
            <v>1.1000000000000001</v>
          </cell>
          <cell r="L87">
            <v>1.05</v>
          </cell>
          <cell r="M87">
            <v>1692</v>
          </cell>
          <cell r="N87">
            <v>76221</v>
          </cell>
          <cell r="O87">
            <v>16133</v>
          </cell>
          <cell r="Q87">
            <v>92354</v>
          </cell>
        </row>
        <row r="88">
          <cell r="E88">
            <v>1</v>
          </cell>
          <cell r="F88" t="str">
            <v>¤ t«</v>
          </cell>
          <cell r="G88">
            <v>17</v>
          </cell>
          <cell r="H88">
            <v>3</v>
          </cell>
          <cell r="I88">
            <v>2</v>
          </cell>
          <cell r="J88">
            <v>1.1000000000000001</v>
          </cell>
          <cell r="L88">
            <v>1.05</v>
          </cell>
          <cell r="M88">
            <v>805</v>
          </cell>
          <cell r="N88">
            <v>14337</v>
          </cell>
          <cell r="O88">
            <v>16133</v>
          </cell>
          <cell r="Q88">
            <v>30470</v>
          </cell>
        </row>
        <row r="89">
          <cell r="B89" t="str">
            <v>xm4</v>
          </cell>
          <cell r="C89" t="str">
            <v xml:space="preserve">Xi m¨ng PC 400            </v>
          </cell>
          <cell r="D89" t="str">
            <v>kg</v>
          </cell>
          <cell r="G89">
            <v>60</v>
          </cell>
          <cell r="Q89">
            <v>132426</v>
          </cell>
          <cell r="S89">
            <v>980</v>
          </cell>
        </row>
        <row r="90">
          <cell r="E90">
            <v>1</v>
          </cell>
          <cell r="F90" t="str">
            <v>¤ t«</v>
          </cell>
          <cell r="G90">
            <v>43</v>
          </cell>
          <cell r="H90">
            <v>5</v>
          </cell>
          <cell r="I90">
            <v>3</v>
          </cell>
          <cell r="J90">
            <v>1.3</v>
          </cell>
          <cell r="L90">
            <v>1.05</v>
          </cell>
          <cell r="M90">
            <v>1692</v>
          </cell>
          <cell r="N90">
            <v>90079</v>
          </cell>
          <cell r="O90">
            <v>12702</v>
          </cell>
          <cell r="Q90">
            <v>102781</v>
          </cell>
        </row>
        <row r="91">
          <cell r="E91">
            <v>1</v>
          </cell>
          <cell r="F91" t="str">
            <v>¤ t«</v>
          </cell>
          <cell r="G91">
            <v>17</v>
          </cell>
          <cell r="H91">
            <v>3</v>
          </cell>
          <cell r="I91">
            <v>3</v>
          </cell>
          <cell r="J91">
            <v>1.3</v>
          </cell>
          <cell r="L91">
            <v>1.05</v>
          </cell>
          <cell r="M91">
            <v>805</v>
          </cell>
          <cell r="N91">
            <v>16943</v>
          </cell>
          <cell r="O91">
            <v>12702</v>
          </cell>
          <cell r="Q91">
            <v>29645</v>
          </cell>
        </row>
        <row r="92">
          <cell r="B92" t="str">
            <v>xm3</v>
          </cell>
          <cell r="C92" t="str">
            <v>Xi m¨ng PC300</v>
          </cell>
          <cell r="D92" t="str">
            <v>kg</v>
          </cell>
          <cell r="G92">
            <v>60</v>
          </cell>
          <cell r="Q92">
            <v>132426</v>
          </cell>
          <cell r="S92">
            <v>699</v>
          </cell>
        </row>
        <row r="93">
          <cell r="E93">
            <v>1</v>
          </cell>
          <cell r="F93" t="str">
            <v>¤ t«</v>
          </cell>
          <cell r="G93">
            <v>43</v>
          </cell>
          <cell r="H93">
            <v>5</v>
          </cell>
          <cell r="I93">
            <v>3</v>
          </cell>
          <cell r="J93">
            <v>1.3</v>
          </cell>
          <cell r="L93">
            <v>1.05</v>
          </cell>
          <cell r="M93">
            <v>1692</v>
          </cell>
          <cell r="N93">
            <v>90079</v>
          </cell>
          <cell r="O93">
            <v>12702</v>
          </cell>
          <cell r="Q93">
            <v>102781</v>
          </cell>
        </row>
        <row r="94">
          <cell r="E94">
            <v>1</v>
          </cell>
          <cell r="F94" t="str">
            <v>¤ t«</v>
          </cell>
          <cell r="G94">
            <v>17</v>
          </cell>
          <cell r="H94">
            <v>3</v>
          </cell>
          <cell r="I94">
            <v>3</v>
          </cell>
          <cell r="J94">
            <v>1.3</v>
          </cell>
          <cell r="L94">
            <v>1.05</v>
          </cell>
          <cell r="M94">
            <v>805</v>
          </cell>
          <cell r="N94">
            <v>16943</v>
          </cell>
          <cell r="O94">
            <v>12702</v>
          </cell>
          <cell r="Q94">
            <v>29645</v>
          </cell>
        </row>
        <row r="95">
          <cell r="B95" t="str">
            <v>pgbt</v>
          </cell>
          <cell r="C95" t="str">
            <v>Phô gia BT</v>
          </cell>
          <cell r="D95" t="str">
            <v>kg</v>
          </cell>
          <cell r="G95">
            <v>60</v>
          </cell>
          <cell r="Q95">
            <v>132426</v>
          </cell>
          <cell r="S95">
            <v>5000</v>
          </cell>
        </row>
        <row r="96">
          <cell r="E96">
            <v>1</v>
          </cell>
          <cell r="F96" t="str">
            <v>¤ t«</v>
          </cell>
          <cell r="G96">
            <v>43</v>
          </cell>
          <cell r="H96">
            <v>5</v>
          </cell>
          <cell r="I96">
            <v>3</v>
          </cell>
          <cell r="J96">
            <v>1.3</v>
          </cell>
          <cell r="L96">
            <v>1.05</v>
          </cell>
          <cell r="M96">
            <v>1692</v>
          </cell>
          <cell r="N96">
            <v>90079</v>
          </cell>
          <cell r="O96">
            <v>12702</v>
          </cell>
          <cell r="Q96">
            <v>102781</v>
          </cell>
        </row>
        <row r="97">
          <cell r="B97" t="str">
            <v>®s</v>
          </cell>
          <cell r="C97" t="str">
            <v>§Êt sÐt</v>
          </cell>
          <cell r="E97">
            <v>1</v>
          </cell>
          <cell r="F97" t="str">
            <v>¤ t«</v>
          </cell>
          <cell r="G97">
            <v>17</v>
          </cell>
          <cell r="H97">
            <v>3</v>
          </cell>
          <cell r="I97">
            <v>3</v>
          </cell>
          <cell r="J97">
            <v>1.3</v>
          </cell>
          <cell r="L97">
            <v>1.05</v>
          </cell>
          <cell r="M97">
            <v>805</v>
          </cell>
          <cell r="N97">
            <v>16943</v>
          </cell>
          <cell r="O97">
            <v>12702</v>
          </cell>
          <cell r="Q97">
            <v>29645</v>
          </cell>
          <cell r="S97">
            <v>13000</v>
          </cell>
        </row>
        <row r="98">
          <cell r="B98" t="str">
            <v>pghd</v>
          </cell>
          <cell r="C98" t="str">
            <v>Phô giac ho¸ dÎo</v>
          </cell>
          <cell r="D98" t="str">
            <v>kg</v>
          </cell>
          <cell r="G98">
            <v>60</v>
          </cell>
          <cell r="Q98">
            <v>132426</v>
          </cell>
          <cell r="S98">
            <v>8000</v>
          </cell>
        </row>
        <row r="99">
          <cell r="B99" t="str">
            <v>c©y</v>
          </cell>
          <cell r="C99" t="str">
            <v>C©y chèng</v>
          </cell>
          <cell r="E99">
            <v>1</v>
          </cell>
          <cell r="F99" t="str">
            <v>¤ t«</v>
          </cell>
          <cell r="G99">
            <v>43</v>
          </cell>
          <cell r="H99">
            <v>5</v>
          </cell>
          <cell r="I99">
            <v>3</v>
          </cell>
          <cell r="J99">
            <v>1.3</v>
          </cell>
          <cell r="L99">
            <v>1.05</v>
          </cell>
          <cell r="M99">
            <v>1692</v>
          </cell>
          <cell r="N99">
            <v>90079</v>
          </cell>
          <cell r="O99">
            <v>12702</v>
          </cell>
          <cell r="Q99">
            <v>102781</v>
          </cell>
        </row>
        <row r="100">
          <cell r="B100" t="str">
            <v>pgccn</v>
          </cell>
          <cell r="C100" t="str">
            <v>Phô gia chèng co ngãt</v>
          </cell>
          <cell r="D100" t="str">
            <v>kg</v>
          </cell>
          <cell r="E100">
            <v>1</v>
          </cell>
          <cell r="F100" t="str">
            <v>¤ t«</v>
          </cell>
          <cell r="G100">
            <v>17</v>
          </cell>
          <cell r="H100">
            <v>3</v>
          </cell>
          <cell r="I100">
            <v>3</v>
          </cell>
          <cell r="J100">
            <v>1.3</v>
          </cell>
          <cell r="L100">
            <v>1.05</v>
          </cell>
          <cell r="M100">
            <v>805</v>
          </cell>
          <cell r="N100">
            <v>16943</v>
          </cell>
          <cell r="O100">
            <v>12702</v>
          </cell>
          <cell r="Q100">
            <v>29645</v>
          </cell>
          <cell r="S100">
            <v>10000</v>
          </cell>
        </row>
        <row r="101">
          <cell r="B101" t="str">
            <v>m ct</v>
          </cell>
          <cell r="C101" t="str">
            <v>Mµng chèng thÊm + Phô gia dÝnh b¸m</v>
          </cell>
          <cell r="D101" t="str">
            <v>kg</v>
          </cell>
        </row>
        <row r="102">
          <cell r="B102" t="str">
            <v>l cs</v>
          </cell>
          <cell r="C102" t="str">
            <v>L­ìi c­a s¾t</v>
          </cell>
          <cell r="D102" t="str">
            <v>c¸i</v>
          </cell>
          <cell r="S102">
            <v>3000</v>
          </cell>
        </row>
        <row r="103">
          <cell r="B103" t="str">
            <v>b l2</v>
          </cell>
          <cell r="C103" t="str">
            <v>Bul«ng d=20</v>
          </cell>
          <cell r="D103" t="str">
            <v>c¸i</v>
          </cell>
          <cell r="S103">
            <v>4000</v>
          </cell>
        </row>
        <row r="104">
          <cell r="B104" t="str">
            <v>b l</v>
          </cell>
          <cell r="C104" t="str">
            <v>Bul«ng</v>
          </cell>
          <cell r="D104" t="str">
            <v>c¸i</v>
          </cell>
          <cell r="S104">
            <v>2727</v>
          </cell>
        </row>
        <row r="105">
          <cell r="B105" t="str">
            <v>b l6</v>
          </cell>
          <cell r="C105" t="str">
            <v>Bul«ng d=6</v>
          </cell>
          <cell r="D105" t="str">
            <v>c¸i</v>
          </cell>
          <cell r="S105">
            <v>2000</v>
          </cell>
        </row>
        <row r="106">
          <cell r="B106" t="str">
            <v>® c</v>
          </cell>
          <cell r="C106" t="str">
            <v>§¸ c¾t</v>
          </cell>
          <cell r="D106" t="str">
            <v>Viªn</v>
          </cell>
          <cell r="S106">
            <v>6000</v>
          </cell>
        </row>
        <row r="107">
          <cell r="B107" t="str">
            <v>¤ xy</v>
          </cell>
          <cell r="C107" t="str">
            <v>¤ xy</v>
          </cell>
          <cell r="D107" t="str">
            <v>chai</v>
          </cell>
          <cell r="S107">
            <v>25000</v>
          </cell>
        </row>
        <row r="108">
          <cell r="B108" t="str">
            <v>® ®</v>
          </cell>
          <cell r="C108" t="str">
            <v>§Êt ®Ìn</v>
          </cell>
          <cell r="D108" t="str">
            <v>kg</v>
          </cell>
          <cell r="S108">
            <v>7818</v>
          </cell>
        </row>
        <row r="109">
          <cell r="B109" t="str">
            <v>® ®Øa</v>
          </cell>
          <cell r="C109" t="str">
            <v>§inh ®Øa</v>
          </cell>
          <cell r="D109" t="str">
            <v>c¸i</v>
          </cell>
          <cell r="S109">
            <v>1200</v>
          </cell>
        </row>
        <row r="110">
          <cell r="B110" t="str">
            <v>® cr</v>
          </cell>
          <cell r="C110" t="str">
            <v>§inh Cr¨mp«ng</v>
          </cell>
          <cell r="D110" t="str">
            <v>c¸i</v>
          </cell>
          <cell r="R110">
            <v>20000</v>
          </cell>
          <cell r="S110">
            <v>1000</v>
          </cell>
        </row>
        <row r="111">
          <cell r="B111" t="str">
            <v>® ®­êng</v>
          </cell>
          <cell r="C111" t="str">
            <v>§inh ®­êng</v>
          </cell>
          <cell r="D111" t="str">
            <v>c¸i</v>
          </cell>
          <cell r="S111">
            <v>5000</v>
          </cell>
        </row>
        <row r="112">
          <cell r="B112" t="str">
            <v>d bc</v>
          </cell>
          <cell r="C112" t="str">
            <v>DÇu b«i tr¬n</v>
          </cell>
          <cell r="D112" t="str">
            <v>kg</v>
          </cell>
          <cell r="S112">
            <v>2500</v>
          </cell>
        </row>
        <row r="113">
          <cell r="B113" t="str">
            <v>« g</v>
          </cell>
          <cell r="C113" t="str">
            <v>èng gen</v>
          </cell>
          <cell r="D113" t="str">
            <v>m</v>
          </cell>
          <cell r="S113">
            <v>45000</v>
          </cell>
        </row>
        <row r="114">
          <cell r="B114" t="str">
            <v>« n</v>
          </cell>
          <cell r="C114" t="str">
            <v>èng nèi</v>
          </cell>
          <cell r="D114" t="str">
            <v>m</v>
          </cell>
          <cell r="S114">
            <v>45000</v>
          </cell>
        </row>
        <row r="115">
          <cell r="B115" t="str">
            <v>« t</v>
          </cell>
          <cell r="C115" t="str">
            <v>èng thÐp d=110</v>
          </cell>
          <cell r="D115" t="str">
            <v>m</v>
          </cell>
          <cell r="S115">
            <v>79168</v>
          </cell>
        </row>
        <row r="116">
          <cell r="B116" t="str">
            <v>l l</v>
          </cell>
          <cell r="C116" t="str">
            <v>LËp l¸ch</v>
          </cell>
          <cell r="D116" t="str">
            <v>bé</v>
          </cell>
          <cell r="S116">
            <v>50000</v>
          </cell>
        </row>
        <row r="117">
          <cell r="B117" t="str">
            <v>S cg</v>
          </cell>
          <cell r="C117" t="str">
            <v>S¬n chèng gØ</v>
          </cell>
          <cell r="D117" t="str">
            <v>kg</v>
          </cell>
          <cell r="S117">
            <v>12744</v>
          </cell>
        </row>
        <row r="118">
          <cell r="B118" t="str">
            <v>S¬n</v>
          </cell>
          <cell r="C118" t="str">
            <v>S¬n bãng</v>
          </cell>
          <cell r="D118" t="str">
            <v>kg</v>
          </cell>
          <cell r="S118">
            <v>30000</v>
          </cell>
        </row>
        <row r="119">
          <cell r="B119" t="str">
            <v>t ®</v>
          </cell>
          <cell r="C119" t="str">
            <v>T¨ng ®¬</v>
          </cell>
          <cell r="D119" t="str">
            <v>c¸i</v>
          </cell>
          <cell r="S119">
            <v>18000</v>
          </cell>
        </row>
        <row r="120">
          <cell r="B120" t="str">
            <v>t vg</v>
          </cell>
          <cell r="C120" t="str">
            <v>Tµ vÑt gç</v>
          </cell>
          <cell r="D120" t="str">
            <v>thanh</v>
          </cell>
          <cell r="S120">
            <v>100000</v>
          </cell>
        </row>
        <row r="121">
          <cell r="B121" t="str">
            <v>X¨ng</v>
          </cell>
          <cell r="C121" t="str">
            <v>X¨ng</v>
          </cell>
          <cell r="D121" t="str">
            <v>kg</v>
          </cell>
          <cell r="S121">
            <v>3000</v>
          </cell>
        </row>
        <row r="122">
          <cell r="B122" t="str">
            <v>dm</v>
          </cell>
          <cell r="C122" t="str">
            <v>DÇu mazut</v>
          </cell>
          <cell r="D122" t="str">
            <v>kg</v>
          </cell>
          <cell r="S122">
            <v>2500</v>
          </cell>
        </row>
        <row r="123">
          <cell r="B123" t="str">
            <v>« g+n</v>
          </cell>
          <cell r="C123" t="str">
            <v>èng gang + n¾p ®Ëy</v>
          </cell>
          <cell r="D123" t="str">
            <v>kg</v>
          </cell>
          <cell r="S123">
            <v>8000</v>
          </cell>
        </row>
        <row r="124">
          <cell r="B124" t="str">
            <v>t c</v>
          </cell>
          <cell r="C124" t="str">
            <v>Than c¸m</v>
          </cell>
          <cell r="D124" t="str">
            <v>kg</v>
          </cell>
          <cell r="S124">
            <v>500</v>
          </cell>
        </row>
        <row r="125">
          <cell r="B125" t="str">
            <v>gtc</v>
          </cell>
          <cell r="C125" t="str">
            <v>G¹ch thñ c«ng 2 lç</v>
          </cell>
          <cell r="D125" t="str">
            <v>viªn</v>
          </cell>
        </row>
        <row r="126">
          <cell r="B126" t="str">
            <v>ms</v>
          </cell>
          <cell r="C126" t="str">
            <v>Mãc s¾t</v>
          </cell>
          <cell r="D126" t="str">
            <v>c¸i</v>
          </cell>
        </row>
        <row r="127">
          <cell r="B127" t="str">
            <v>bt</v>
          </cell>
          <cell r="C127" t="str">
            <v>Bao t¶i</v>
          </cell>
          <cell r="D127" t="str">
            <v>m2</v>
          </cell>
          <cell r="S127">
            <v>3000</v>
          </cell>
        </row>
        <row r="128">
          <cell r="B128" t="str">
            <v>c</v>
          </cell>
          <cell r="C128" t="str">
            <v>Cñi</v>
          </cell>
          <cell r="D128" t="str">
            <v>kg</v>
          </cell>
          <cell r="S128">
            <v>455</v>
          </cell>
        </row>
        <row r="129">
          <cell r="C129" t="str">
            <v>Gèi cÇu</v>
          </cell>
          <cell r="S129">
            <v>1300000</v>
          </cell>
        </row>
        <row r="140">
          <cell r="B140" t="str">
            <v>KH</v>
          </cell>
          <cell r="C140" t="str">
            <v>NC-BËc</v>
          </cell>
          <cell r="D140" t="str">
            <v>§V</v>
          </cell>
          <cell r="E140" t="str">
            <v>T.L­îng §V</v>
          </cell>
          <cell r="F140" t="str">
            <v>P.TiÖn V/C</v>
          </cell>
          <cell r="G140" t="str">
            <v>Cù Ly V/C T.TÕ (Km)</v>
          </cell>
          <cell r="H140" t="str">
            <v>CÊp §­êng</v>
          </cell>
          <cell r="I140" t="str">
            <v>CÊp Lo¹i VËt T­</v>
          </cell>
          <cell r="J140" t="str">
            <v>HÖ sè BH</v>
          </cell>
          <cell r="K140" t="str">
            <v>HÖ sè NHB</v>
          </cell>
          <cell r="L140" t="str">
            <v>HÖ sè VAT</v>
          </cell>
          <cell r="M140" t="str">
            <v>G.C­íc 89/CP</v>
          </cell>
          <cell r="N140" t="str">
            <v>Chi PhÝ V/C</v>
          </cell>
          <cell r="O140" t="str">
            <v>C.PhÝ bèc dì (§ång)</v>
          </cell>
          <cell r="P140" t="str">
            <v>Chi phÝ tù ®æ (§ång)</v>
          </cell>
          <cell r="Q140" t="str">
            <v>Tæng C.PhÝ V/C (§ång)</v>
          </cell>
          <cell r="R140" t="str">
            <v>Ngµy C«ng</v>
          </cell>
          <cell r="S140" t="str">
            <v>Ngµy C«ng</v>
          </cell>
        </row>
        <row r="142">
          <cell r="C142">
            <v>2</v>
          </cell>
          <cell r="D142">
            <v>3</v>
          </cell>
          <cell r="E142">
            <v>4</v>
          </cell>
          <cell r="F142">
            <v>5</v>
          </cell>
          <cell r="G142">
            <v>6</v>
          </cell>
          <cell r="H142">
            <v>7</v>
          </cell>
          <cell r="I142">
            <v>8</v>
          </cell>
          <cell r="J142">
            <v>9</v>
          </cell>
          <cell r="K142">
            <v>10</v>
          </cell>
          <cell r="L142">
            <v>11</v>
          </cell>
          <cell r="M142">
            <v>12</v>
          </cell>
          <cell r="N142" t="str">
            <v>13=4x6x9x10x12/11</v>
          </cell>
          <cell r="O142">
            <v>14</v>
          </cell>
          <cell r="P142">
            <v>15</v>
          </cell>
          <cell r="Q142" t="str">
            <v>16 = 13+14+15</v>
          </cell>
          <cell r="R142">
            <v>16</v>
          </cell>
          <cell r="S142">
            <v>16</v>
          </cell>
        </row>
        <row r="144">
          <cell r="B144" t="str">
            <v>2,5/7</v>
          </cell>
          <cell r="C144" t="str">
            <v>Nh©n c«ng 2,5/7</v>
          </cell>
          <cell r="D144" t="str">
            <v xml:space="preserve">C«ng </v>
          </cell>
          <cell r="G144">
            <v>0</v>
          </cell>
          <cell r="Q144">
            <v>0</v>
          </cell>
          <cell r="R144">
            <v>13215</v>
          </cell>
          <cell r="S144">
            <v>13215</v>
          </cell>
        </row>
        <row r="145">
          <cell r="B145" t="str">
            <v>2,7/7</v>
          </cell>
          <cell r="C145" t="str">
            <v>Nh©n c«ng 2,7/7</v>
          </cell>
          <cell r="D145" t="str">
            <v xml:space="preserve">C«ng </v>
          </cell>
          <cell r="R145">
            <v>13481</v>
          </cell>
          <cell r="S145">
            <v>13481</v>
          </cell>
        </row>
        <row r="146">
          <cell r="B146" t="str">
            <v>3,0/7</v>
          </cell>
          <cell r="C146" t="str">
            <v>Nh©n c«ng 3,0/7</v>
          </cell>
          <cell r="D146" t="str">
            <v xml:space="preserve">C«ng </v>
          </cell>
          <cell r="R146">
            <v>13878</v>
          </cell>
          <cell r="S146">
            <v>13878</v>
          </cell>
        </row>
        <row r="147">
          <cell r="B147" t="str">
            <v>3,2/7</v>
          </cell>
          <cell r="C147" t="str">
            <v>Nh©n c«ng 3,2/7</v>
          </cell>
          <cell r="D147" t="str">
            <v xml:space="preserve">C«ng </v>
          </cell>
          <cell r="R147">
            <v>14171</v>
          </cell>
          <cell r="S147">
            <v>14171</v>
          </cell>
        </row>
        <row r="148">
          <cell r="B148" t="str">
            <v>3,5/7</v>
          </cell>
          <cell r="C148" t="str">
            <v>Nh©n c«ng 3,5/7</v>
          </cell>
          <cell r="D148" t="str">
            <v xml:space="preserve">C«ng </v>
          </cell>
          <cell r="R148">
            <v>14611</v>
          </cell>
          <cell r="S148">
            <v>14611</v>
          </cell>
        </row>
        <row r="149">
          <cell r="B149" t="str">
            <v>3,7/7</v>
          </cell>
          <cell r="C149" t="str">
            <v>Nh©n c«ng 3,7/7</v>
          </cell>
          <cell r="D149" t="str">
            <v xml:space="preserve">C«ng </v>
          </cell>
          <cell r="R149">
            <v>14904</v>
          </cell>
          <cell r="S149">
            <v>14904</v>
          </cell>
        </row>
        <row r="150">
          <cell r="B150" t="str">
            <v>4,0/7</v>
          </cell>
          <cell r="C150" t="str">
            <v>Nh©n c«ng 4,0/7</v>
          </cell>
          <cell r="D150" t="str">
            <v xml:space="preserve">C«ng </v>
          </cell>
          <cell r="R150">
            <v>15344</v>
          </cell>
          <cell r="S150">
            <v>15344</v>
          </cell>
        </row>
        <row r="151">
          <cell r="B151" t="str">
            <v>4,5/7</v>
          </cell>
          <cell r="C151" t="str">
            <v>Nh©n c«ng 4,5/7</v>
          </cell>
          <cell r="D151" t="str">
            <v xml:space="preserve">C«ng </v>
          </cell>
          <cell r="R151">
            <v>16914</v>
          </cell>
          <cell r="S151">
            <v>16914</v>
          </cell>
        </row>
        <row r="152">
          <cell r="B152" t="str">
            <v>5,0/7</v>
          </cell>
          <cell r="C152" t="str">
            <v>Nh©n c«ng 5,0/7</v>
          </cell>
          <cell r="D152" t="str">
            <v xml:space="preserve">C«ng </v>
          </cell>
          <cell r="R152">
            <v>18484</v>
          </cell>
          <cell r="S152">
            <v>18484</v>
          </cell>
        </row>
        <row r="162">
          <cell r="R162" t="str">
            <v>HÖ sè</v>
          </cell>
          <cell r="S162">
            <v>1</v>
          </cell>
        </row>
        <row r="163">
          <cell r="B163" t="str">
            <v>KH</v>
          </cell>
          <cell r="C163" t="str">
            <v>M¸y thi c«ng</v>
          </cell>
          <cell r="D163" t="str">
            <v>§V</v>
          </cell>
          <cell r="E163" t="str">
            <v>T.L­îng §V</v>
          </cell>
          <cell r="F163" t="str">
            <v>P.TiÖn V/C</v>
          </cell>
          <cell r="G163" t="str">
            <v>Cù Ly V/C T.TÕ (Km)</v>
          </cell>
          <cell r="H163" t="str">
            <v>CÊp §­êng</v>
          </cell>
          <cell r="I163" t="str">
            <v>CÊp Lo¹i VËt T­</v>
          </cell>
          <cell r="J163" t="str">
            <v>HÖ sè BH</v>
          </cell>
          <cell r="K163" t="str">
            <v>HÖ sè NHB</v>
          </cell>
          <cell r="L163" t="str">
            <v>HÖ sè VAT</v>
          </cell>
          <cell r="M163" t="str">
            <v>G.C­íc 89/CP</v>
          </cell>
          <cell r="N163" t="str">
            <v>Chi PhÝ V/C</v>
          </cell>
          <cell r="O163" t="str">
            <v>C.PhÝ bèc dì (§ång)</v>
          </cell>
          <cell r="P163" t="str">
            <v>Chi phÝ tù ®æ (§ång)</v>
          </cell>
          <cell r="Q163" t="str">
            <v>Tæng C.PhÝ V/C (§ång)</v>
          </cell>
          <cell r="R163" t="str">
            <v>§¬n gi¸</v>
          </cell>
          <cell r="S163" t="str">
            <v>§¬n gi¸</v>
          </cell>
        </row>
        <row r="165">
          <cell r="C165">
            <v>2</v>
          </cell>
          <cell r="D165">
            <v>3</v>
          </cell>
          <cell r="E165">
            <v>4</v>
          </cell>
          <cell r="F165">
            <v>5</v>
          </cell>
          <cell r="G165">
            <v>6</v>
          </cell>
          <cell r="H165">
            <v>7</v>
          </cell>
          <cell r="I165">
            <v>8</v>
          </cell>
          <cell r="J165">
            <v>9</v>
          </cell>
          <cell r="K165">
            <v>10</v>
          </cell>
          <cell r="L165">
            <v>11</v>
          </cell>
          <cell r="M165">
            <v>12</v>
          </cell>
          <cell r="N165" t="str">
            <v>13=4x6x9x10x12/11</v>
          </cell>
          <cell r="O165">
            <v>14</v>
          </cell>
          <cell r="P165">
            <v>15</v>
          </cell>
          <cell r="Q165" t="str">
            <v>16 = 13+14+15</v>
          </cell>
          <cell r="R165">
            <v>16</v>
          </cell>
          <cell r="S165">
            <v>16</v>
          </cell>
        </row>
        <row r="166">
          <cell r="B166" t="str">
            <v>«tn7</v>
          </cell>
          <cell r="C166" t="str">
            <v>¤t« t­íi nhùa 7T</v>
          </cell>
          <cell r="D166" t="str">
            <v>Ca</v>
          </cell>
          <cell r="R166">
            <v>745096</v>
          </cell>
          <cell r="S166">
            <v>745096</v>
          </cell>
        </row>
        <row r="167">
          <cell r="B167" t="str">
            <v>«tn5</v>
          </cell>
          <cell r="C167" t="str">
            <v>¤t« t­íi n­íc 5m3</v>
          </cell>
          <cell r="D167" t="str">
            <v>Ca</v>
          </cell>
          <cell r="R167">
            <v>343052</v>
          </cell>
          <cell r="S167">
            <v>343052</v>
          </cell>
        </row>
        <row r="168">
          <cell r="B168" t="str">
            <v>«10</v>
          </cell>
          <cell r="C168" t="str">
            <v>¤t« tù ®æ 10T</v>
          </cell>
          <cell r="D168" t="str">
            <v>Ca</v>
          </cell>
          <cell r="R168">
            <v>525740</v>
          </cell>
          <cell r="S168">
            <v>525740</v>
          </cell>
        </row>
        <row r="169">
          <cell r="B169" t="str">
            <v>«7</v>
          </cell>
          <cell r="C169" t="str">
            <v>¤t« tù ®æ 7T</v>
          </cell>
          <cell r="D169" t="str">
            <v>Ca</v>
          </cell>
          <cell r="R169">
            <v>444551</v>
          </cell>
          <cell r="S169">
            <v>444551</v>
          </cell>
        </row>
        <row r="170">
          <cell r="B170" t="str">
            <v>«6</v>
          </cell>
          <cell r="C170" t="str">
            <v>¤t« v/c BT 6m3</v>
          </cell>
          <cell r="D170" t="str">
            <v>Ca</v>
          </cell>
          <cell r="R170">
            <v>697345</v>
          </cell>
          <cell r="S170">
            <v>697345</v>
          </cell>
        </row>
        <row r="171">
          <cell r="B171" t="str">
            <v>®bl25</v>
          </cell>
          <cell r="C171" t="str">
            <v>§Çm b¸nh lèp 25T</v>
          </cell>
          <cell r="D171" t="str">
            <v>Ca</v>
          </cell>
          <cell r="R171">
            <v>505651</v>
          </cell>
          <cell r="S171">
            <v>505651</v>
          </cell>
        </row>
        <row r="172">
          <cell r="B172" t="str">
            <v>bv</v>
          </cell>
          <cell r="C172" t="str">
            <v>B¬m v÷a XM</v>
          </cell>
          <cell r="D172" t="str">
            <v>Ca</v>
          </cell>
          <cell r="R172">
            <v>112728</v>
          </cell>
          <cell r="S172">
            <v>112728</v>
          </cell>
        </row>
        <row r="173">
          <cell r="B173" t="str">
            <v>c10</v>
          </cell>
          <cell r="C173" t="str">
            <v>CÈu 10T</v>
          </cell>
          <cell r="D173" t="str">
            <v>Ca</v>
          </cell>
          <cell r="R173">
            <v>615511</v>
          </cell>
          <cell r="S173">
            <v>615511</v>
          </cell>
        </row>
        <row r="174">
          <cell r="B174" t="str">
            <v>c16</v>
          </cell>
          <cell r="C174" t="str">
            <v>CÈu 16T</v>
          </cell>
          <cell r="D174" t="str">
            <v>Ca</v>
          </cell>
          <cell r="R174">
            <v>823425</v>
          </cell>
          <cell r="S174">
            <v>823425</v>
          </cell>
        </row>
        <row r="175">
          <cell r="B175" t="str">
            <v>c25</v>
          </cell>
          <cell r="C175" t="str">
            <v>CÈu 25T</v>
          </cell>
          <cell r="D175" t="str">
            <v>Ca</v>
          </cell>
          <cell r="R175">
            <v>1148366</v>
          </cell>
          <cell r="S175">
            <v>1148366</v>
          </cell>
        </row>
        <row r="176">
          <cell r="B176" t="str">
            <v>c5</v>
          </cell>
          <cell r="C176" t="str">
            <v>CÈu 5T</v>
          </cell>
          <cell r="D176" t="str">
            <v>Ca</v>
          </cell>
          <cell r="R176">
            <v>292034</v>
          </cell>
          <cell r="S176">
            <v>292034</v>
          </cell>
        </row>
        <row r="177">
          <cell r="B177" t="str">
            <v>cc30</v>
          </cell>
          <cell r="C177" t="str">
            <v>CÈu cæng 30T</v>
          </cell>
          <cell r="D177" t="str">
            <v>Ca</v>
          </cell>
          <cell r="R177">
            <v>735494.24</v>
          </cell>
          <cell r="S177">
            <v>735494.2</v>
          </cell>
        </row>
        <row r="178">
          <cell r="B178" t="str">
            <v>cx50</v>
          </cell>
          <cell r="C178" t="str">
            <v>CÈu xÝch 50T</v>
          </cell>
          <cell r="D178" t="str">
            <v>Ca</v>
          </cell>
          <cell r="R178">
            <v>1639226</v>
          </cell>
          <cell r="S178">
            <v>1639226</v>
          </cell>
        </row>
        <row r="179">
          <cell r="B179" t="str">
            <v>k250</v>
          </cell>
          <cell r="C179" t="str">
            <v>KÝch 250T</v>
          </cell>
          <cell r="D179" t="str">
            <v>Ca</v>
          </cell>
          <cell r="R179">
            <v>86813</v>
          </cell>
          <cell r="S179">
            <v>86813</v>
          </cell>
        </row>
        <row r="180">
          <cell r="B180" t="str">
            <v>k500</v>
          </cell>
          <cell r="C180" t="str">
            <v>KÝch 500T</v>
          </cell>
          <cell r="D180" t="str">
            <v>Ca</v>
          </cell>
          <cell r="R180">
            <v>102248</v>
          </cell>
          <cell r="S180">
            <v>102248</v>
          </cell>
        </row>
        <row r="181">
          <cell r="B181" t="str">
            <v>l10</v>
          </cell>
          <cell r="C181" t="str">
            <v>Lu 10T</v>
          </cell>
          <cell r="D181" t="str">
            <v>Ca</v>
          </cell>
          <cell r="R181">
            <v>288922</v>
          </cell>
          <cell r="S181">
            <v>288922</v>
          </cell>
        </row>
        <row r="182">
          <cell r="B182" t="str">
            <v>lbl16</v>
          </cell>
          <cell r="C182" t="str">
            <v>Lu b¸nh lèp 16T</v>
          </cell>
          <cell r="D182" t="str">
            <v>Ca</v>
          </cell>
          <cell r="R182">
            <v>432053</v>
          </cell>
          <cell r="S182">
            <v>432053</v>
          </cell>
        </row>
        <row r="183">
          <cell r="B183" t="str">
            <v>lr25</v>
          </cell>
          <cell r="C183" t="str">
            <v>Lu rung 25T</v>
          </cell>
          <cell r="D183" t="str">
            <v>Ca</v>
          </cell>
          <cell r="R183">
            <v>928648</v>
          </cell>
          <cell r="S183">
            <v>928648</v>
          </cell>
        </row>
        <row r="184">
          <cell r="B184" t="str">
            <v>m®&lt;0,8</v>
          </cell>
          <cell r="C184" t="str">
            <v>M¸y ®µo &lt;=0,8m3</v>
          </cell>
          <cell r="D184" t="str">
            <v>Ca</v>
          </cell>
          <cell r="R184">
            <v>705849</v>
          </cell>
          <cell r="S184">
            <v>705849</v>
          </cell>
        </row>
        <row r="185">
          <cell r="B185" t="str">
            <v>®25</v>
          </cell>
          <cell r="C185" t="str">
            <v>M¸y ®Çm 25T</v>
          </cell>
          <cell r="D185" t="str">
            <v>Ca</v>
          </cell>
          <cell r="R185">
            <v>505651</v>
          </cell>
          <cell r="S185">
            <v>505651</v>
          </cell>
        </row>
        <row r="186">
          <cell r="B186" t="str">
            <v>®16</v>
          </cell>
          <cell r="C186" t="str">
            <v>M¸y ®Çm 16T</v>
          </cell>
          <cell r="D186" t="str">
            <v>Ca</v>
          </cell>
          <cell r="R186">
            <v>928648</v>
          </cell>
          <cell r="S186">
            <v>928648</v>
          </cell>
        </row>
        <row r="187">
          <cell r="B187" t="str">
            <v>®9</v>
          </cell>
          <cell r="C187" t="str">
            <v>M¸y ®Çm 9T</v>
          </cell>
          <cell r="D187" t="str">
            <v>Ca</v>
          </cell>
          <cell r="R187">
            <v>443844</v>
          </cell>
          <cell r="S187">
            <v>443844</v>
          </cell>
        </row>
        <row r="188">
          <cell r="B188" t="str">
            <v>®b1</v>
          </cell>
          <cell r="C188" t="str">
            <v>M¸y ®Çm bµn 1KW</v>
          </cell>
          <cell r="D188" t="str">
            <v>Ca</v>
          </cell>
          <cell r="R188">
            <v>32525</v>
          </cell>
          <cell r="S188">
            <v>32525</v>
          </cell>
        </row>
        <row r="189">
          <cell r="B189" t="str">
            <v>® d1,5</v>
          </cell>
          <cell r="C189" t="str">
            <v>M¸y ®Çm dïi 1,5KW</v>
          </cell>
          <cell r="D189" t="str">
            <v>Ca</v>
          </cell>
          <cell r="R189">
            <v>37456</v>
          </cell>
          <cell r="S189">
            <v>37456</v>
          </cell>
        </row>
        <row r="190">
          <cell r="B190" t="str">
            <v>bn20</v>
          </cell>
          <cell r="C190" t="str">
            <v>M¸y b¬m n­íc 20KW</v>
          </cell>
          <cell r="D190" t="str">
            <v>Ca</v>
          </cell>
          <cell r="R190">
            <v>107630</v>
          </cell>
          <cell r="S190">
            <v>107630</v>
          </cell>
        </row>
        <row r="191">
          <cell r="B191" t="str">
            <v>bn75</v>
          </cell>
          <cell r="C191" t="str">
            <v>M¸y b¬m n­íc 75CV</v>
          </cell>
          <cell r="D191" t="str">
            <v>Ca</v>
          </cell>
          <cell r="R191">
            <v>466499</v>
          </cell>
          <cell r="S191">
            <v>466499</v>
          </cell>
        </row>
        <row r="192">
          <cell r="B192" t="str">
            <v>cc</v>
          </cell>
          <cell r="C192" t="str">
            <v>M¸y c¾t</v>
          </cell>
          <cell r="D192" t="str">
            <v>Ca</v>
          </cell>
          <cell r="R192">
            <v>39789</v>
          </cell>
          <cell r="S192">
            <v>39789</v>
          </cell>
        </row>
        <row r="193">
          <cell r="B193" t="str">
            <v>c«5</v>
          </cell>
          <cell r="C193" t="str">
            <v>M¸y c¾t èng 5KW</v>
          </cell>
          <cell r="D193" t="str">
            <v>Ca</v>
          </cell>
          <cell r="R193">
            <v>46496</v>
          </cell>
          <cell r="S193">
            <v>46496</v>
          </cell>
        </row>
        <row r="194">
          <cell r="B194" t="str">
            <v>ct</v>
          </cell>
          <cell r="C194" t="str">
            <v>M¸y c¾t thÐp</v>
          </cell>
          <cell r="D194" t="str">
            <v>Ca</v>
          </cell>
          <cell r="R194">
            <v>164322</v>
          </cell>
          <cell r="S194">
            <v>164322</v>
          </cell>
        </row>
        <row r="195">
          <cell r="B195" t="str">
            <v>cuct</v>
          </cell>
          <cell r="C195" t="str">
            <v>M¸y c¾t uèn cèt thÐp</v>
          </cell>
          <cell r="D195" t="str">
            <v>Ca</v>
          </cell>
          <cell r="R195">
            <v>39789</v>
          </cell>
          <cell r="S195">
            <v>39789</v>
          </cell>
        </row>
        <row r="196">
          <cell r="B196" t="str">
            <v>c «</v>
          </cell>
          <cell r="C196" t="str">
            <v>M¸y cuèn èng</v>
          </cell>
          <cell r="D196" t="str">
            <v>Ca</v>
          </cell>
          <cell r="R196">
            <v>43589</v>
          </cell>
          <cell r="S196">
            <v>43589</v>
          </cell>
        </row>
        <row r="197">
          <cell r="B197" t="str">
            <v>h23</v>
          </cell>
          <cell r="C197" t="str">
            <v>M¸y hµn 23KW</v>
          </cell>
          <cell r="D197" t="str">
            <v>Ca</v>
          </cell>
          <cell r="R197">
            <v>77338</v>
          </cell>
          <cell r="S197">
            <v>77338</v>
          </cell>
        </row>
        <row r="198">
          <cell r="B198" t="str">
            <v>kbt</v>
          </cell>
          <cell r="C198" t="str">
            <v>M¸y khoan BT</v>
          </cell>
          <cell r="D198" t="str">
            <v>Ca</v>
          </cell>
          <cell r="R198">
            <v>27758</v>
          </cell>
          <cell r="S198">
            <v>27758</v>
          </cell>
        </row>
        <row r="199">
          <cell r="B199" t="str">
            <v>ks4,5</v>
          </cell>
          <cell r="C199" t="str">
            <v>M¸y khoan s¾t</v>
          </cell>
          <cell r="D199" t="str">
            <v>Ca</v>
          </cell>
          <cell r="R199">
            <v>72334</v>
          </cell>
          <cell r="S199">
            <v>72334</v>
          </cell>
        </row>
        <row r="200">
          <cell r="B200" t="str">
            <v>l8,5</v>
          </cell>
          <cell r="C200" t="str">
            <v>M¸y lu 8.5T</v>
          </cell>
          <cell r="D200" t="str">
            <v>Ca</v>
          </cell>
          <cell r="R200">
            <v>252823</v>
          </cell>
          <cell r="S200">
            <v>252823</v>
          </cell>
        </row>
        <row r="201">
          <cell r="B201" t="str">
            <v>lc15</v>
          </cell>
          <cell r="C201" t="str">
            <v>M¸y luån c¸p 15KW</v>
          </cell>
          <cell r="D201" t="str">
            <v>Ca</v>
          </cell>
          <cell r="R201">
            <v>211837</v>
          </cell>
          <cell r="S201">
            <v>211837</v>
          </cell>
        </row>
        <row r="202">
          <cell r="B202" t="str">
            <v>nk10</v>
          </cell>
          <cell r="C202" t="str">
            <v>M¸y nÐn khÝ 10m3/ph</v>
          </cell>
          <cell r="D202" t="str">
            <v>Ca</v>
          </cell>
          <cell r="R202">
            <v>387267</v>
          </cell>
          <cell r="S202">
            <v>387267</v>
          </cell>
        </row>
        <row r="203">
          <cell r="B203" t="str">
            <v>nk6</v>
          </cell>
          <cell r="C203" t="str">
            <v>M¸y nÐn khÝ 6m3/ph</v>
          </cell>
          <cell r="D203" t="str">
            <v>Ca</v>
          </cell>
          <cell r="R203">
            <v>315177</v>
          </cell>
          <cell r="S203">
            <v>315177</v>
          </cell>
        </row>
        <row r="204">
          <cell r="B204" t="str">
            <v>u110</v>
          </cell>
          <cell r="C204" t="str">
            <v>M¸y ñi 110cv</v>
          </cell>
          <cell r="D204" t="str">
            <v>Ca</v>
          </cell>
          <cell r="R204">
            <v>669348</v>
          </cell>
          <cell r="S204">
            <v>669348</v>
          </cell>
        </row>
        <row r="205">
          <cell r="B205" t="str">
            <v>r20</v>
          </cell>
          <cell r="C205" t="str">
            <v>M¸y r¶i 20T/h</v>
          </cell>
          <cell r="D205" t="str">
            <v>Ca</v>
          </cell>
          <cell r="R205">
            <v>643252</v>
          </cell>
          <cell r="S205">
            <v>643252</v>
          </cell>
        </row>
        <row r="206">
          <cell r="B206" t="str">
            <v>r50-60</v>
          </cell>
          <cell r="C206" t="str">
            <v>M¸y r¶i 50-60m3/h</v>
          </cell>
          <cell r="D206" t="str">
            <v>Ca</v>
          </cell>
          <cell r="R206">
            <v>1177680</v>
          </cell>
          <cell r="S206">
            <v>1177680</v>
          </cell>
        </row>
        <row r="207">
          <cell r="B207" t="str">
            <v>s110</v>
          </cell>
          <cell r="C207" t="str">
            <v>M¸y san 110cv</v>
          </cell>
          <cell r="D207" t="str">
            <v>Ca</v>
          </cell>
          <cell r="R207">
            <v>584271</v>
          </cell>
          <cell r="S207">
            <v>584271</v>
          </cell>
        </row>
        <row r="208">
          <cell r="B208" t="str">
            <v>t250</v>
          </cell>
          <cell r="C208" t="str">
            <v>M¸y trén 250l</v>
          </cell>
          <cell r="D208" t="str">
            <v>Ca</v>
          </cell>
          <cell r="R208">
            <v>96272</v>
          </cell>
          <cell r="S208">
            <v>96272</v>
          </cell>
        </row>
        <row r="209">
          <cell r="B209" t="str">
            <v>t80</v>
          </cell>
          <cell r="C209" t="str">
            <v>M¸y trén v÷a 80l</v>
          </cell>
          <cell r="D209" t="str">
            <v>Ca</v>
          </cell>
          <cell r="R209">
            <v>45294</v>
          </cell>
          <cell r="S209">
            <v>45294</v>
          </cell>
        </row>
        <row r="210">
          <cell r="B210" t="str">
            <v>vt0,8</v>
          </cell>
          <cell r="C210" t="str">
            <v>M¸y vËn th¨ng 0,8T</v>
          </cell>
          <cell r="D210" t="str">
            <v>Ca</v>
          </cell>
          <cell r="R210">
            <v>54495</v>
          </cell>
          <cell r="S210">
            <v>54495</v>
          </cell>
        </row>
        <row r="211">
          <cell r="B211" t="str">
            <v>x0,6</v>
          </cell>
          <cell r="C211" t="str">
            <v>M¸y xóc 0,6m3</v>
          </cell>
          <cell r="D211" t="str">
            <v>Ca</v>
          </cell>
          <cell r="R211">
            <v>469958</v>
          </cell>
          <cell r="S211">
            <v>469958</v>
          </cell>
        </row>
        <row r="212">
          <cell r="B212" t="str">
            <v>x1,25</v>
          </cell>
          <cell r="C212" t="str">
            <v>M¸y xóc 1,25m3</v>
          </cell>
          <cell r="D212" t="str">
            <v>Ca</v>
          </cell>
          <cell r="R212">
            <v>1238930</v>
          </cell>
          <cell r="S212">
            <v>1238930</v>
          </cell>
        </row>
        <row r="213">
          <cell r="B213" t="str">
            <v>plx3</v>
          </cell>
          <cell r="C213" t="str">
            <v>Pal¨ng xÝch 3T</v>
          </cell>
          <cell r="D213" t="str">
            <v>Ca</v>
          </cell>
          <cell r="R213">
            <v>100000</v>
          </cell>
          <cell r="S213">
            <v>100000</v>
          </cell>
        </row>
        <row r="214">
          <cell r="B214" t="str">
            <v>sl200</v>
          </cell>
          <cell r="C214" t="str">
            <v>Sµ lan 200T</v>
          </cell>
          <cell r="D214" t="str">
            <v>Ca</v>
          </cell>
          <cell r="R214">
            <v>325023</v>
          </cell>
          <cell r="S214">
            <v>325023</v>
          </cell>
        </row>
        <row r="215">
          <cell r="B215" t="str">
            <v>sl400</v>
          </cell>
          <cell r="C215" t="str">
            <v>Sµ lan 400T</v>
          </cell>
          <cell r="D215" t="str">
            <v>Ca</v>
          </cell>
          <cell r="R215">
            <v>670875</v>
          </cell>
          <cell r="S215">
            <v>670875</v>
          </cell>
        </row>
        <row r="216">
          <cell r="B216" t="str">
            <v>tk150</v>
          </cell>
          <cell r="C216" t="str">
            <v>Tµu kÐo 150cv</v>
          </cell>
          <cell r="D216" t="str">
            <v>Ca</v>
          </cell>
          <cell r="R216">
            <v>775474</v>
          </cell>
          <cell r="S216">
            <v>775474</v>
          </cell>
        </row>
        <row r="217">
          <cell r="B217" t="str">
            <v>t®5</v>
          </cell>
          <cell r="C217" t="str">
            <v>Têi ®iÖn 5T</v>
          </cell>
          <cell r="D217" t="str">
            <v>Ca</v>
          </cell>
          <cell r="R217">
            <v>70440</v>
          </cell>
          <cell r="S217">
            <v>70440</v>
          </cell>
        </row>
        <row r="218">
          <cell r="B218" t="str">
            <v>tt20-25</v>
          </cell>
          <cell r="C218" t="str">
            <v>Tr¹m trén 20-25T/h</v>
          </cell>
          <cell r="D218" t="str">
            <v>Ca</v>
          </cell>
          <cell r="R218">
            <v>5156262</v>
          </cell>
          <cell r="S218">
            <v>5156262</v>
          </cell>
        </row>
        <row r="219">
          <cell r="B219" t="str">
            <v>tt50-60</v>
          </cell>
          <cell r="C219" t="str">
            <v>Tr¹m trén 50-60T/h</v>
          </cell>
          <cell r="D219" t="str">
            <v>Ca</v>
          </cell>
          <cell r="R219">
            <v>8261175</v>
          </cell>
          <cell r="S219">
            <v>8261175</v>
          </cell>
        </row>
        <row r="220">
          <cell r="B220" t="str">
            <v>®k+m</v>
          </cell>
          <cell r="C220" t="str">
            <v>Xe ®Çu kÐo vµ moãc</v>
          </cell>
          <cell r="D220" t="str">
            <v>Ca</v>
          </cell>
          <cell r="R220">
            <v>582634</v>
          </cell>
          <cell r="S220">
            <v>582634</v>
          </cell>
        </row>
        <row r="221">
          <cell r="B221" t="str">
            <v>xld</v>
          </cell>
          <cell r="C221" t="str">
            <v>Xe lao dÇm</v>
          </cell>
          <cell r="D221" t="str">
            <v>Ca</v>
          </cell>
          <cell r="R221">
            <v>2382049</v>
          </cell>
          <cell r="S221">
            <v>2382049</v>
          </cell>
        </row>
        <row r="222">
          <cell r="B222" t="str">
            <v>b®c1,8</v>
          </cell>
          <cell r="C222" t="str">
            <v>Bóa ®ãng cäc 1,8T</v>
          </cell>
          <cell r="D222" t="str">
            <v>Ca</v>
          </cell>
          <cell r="R222">
            <v>764856</v>
          </cell>
          <cell r="S222">
            <v>764856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DGCT"/>
      <sheetName val="TKKT"/>
      <sheetName val="TH"/>
      <sheetName val="HE_SO"/>
      <sheetName val="THVL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VL-NC-M"/>
    </sheetNames>
    <sheetDataSet>
      <sheetData sheetId="0" refreshError="1">
        <row r="13">
          <cell r="B13" t="str">
            <v>®cp</v>
          </cell>
          <cell r="C13" t="str">
            <v>§¸ d¨m</v>
          </cell>
          <cell r="D13" t="str">
            <v>m3</v>
          </cell>
          <cell r="G13">
            <v>96</v>
          </cell>
          <cell r="Q13">
            <v>200827</v>
          </cell>
          <cell r="R13">
            <v>125000</v>
          </cell>
          <cell r="S13">
            <v>325827</v>
          </cell>
        </row>
        <row r="14">
          <cell r="E14">
            <v>1.6</v>
          </cell>
          <cell r="F14" t="str">
            <v>¤ t«</v>
          </cell>
          <cell r="G14">
            <v>36</v>
          </cell>
          <cell r="H14">
            <v>1</v>
          </cell>
          <cell r="I14">
            <v>2</v>
          </cell>
          <cell r="J14">
            <v>1</v>
          </cell>
          <cell r="K14">
            <v>1.1499999999999999</v>
          </cell>
          <cell r="L14">
            <v>1.05</v>
          </cell>
          <cell r="M14">
            <v>438</v>
          </cell>
          <cell r="N14">
            <v>27632</v>
          </cell>
          <cell r="P14">
            <v>3810</v>
          </cell>
          <cell r="Q14">
            <v>31442</v>
          </cell>
          <cell r="S14" t="str">
            <v xml:space="preserve"> </v>
          </cell>
        </row>
        <row r="15">
          <cell r="E15">
            <v>1.6</v>
          </cell>
          <cell r="F15" t="str">
            <v>¤ t«</v>
          </cell>
          <cell r="G15">
            <v>60</v>
          </cell>
          <cell r="H15">
            <v>5</v>
          </cell>
          <cell r="I15">
            <v>2</v>
          </cell>
          <cell r="J15">
            <v>1</v>
          </cell>
          <cell r="K15">
            <v>1.1499999999999999</v>
          </cell>
          <cell r="L15">
            <v>1.05</v>
          </cell>
          <cell r="M15">
            <v>1611</v>
          </cell>
          <cell r="N15">
            <v>169385</v>
          </cell>
          <cell r="Q15">
            <v>169385</v>
          </cell>
          <cell r="S15" t="str">
            <v xml:space="preserve"> </v>
          </cell>
        </row>
        <row r="16">
          <cell r="B16" t="str">
            <v>®0,5x1</v>
          </cell>
          <cell r="C16" t="str">
            <v xml:space="preserve">§¸ d¨m 0,5 x 1     </v>
          </cell>
          <cell r="D16" t="str">
            <v>m3</v>
          </cell>
          <cell r="G16">
            <v>96</v>
          </cell>
          <cell r="Q16">
            <v>200827</v>
          </cell>
          <cell r="R16">
            <v>90476</v>
          </cell>
          <cell r="S16">
            <v>291303</v>
          </cell>
        </row>
        <row r="17">
          <cell r="E17">
            <v>1.6</v>
          </cell>
          <cell r="F17" t="str">
            <v>¤ t«</v>
          </cell>
          <cell r="G17">
            <v>36</v>
          </cell>
          <cell r="H17">
            <v>1</v>
          </cell>
          <cell r="I17">
            <v>2</v>
          </cell>
          <cell r="J17">
            <v>1</v>
          </cell>
          <cell r="K17">
            <v>1.1499999999999999</v>
          </cell>
          <cell r="L17">
            <v>1.05</v>
          </cell>
          <cell r="M17">
            <v>438</v>
          </cell>
          <cell r="N17">
            <v>27632</v>
          </cell>
          <cell r="P17">
            <v>3810</v>
          </cell>
          <cell r="Q17">
            <v>31442</v>
          </cell>
          <cell r="S17" t="str">
            <v xml:space="preserve"> </v>
          </cell>
        </row>
        <row r="18">
          <cell r="E18">
            <v>1.6</v>
          </cell>
          <cell r="F18" t="str">
            <v>¤ t«</v>
          </cell>
          <cell r="G18">
            <v>60</v>
          </cell>
          <cell r="H18">
            <v>5</v>
          </cell>
          <cell r="I18">
            <v>2</v>
          </cell>
          <cell r="J18">
            <v>1</v>
          </cell>
          <cell r="K18">
            <v>1.1499999999999999</v>
          </cell>
          <cell r="L18">
            <v>1.05</v>
          </cell>
          <cell r="M18">
            <v>1611</v>
          </cell>
          <cell r="N18">
            <v>169385</v>
          </cell>
          <cell r="Q18">
            <v>169385</v>
          </cell>
          <cell r="S18" t="str">
            <v xml:space="preserve"> </v>
          </cell>
        </row>
        <row r="19">
          <cell r="B19" t="str">
            <v>®1x2</v>
          </cell>
          <cell r="C19" t="str">
            <v xml:space="preserve">§¸ d¨m 1 x 2     </v>
          </cell>
          <cell r="D19" t="str">
            <v>m3</v>
          </cell>
          <cell r="G19">
            <v>96</v>
          </cell>
          <cell r="Q19">
            <v>200827</v>
          </cell>
          <cell r="R19">
            <v>90476</v>
          </cell>
          <cell r="S19">
            <v>291303</v>
          </cell>
        </row>
        <row r="20">
          <cell r="E20">
            <v>1.6</v>
          </cell>
          <cell r="F20" t="str">
            <v>¤ t«</v>
          </cell>
          <cell r="G20">
            <v>36</v>
          </cell>
          <cell r="H20">
            <v>1</v>
          </cell>
          <cell r="I20">
            <v>2</v>
          </cell>
          <cell r="J20">
            <v>1</v>
          </cell>
          <cell r="K20">
            <v>1.1499999999999999</v>
          </cell>
          <cell r="L20">
            <v>1.05</v>
          </cell>
          <cell r="M20">
            <v>438</v>
          </cell>
          <cell r="N20">
            <v>27632</v>
          </cell>
          <cell r="P20">
            <v>3810</v>
          </cell>
          <cell r="Q20">
            <v>31442</v>
          </cell>
          <cell r="S20" t="str">
            <v xml:space="preserve"> </v>
          </cell>
        </row>
        <row r="21">
          <cell r="E21">
            <v>1.6</v>
          </cell>
          <cell r="F21" t="str">
            <v>¤ t«</v>
          </cell>
          <cell r="G21">
            <v>60</v>
          </cell>
          <cell r="H21">
            <v>5</v>
          </cell>
          <cell r="I21">
            <v>2</v>
          </cell>
          <cell r="J21">
            <v>1</v>
          </cell>
          <cell r="K21">
            <v>1.1499999999999999</v>
          </cell>
          <cell r="L21">
            <v>1.05</v>
          </cell>
          <cell r="M21">
            <v>1611</v>
          </cell>
          <cell r="N21">
            <v>169385</v>
          </cell>
          <cell r="Q21">
            <v>169385</v>
          </cell>
          <cell r="S21" t="str">
            <v xml:space="preserve"> </v>
          </cell>
        </row>
        <row r="22">
          <cell r="B22" t="str">
            <v>®2x4</v>
          </cell>
          <cell r="C22" t="str">
            <v xml:space="preserve">§¸ d¨m 2 x 4      </v>
          </cell>
          <cell r="D22" t="str">
            <v>m3</v>
          </cell>
          <cell r="G22">
            <v>96</v>
          </cell>
          <cell r="Q22">
            <v>194550</v>
          </cell>
          <cell r="R22">
            <v>85714</v>
          </cell>
          <cell r="S22">
            <v>280264</v>
          </cell>
        </row>
        <row r="23">
          <cell r="E23">
            <v>1.55</v>
          </cell>
          <cell r="F23" t="str">
            <v>¤ t«</v>
          </cell>
          <cell r="G23">
            <v>36</v>
          </cell>
          <cell r="H23">
            <v>1</v>
          </cell>
          <cell r="I23">
            <v>2</v>
          </cell>
          <cell r="J23">
            <v>1</v>
          </cell>
          <cell r="K23">
            <v>1.1499999999999999</v>
          </cell>
          <cell r="L23">
            <v>1.05</v>
          </cell>
          <cell r="M23">
            <v>438</v>
          </cell>
          <cell r="N23">
            <v>26768</v>
          </cell>
          <cell r="P23">
            <v>3690</v>
          </cell>
          <cell r="Q23">
            <v>30458</v>
          </cell>
          <cell r="S23" t="str">
            <v xml:space="preserve"> </v>
          </cell>
        </row>
        <row r="24">
          <cell r="E24">
            <v>1.55</v>
          </cell>
          <cell r="F24" t="str">
            <v>¤ t«</v>
          </cell>
          <cell r="G24">
            <v>60</v>
          </cell>
          <cell r="H24">
            <v>5</v>
          </cell>
          <cell r="I24">
            <v>2</v>
          </cell>
          <cell r="J24">
            <v>1</v>
          </cell>
          <cell r="K24">
            <v>1.1499999999999999</v>
          </cell>
          <cell r="L24">
            <v>1.05</v>
          </cell>
          <cell r="M24">
            <v>1611</v>
          </cell>
          <cell r="N24">
            <v>164092</v>
          </cell>
          <cell r="Q24">
            <v>164092</v>
          </cell>
          <cell r="S24" t="str">
            <v xml:space="preserve"> </v>
          </cell>
        </row>
        <row r="25">
          <cell r="B25" t="str">
            <v>®4x6</v>
          </cell>
          <cell r="C25" t="str">
            <v xml:space="preserve">§¸ d¨m 4 x 6        </v>
          </cell>
          <cell r="D25" t="str">
            <v>m3</v>
          </cell>
          <cell r="G25">
            <v>96</v>
          </cell>
          <cell r="Q25">
            <v>194550</v>
          </cell>
          <cell r="R25">
            <v>62857</v>
          </cell>
          <cell r="S25">
            <v>257407</v>
          </cell>
        </row>
        <row r="26">
          <cell r="E26">
            <v>1.55</v>
          </cell>
          <cell r="F26" t="str">
            <v>¤ t«</v>
          </cell>
          <cell r="G26">
            <v>36</v>
          </cell>
          <cell r="H26">
            <v>1</v>
          </cell>
          <cell r="I26">
            <v>2</v>
          </cell>
          <cell r="J26">
            <v>1</v>
          </cell>
          <cell r="K26">
            <v>1.1499999999999999</v>
          </cell>
          <cell r="L26">
            <v>1.05</v>
          </cell>
          <cell r="M26">
            <v>438</v>
          </cell>
          <cell r="N26">
            <v>26768</v>
          </cell>
          <cell r="P26">
            <v>3690</v>
          </cell>
          <cell r="Q26">
            <v>30458</v>
          </cell>
          <cell r="S26" t="str">
            <v xml:space="preserve"> </v>
          </cell>
        </row>
        <row r="27">
          <cell r="E27">
            <v>1.55</v>
          </cell>
          <cell r="F27" t="str">
            <v>¤ t«</v>
          </cell>
          <cell r="G27">
            <v>60</v>
          </cell>
          <cell r="H27">
            <v>5</v>
          </cell>
          <cell r="I27">
            <v>2</v>
          </cell>
          <cell r="J27">
            <v>1</v>
          </cell>
          <cell r="K27">
            <v>1.1499999999999999</v>
          </cell>
          <cell r="L27">
            <v>1.05</v>
          </cell>
          <cell r="M27">
            <v>1611</v>
          </cell>
          <cell r="N27">
            <v>164092</v>
          </cell>
          <cell r="Q27">
            <v>164092</v>
          </cell>
          <cell r="S27" t="str">
            <v xml:space="preserve"> </v>
          </cell>
        </row>
        <row r="28">
          <cell r="B28" t="str">
            <v>®h</v>
          </cell>
          <cell r="C28" t="str">
            <v>§¸ héc</v>
          </cell>
          <cell r="D28" t="str">
            <v>m3</v>
          </cell>
          <cell r="G28">
            <v>96</v>
          </cell>
          <cell r="Q28">
            <v>206744</v>
          </cell>
          <cell r="R28">
            <v>35238</v>
          </cell>
          <cell r="S28">
            <v>241982</v>
          </cell>
        </row>
        <row r="29">
          <cell r="E29">
            <v>1.5</v>
          </cell>
          <cell r="F29" t="str">
            <v>¤ t«</v>
          </cell>
          <cell r="G29">
            <v>36</v>
          </cell>
          <cell r="H29">
            <v>1</v>
          </cell>
          <cell r="I29">
            <v>2</v>
          </cell>
          <cell r="J29">
            <v>1.1000000000000001</v>
          </cell>
          <cell r="K29">
            <v>1.1499999999999999</v>
          </cell>
          <cell r="L29">
            <v>1.05</v>
          </cell>
          <cell r="M29">
            <v>438</v>
          </cell>
          <cell r="N29">
            <v>28495</v>
          </cell>
          <cell r="P29">
            <v>3571</v>
          </cell>
          <cell r="Q29">
            <v>32066</v>
          </cell>
          <cell r="S29" t="str">
            <v xml:space="preserve"> </v>
          </cell>
        </row>
        <row r="30">
          <cell r="E30">
            <v>1.5</v>
          </cell>
          <cell r="F30" t="str">
            <v>¤ t«</v>
          </cell>
          <cell r="G30">
            <v>60</v>
          </cell>
          <cell r="H30">
            <v>5</v>
          </cell>
          <cell r="I30">
            <v>2</v>
          </cell>
          <cell r="J30">
            <v>1.1000000000000001</v>
          </cell>
          <cell r="K30">
            <v>1.1499999999999999</v>
          </cell>
          <cell r="L30">
            <v>1.05</v>
          </cell>
          <cell r="M30">
            <v>1611</v>
          </cell>
          <cell r="N30">
            <v>174678</v>
          </cell>
          <cell r="Q30">
            <v>174678</v>
          </cell>
          <cell r="S30" t="str">
            <v xml:space="preserve"> </v>
          </cell>
        </row>
        <row r="31">
          <cell r="B31" t="str">
            <v>®i</v>
          </cell>
          <cell r="C31" t="str">
            <v>§inh</v>
          </cell>
          <cell r="D31" t="str">
            <v>TÊn</v>
          </cell>
          <cell r="G31">
            <v>124</v>
          </cell>
          <cell r="Q31">
            <v>140787</v>
          </cell>
          <cell r="R31">
            <v>6666667</v>
          </cell>
          <cell r="S31">
            <v>6807454</v>
          </cell>
        </row>
        <row r="32">
          <cell r="E32">
            <v>1</v>
          </cell>
          <cell r="F32" t="str">
            <v>¤ t«</v>
          </cell>
          <cell r="G32">
            <v>64</v>
          </cell>
          <cell r="H32">
            <v>1</v>
          </cell>
          <cell r="I32">
            <v>2</v>
          </cell>
          <cell r="J32">
            <v>1.1000000000000001</v>
          </cell>
          <cell r="L32">
            <v>1.05</v>
          </cell>
          <cell r="M32">
            <v>435</v>
          </cell>
          <cell r="N32">
            <v>29166</v>
          </cell>
          <cell r="O32">
            <v>11050</v>
          </cell>
          <cell r="Q32">
            <v>40216</v>
          </cell>
          <cell r="S32" t="str">
            <v xml:space="preserve"> </v>
          </cell>
        </row>
        <row r="33">
          <cell r="E33">
            <v>1</v>
          </cell>
          <cell r="F33" t="str">
            <v>¤ t«</v>
          </cell>
          <cell r="G33">
            <v>60</v>
          </cell>
          <cell r="H33">
            <v>5</v>
          </cell>
          <cell r="I33">
            <v>2</v>
          </cell>
          <cell r="J33">
            <v>1.1000000000000001</v>
          </cell>
          <cell r="L33">
            <v>1.05</v>
          </cell>
          <cell r="M33">
            <v>1600</v>
          </cell>
          <cell r="N33">
            <v>100571</v>
          </cell>
          <cell r="Q33">
            <v>100571</v>
          </cell>
          <cell r="S33" t="str">
            <v xml:space="preserve"> </v>
          </cell>
        </row>
        <row r="34">
          <cell r="B34" t="str">
            <v>b®</v>
          </cell>
          <cell r="C34" t="str">
            <v xml:space="preserve">Bét ®¸                                             </v>
          </cell>
          <cell r="D34" t="str">
            <v>TÊn</v>
          </cell>
          <cell r="G34">
            <v>96</v>
          </cell>
          <cell r="Q34">
            <v>115774</v>
          </cell>
          <cell r="R34">
            <v>460000</v>
          </cell>
          <cell r="S34">
            <v>575774</v>
          </cell>
        </row>
        <row r="35">
          <cell r="E35">
            <v>1</v>
          </cell>
          <cell r="F35" t="str">
            <v>¤ t«</v>
          </cell>
          <cell r="G35">
            <v>36</v>
          </cell>
          <cell r="H35">
            <v>1</v>
          </cell>
          <cell r="I35">
            <v>3</v>
          </cell>
          <cell r="J35">
            <v>1</v>
          </cell>
          <cell r="L35">
            <v>1.05</v>
          </cell>
          <cell r="M35">
            <v>438</v>
          </cell>
          <cell r="N35">
            <v>15017</v>
          </cell>
          <cell r="O35">
            <v>8700</v>
          </cell>
          <cell r="Q35">
            <v>23717</v>
          </cell>
          <cell r="S35" t="str">
            <v xml:space="preserve"> </v>
          </cell>
        </row>
        <row r="36">
          <cell r="E36">
            <v>1</v>
          </cell>
          <cell r="F36" t="str">
            <v>¤ t«</v>
          </cell>
          <cell r="G36">
            <v>60</v>
          </cell>
          <cell r="H36">
            <v>5</v>
          </cell>
          <cell r="I36">
            <v>3</v>
          </cell>
          <cell r="J36">
            <v>1</v>
          </cell>
          <cell r="L36">
            <v>1.05</v>
          </cell>
          <cell r="M36">
            <v>1611</v>
          </cell>
          <cell r="N36">
            <v>92057</v>
          </cell>
          <cell r="Q36">
            <v>92057</v>
          </cell>
          <cell r="S36" t="str">
            <v xml:space="preserve"> </v>
          </cell>
        </row>
        <row r="37">
          <cell r="B37" t="str">
            <v>cv</v>
          </cell>
          <cell r="C37" t="str">
            <v xml:space="preserve">C¸t vµng          </v>
          </cell>
          <cell r="D37" t="str">
            <v>m3</v>
          </cell>
          <cell r="G37">
            <v>124</v>
          </cell>
          <cell r="Q37">
            <v>193221</v>
          </cell>
          <cell r="R37">
            <v>33333</v>
          </cell>
          <cell r="S37">
            <v>226554</v>
          </cell>
        </row>
        <row r="38">
          <cell r="E38">
            <v>1.4</v>
          </cell>
          <cell r="F38" t="str">
            <v>¤ t«</v>
          </cell>
          <cell r="G38">
            <v>64</v>
          </cell>
          <cell r="H38">
            <v>1</v>
          </cell>
          <cell r="I38">
            <v>1</v>
          </cell>
          <cell r="J38">
            <v>1</v>
          </cell>
          <cell r="K38">
            <v>1.1499999999999999</v>
          </cell>
          <cell r="L38">
            <v>1.05</v>
          </cell>
          <cell r="M38">
            <v>435</v>
          </cell>
          <cell r="N38">
            <v>42688</v>
          </cell>
          <cell r="P38">
            <v>3333</v>
          </cell>
          <cell r="Q38">
            <v>46021</v>
          </cell>
          <cell r="S38" t="str">
            <v xml:space="preserve"> </v>
          </cell>
        </row>
        <row r="39">
          <cell r="E39">
            <v>1.4</v>
          </cell>
          <cell r="F39" t="str">
            <v>¤ t«</v>
          </cell>
          <cell r="G39">
            <v>60</v>
          </cell>
          <cell r="H39">
            <v>5</v>
          </cell>
          <cell r="I39">
            <v>1</v>
          </cell>
          <cell r="J39">
            <v>1</v>
          </cell>
          <cell r="K39">
            <v>1.1499999999999999</v>
          </cell>
          <cell r="L39">
            <v>1.05</v>
          </cell>
          <cell r="M39">
            <v>1600</v>
          </cell>
          <cell r="N39">
            <v>147200</v>
          </cell>
          <cell r="Q39">
            <v>147200</v>
          </cell>
          <cell r="S39" t="str">
            <v xml:space="preserve"> </v>
          </cell>
        </row>
        <row r="40">
          <cell r="B40" t="str">
            <v>c®</v>
          </cell>
          <cell r="C40" t="str">
            <v>C¸t ®en</v>
          </cell>
          <cell r="D40" t="str">
            <v>m3</v>
          </cell>
          <cell r="G40">
            <v>124</v>
          </cell>
          <cell r="Q40">
            <v>165618</v>
          </cell>
          <cell r="R40">
            <v>28571</v>
          </cell>
          <cell r="S40">
            <v>194189</v>
          </cell>
        </row>
        <row r="41">
          <cell r="E41">
            <v>1.2</v>
          </cell>
          <cell r="F41" t="str">
            <v>¤ t«</v>
          </cell>
          <cell r="G41">
            <v>64</v>
          </cell>
          <cell r="H41">
            <v>1</v>
          </cell>
          <cell r="I41">
            <v>1</v>
          </cell>
          <cell r="J41">
            <v>1</v>
          </cell>
          <cell r="K41">
            <v>1.1499999999999999</v>
          </cell>
          <cell r="L41">
            <v>1.05</v>
          </cell>
          <cell r="M41">
            <v>435</v>
          </cell>
          <cell r="N41">
            <v>36590</v>
          </cell>
          <cell r="P41">
            <v>2857</v>
          </cell>
          <cell r="Q41">
            <v>39447</v>
          </cell>
          <cell r="S41" t="str">
            <v xml:space="preserve"> </v>
          </cell>
        </row>
        <row r="42">
          <cell r="E42">
            <v>1.2</v>
          </cell>
          <cell r="F42" t="str">
            <v>¤ t«</v>
          </cell>
          <cell r="G42">
            <v>60</v>
          </cell>
          <cell r="H42">
            <v>5</v>
          </cell>
          <cell r="I42">
            <v>1</v>
          </cell>
          <cell r="J42">
            <v>1</v>
          </cell>
          <cell r="K42">
            <v>1.1499999999999999</v>
          </cell>
          <cell r="L42">
            <v>1.05</v>
          </cell>
          <cell r="M42">
            <v>1600</v>
          </cell>
          <cell r="N42">
            <v>126171</v>
          </cell>
          <cell r="Q42">
            <v>126171</v>
          </cell>
          <cell r="S42" t="str">
            <v xml:space="preserve"> </v>
          </cell>
        </row>
        <row r="43">
          <cell r="B43" t="str">
            <v>dtb</v>
          </cell>
          <cell r="C43" t="str">
            <v>D©y thÐp buéc</v>
          </cell>
          <cell r="D43" t="str">
            <v>TÊn</v>
          </cell>
          <cell r="G43">
            <v>124</v>
          </cell>
          <cell r="Q43">
            <v>140787</v>
          </cell>
          <cell r="R43">
            <v>6285714</v>
          </cell>
          <cell r="S43">
            <v>6426501</v>
          </cell>
        </row>
        <row r="44">
          <cell r="E44">
            <v>1</v>
          </cell>
          <cell r="F44" t="str">
            <v>¤ t«</v>
          </cell>
          <cell r="G44">
            <v>64</v>
          </cell>
          <cell r="H44">
            <v>1</v>
          </cell>
          <cell r="I44">
            <v>2</v>
          </cell>
          <cell r="J44">
            <v>1.1000000000000001</v>
          </cell>
          <cell r="L44">
            <v>1.05</v>
          </cell>
          <cell r="M44">
            <v>435</v>
          </cell>
          <cell r="N44">
            <v>29166</v>
          </cell>
          <cell r="O44">
            <v>11050</v>
          </cell>
          <cell r="Q44">
            <v>40216</v>
          </cell>
          <cell r="S44" t="str">
            <v xml:space="preserve"> </v>
          </cell>
        </row>
        <row r="45">
          <cell r="E45">
            <v>1</v>
          </cell>
          <cell r="F45" t="str">
            <v>¤ t«</v>
          </cell>
          <cell r="G45">
            <v>60</v>
          </cell>
          <cell r="H45">
            <v>5</v>
          </cell>
          <cell r="I45">
            <v>2</v>
          </cell>
          <cell r="J45">
            <v>1.1000000000000001</v>
          </cell>
          <cell r="L45">
            <v>1.05</v>
          </cell>
          <cell r="M45">
            <v>1600</v>
          </cell>
          <cell r="N45">
            <v>100571</v>
          </cell>
          <cell r="Q45">
            <v>100571</v>
          </cell>
          <cell r="S45" t="str">
            <v xml:space="preserve"> </v>
          </cell>
        </row>
        <row r="46">
          <cell r="B46" t="str">
            <v>gc</v>
          </cell>
          <cell r="C46" t="str">
            <v>Gç chèng/kª</v>
          </cell>
          <cell r="D46" t="str">
            <v>m3</v>
          </cell>
          <cell r="G46">
            <v>60</v>
          </cell>
          <cell r="Q46">
            <v>98909</v>
          </cell>
          <cell r="R46">
            <v>1428571</v>
          </cell>
          <cell r="S46">
            <v>1527480</v>
          </cell>
        </row>
        <row r="47">
          <cell r="E47">
            <v>0.85</v>
          </cell>
          <cell r="F47" t="str">
            <v>¤ t«</v>
          </cell>
          <cell r="G47">
            <v>60</v>
          </cell>
          <cell r="H47">
            <v>5</v>
          </cell>
          <cell r="I47">
            <v>2</v>
          </cell>
          <cell r="J47">
            <v>1.1000000000000001</v>
          </cell>
          <cell r="L47">
            <v>1.05</v>
          </cell>
          <cell r="M47">
            <v>1692</v>
          </cell>
          <cell r="N47">
            <v>90401</v>
          </cell>
          <cell r="O47">
            <v>8508</v>
          </cell>
          <cell r="Q47">
            <v>98909</v>
          </cell>
          <cell r="S47" t="str">
            <v xml:space="preserve"> </v>
          </cell>
        </row>
        <row r="48">
          <cell r="B48" t="str">
            <v>gvk</v>
          </cell>
          <cell r="C48" t="str">
            <v>Gç v¸n khu«n</v>
          </cell>
          <cell r="D48" t="str">
            <v>m3</v>
          </cell>
          <cell r="G48">
            <v>60</v>
          </cell>
          <cell r="Q48">
            <v>98909</v>
          </cell>
          <cell r="R48">
            <v>1238095</v>
          </cell>
          <cell r="S48">
            <v>1337004</v>
          </cell>
        </row>
        <row r="49">
          <cell r="E49">
            <v>0.85</v>
          </cell>
          <cell r="F49" t="str">
            <v>¤ t«</v>
          </cell>
          <cell r="G49">
            <v>60</v>
          </cell>
          <cell r="H49">
            <v>5</v>
          </cell>
          <cell r="I49">
            <v>2</v>
          </cell>
          <cell r="J49">
            <v>1.1000000000000001</v>
          </cell>
          <cell r="L49">
            <v>1.05</v>
          </cell>
          <cell r="M49">
            <v>1692</v>
          </cell>
          <cell r="N49">
            <v>90401</v>
          </cell>
          <cell r="O49">
            <v>8508</v>
          </cell>
          <cell r="Q49">
            <v>98909</v>
          </cell>
          <cell r="S49" t="str">
            <v xml:space="preserve"> </v>
          </cell>
        </row>
        <row r="50">
          <cell r="B50" t="str">
            <v>gn4</v>
          </cell>
          <cell r="C50" t="str">
            <v>Gç nhãm 4</v>
          </cell>
          <cell r="D50" t="str">
            <v>m3</v>
          </cell>
          <cell r="G50">
            <v>60</v>
          </cell>
          <cell r="Q50">
            <v>98909</v>
          </cell>
          <cell r="R50">
            <v>2095238</v>
          </cell>
          <cell r="S50">
            <v>2194147</v>
          </cell>
        </row>
        <row r="51">
          <cell r="E51">
            <v>0.85</v>
          </cell>
          <cell r="F51" t="str">
            <v>¤ t«</v>
          </cell>
          <cell r="G51">
            <v>60</v>
          </cell>
          <cell r="H51">
            <v>5</v>
          </cell>
          <cell r="I51">
            <v>2</v>
          </cell>
          <cell r="J51">
            <v>1.1000000000000001</v>
          </cell>
          <cell r="L51">
            <v>1.05</v>
          </cell>
          <cell r="M51">
            <v>1692</v>
          </cell>
          <cell r="N51">
            <v>90401</v>
          </cell>
          <cell r="O51">
            <v>8508</v>
          </cell>
          <cell r="Q51">
            <v>98909</v>
          </cell>
          <cell r="S51" t="str">
            <v xml:space="preserve"> </v>
          </cell>
        </row>
        <row r="52">
          <cell r="B52" t="str">
            <v>n®</v>
          </cell>
          <cell r="C52" t="str">
            <v xml:space="preserve">Nhùa ®­êng                                  </v>
          </cell>
          <cell r="D52" t="str">
            <v>TÊn</v>
          </cell>
          <cell r="G52">
            <v>124</v>
          </cell>
          <cell r="Q52">
            <v>167826</v>
          </cell>
          <cell r="R52">
            <v>3476190</v>
          </cell>
          <cell r="S52">
            <v>3644016</v>
          </cell>
        </row>
        <row r="53">
          <cell r="E53">
            <v>1</v>
          </cell>
          <cell r="F53" t="str">
            <v>¤ t«</v>
          </cell>
          <cell r="G53">
            <v>64</v>
          </cell>
          <cell r="H53">
            <v>1</v>
          </cell>
          <cell r="I53">
            <v>3</v>
          </cell>
          <cell r="J53">
            <v>1.3</v>
          </cell>
          <cell r="L53">
            <v>1.05</v>
          </cell>
          <cell r="M53">
            <v>435</v>
          </cell>
          <cell r="N53">
            <v>34469</v>
          </cell>
          <cell r="O53">
            <v>14500</v>
          </cell>
          <cell r="Q53">
            <v>48969</v>
          </cell>
          <cell r="S53" t="str">
            <v xml:space="preserve"> </v>
          </cell>
        </row>
        <row r="54">
          <cell r="E54">
            <v>1</v>
          </cell>
          <cell r="F54" t="str">
            <v>¤ t«</v>
          </cell>
          <cell r="G54">
            <v>60</v>
          </cell>
          <cell r="H54">
            <v>5</v>
          </cell>
          <cell r="I54">
            <v>3</v>
          </cell>
          <cell r="J54">
            <v>1.3</v>
          </cell>
          <cell r="L54">
            <v>1.05</v>
          </cell>
          <cell r="M54">
            <v>1600</v>
          </cell>
          <cell r="N54">
            <v>118857</v>
          </cell>
          <cell r="Q54">
            <v>118857</v>
          </cell>
          <cell r="S54" t="str">
            <v xml:space="preserve"> </v>
          </cell>
        </row>
        <row r="55">
          <cell r="B55" t="str">
            <v>vc</v>
          </cell>
          <cell r="C55" t="str">
            <v>V«i côc</v>
          </cell>
          <cell r="D55" t="str">
            <v>TÊn</v>
          </cell>
          <cell r="G55">
            <v>124</v>
          </cell>
          <cell r="Q55">
            <v>162026</v>
          </cell>
          <cell r="R55">
            <v>1000000</v>
          </cell>
          <cell r="S55">
            <v>1162026</v>
          </cell>
        </row>
        <row r="56">
          <cell r="E56">
            <v>1</v>
          </cell>
          <cell r="F56" t="str">
            <v>¤ t«</v>
          </cell>
          <cell r="G56">
            <v>64</v>
          </cell>
          <cell r="H56">
            <v>1</v>
          </cell>
          <cell r="I56">
            <v>3</v>
          </cell>
          <cell r="J56">
            <v>1.3</v>
          </cell>
          <cell r="L56">
            <v>1.05</v>
          </cell>
          <cell r="M56">
            <v>435</v>
          </cell>
          <cell r="N56">
            <v>34469</v>
          </cell>
          <cell r="O56">
            <v>8700</v>
          </cell>
          <cell r="Q56">
            <v>43169</v>
          </cell>
          <cell r="S56" t="str">
            <v xml:space="preserve"> </v>
          </cell>
        </row>
        <row r="57">
          <cell r="E57">
            <v>1</v>
          </cell>
          <cell r="F57" t="str">
            <v>¤ t«</v>
          </cell>
          <cell r="G57">
            <v>60</v>
          </cell>
          <cell r="H57">
            <v>5</v>
          </cell>
          <cell r="I57">
            <v>3</v>
          </cell>
          <cell r="J57">
            <v>1.3</v>
          </cell>
          <cell r="L57">
            <v>1.05</v>
          </cell>
          <cell r="M57">
            <v>1600</v>
          </cell>
          <cell r="N57">
            <v>118857</v>
          </cell>
          <cell r="Q57">
            <v>118857</v>
          </cell>
          <cell r="S57" t="str">
            <v xml:space="preserve"> </v>
          </cell>
        </row>
        <row r="58">
          <cell r="B58" t="str">
            <v>qh</v>
          </cell>
          <cell r="C58" t="str">
            <v>Que hµn</v>
          </cell>
          <cell r="D58" t="str">
            <v>TÊn</v>
          </cell>
          <cell r="G58">
            <v>124</v>
          </cell>
          <cell r="Q58">
            <v>140787</v>
          </cell>
          <cell r="R58">
            <v>10476190</v>
          </cell>
          <cell r="S58">
            <v>10616977</v>
          </cell>
        </row>
        <row r="59">
          <cell r="E59">
            <v>1</v>
          </cell>
          <cell r="F59" t="str">
            <v>¤ t«</v>
          </cell>
          <cell r="G59">
            <v>64</v>
          </cell>
          <cell r="H59">
            <v>1</v>
          </cell>
          <cell r="I59">
            <v>2</v>
          </cell>
          <cell r="J59">
            <v>1.1000000000000001</v>
          </cell>
          <cell r="L59">
            <v>1.05</v>
          </cell>
          <cell r="M59">
            <v>435</v>
          </cell>
          <cell r="N59">
            <v>29166</v>
          </cell>
          <cell r="O59">
            <v>11050</v>
          </cell>
          <cell r="Q59">
            <v>40216</v>
          </cell>
          <cell r="S59" t="str">
            <v xml:space="preserve"> </v>
          </cell>
        </row>
        <row r="60">
          <cell r="E60">
            <v>1</v>
          </cell>
          <cell r="F60" t="str">
            <v>¤ t«</v>
          </cell>
          <cell r="G60">
            <v>60</v>
          </cell>
          <cell r="H60">
            <v>5</v>
          </cell>
          <cell r="I60">
            <v>2</v>
          </cell>
          <cell r="J60">
            <v>1.1000000000000001</v>
          </cell>
          <cell r="L60">
            <v>1.05</v>
          </cell>
          <cell r="M60">
            <v>1600</v>
          </cell>
          <cell r="N60">
            <v>100571</v>
          </cell>
          <cell r="Q60">
            <v>100571</v>
          </cell>
          <cell r="S60" t="str">
            <v xml:space="preserve"> </v>
          </cell>
        </row>
        <row r="61">
          <cell r="B61" t="str">
            <v>tb</v>
          </cell>
          <cell r="C61" t="str">
            <v xml:space="preserve">ThÐp b¶n                            </v>
          </cell>
          <cell r="D61" t="str">
            <v>TÊn</v>
          </cell>
          <cell r="G61">
            <v>124</v>
          </cell>
          <cell r="Q61">
            <v>140787</v>
          </cell>
          <cell r="R61">
            <v>4714286</v>
          </cell>
          <cell r="S61">
            <v>4855073</v>
          </cell>
        </row>
        <row r="62">
          <cell r="E62">
            <v>1</v>
          </cell>
          <cell r="F62" t="str">
            <v>¤ t«</v>
          </cell>
          <cell r="G62">
            <v>64</v>
          </cell>
          <cell r="H62">
            <v>1</v>
          </cell>
          <cell r="I62">
            <v>2</v>
          </cell>
          <cell r="J62">
            <v>1.1000000000000001</v>
          </cell>
          <cell r="L62">
            <v>1.05</v>
          </cell>
          <cell r="M62">
            <v>435</v>
          </cell>
          <cell r="N62">
            <v>29166</v>
          </cell>
          <cell r="O62">
            <v>11050</v>
          </cell>
          <cell r="Q62">
            <v>40216</v>
          </cell>
          <cell r="S62" t="str">
            <v xml:space="preserve"> </v>
          </cell>
        </row>
        <row r="63">
          <cell r="E63">
            <v>1</v>
          </cell>
          <cell r="F63" t="str">
            <v>¤ t«</v>
          </cell>
          <cell r="G63">
            <v>60</v>
          </cell>
          <cell r="H63">
            <v>5</v>
          </cell>
          <cell r="I63">
            <v>2</v>
          </cell>
          <cell r="J63">
            <v>1.1000000000000001</v>
          </cell>
          <cell r="L63">
            <v>1.05</v>
          </cell>
          <cell r="M63">
            <v>1600</v>
          </cell>
          <cell r="N63">
            <v>100571</v>
          </cell>
          <cell r="Q63">
            <v>100571</v>
          </cell>
          <cell r="S63" t="str">
            <v xml:space="preserve"> </v>
          </cell>
        </row>
        <row r="64">
          <cell r="B64" t="str">
            <v>th</v>
          </cell>
          <cell r="C64" t="str">
            <v xml:space="preserve">ThÐp h×nh                            </v>
          </cell>
          <cell r="D64" t="str">
            <v>TÊn</v>
          </cell>
          <cell r="G64">
            <v>124</v>
          </cell>
          <cell r="Q64">
            <v>140787</v>
          </cell>
          <cell r="R64">
            <v>5000000</v>
          </cell>
          <cell r="S64">
            <v>5140787</v>
          </cell>
        </row>
        <row r="65">
          <cell r="E65">
            <v>1</v>
          </cell>
          <cell r="F65" t="str">
            <v>¤ t«</v>
          </cell>
          <cell r="G65">
            <v>64</v>
          </cell>
          <cell r="H65">
            <v>1</v>
          </cell>
          <cell r="I65">
            <v>2</v>
          </cell>
          <cell r="J65">
            <v>1.1000000000000001</v>
          </cell>
          <cell r="L65">
            <v>1.05</v>
          </cell>
          <cell r="M65">
            <v>435</v>
          </cell>
          <cell r="N65">
            <v>29166</v>
          </cell>
          <cell r="O65">
            <v>11050</v>
          </cell>
          <cell r="Q65">
            <v>40216</v>
          </cell>
          <cell r="S65" t="str">
            <v xml:space="preserve"> </v>
          </cell>
        </row>
        <row r="66">
          <cell r="E66">
            <v>1</v>
          </cell>
          <cell r="F66" t="str">
            <v>¤ t«</v>
          </cell>
          <cell r="G66">
            <v>60</v>
          </cell>
          <cell r="H66">
            <v>5</v>
          </cell>
          <cell r="I66">
            <v>2</v>
          </cell>
          <cell r="J66">
            <v>1.1000000000000001</v>
          </cell>
          <cell r="L66">
            <v>1.05</v>
          </cell>
          <cell r="M66">
            <v>1600</v>
          </cell>
          <cell r="N66">
            <v>100571</v>
          </cell>
          <cell r="Q66">
            <v>100571</v>
          </cell>
          <cell r="S66" t="str">
            <v xml:space="preserve"> </v>
          </cell>
        </row>
        <row r="67">
          <cell r="S67" t="str">
            <v xml:space="preserve"> </v>
          </cell>
        </row>
        <row r="68">
          <cell r="B68" t="str">
            <v>tl®v</v>
          </cell>
          <cell r="C68" t="str">
            <v>ThÐp l­íi ®Þnh vÞ d=6</v>
          </cell>
          <cell r="D68" t="str">
            <v>TÊn</v>
          </cell>
          <cell r="G68">
            <v>124</v>
          </cell>
          <cell r="Q68">
            <v>140787</v>
          </cell>
          <cell r="R68">
            <v>6200000</v>
          </cell>
          <cell r="S68">
            <v>6340787</v>
          </cell>
        </row>
        <row r="69">
          <cell r="E69">
            <v>1</v>
          </cell>
          <cell r="F69" t="str">
            <v>¤ t«</v>
          </cell>
          <cell r="G69">
            <v>64</v>
          </cell>
          <cell r="H69">
            <v>1</v>
          </cell>
          <cell r="I69">
            <v>2</v>
          </cell>
          <cell r="J69">
            <v>1.1000000000000001</v>
          </cell>
          <cell r="L69">
            <v>1.05</v>
          </cell>
          <cell r="M69">
            <v>435</v>
          </cell>
          <cell r="N69">
            <v>29166</v>
          </cell>
          <cell r="O69">
            <v>11050</v>
          </cell>
          <cell r="Q69">
            <v>40216</v>
          </cell>
          <cell r="S69" t="str">
            <v xml:space="preserve"> </v>
          </cell>
        </row>
        <row r="70">
          <cell r="E70">
            <v>1</v>
          </cell>
          <cell r="F70" t="str">
            <v>¤ t«</v>
          </cell>
          <cell r="G70">
            <v>60</v>
          </cell>
          <cell r="H70">
            <v>5</v>
          </cell>
          <cell r="I70">
            <v>2</v>
          </cell>
          <cell r="J70">
            <v>1.1000000000000001</v>
          </cell>
          <cell r="L70">
            <v>1.05</v>
          </cell>
          <cell r="M70">
            <v>1600</v>
          </cell>
          <cell r="N70">
            <v>100571</v>
          </cell>
          <cell r="Q70">
            <v>100571</v>
          </cell>
          <cell r="S70" t="str">
            <v xml:space="preserve"> </v>
          </cell>
        </row>
        <row r="71">
          <cell r="B71" t="str">
            <v>tt&lt;10</v>
          </cell>
          <cell r="C71" t="str">
            <v>ThÐp trßn d&lt;=10</v>
          </cell>
          <cell r="D71" t="str">
            <v>TÊn</v>
          </cell>
          <cell r="G71">
            <v>124</v>
          </cell>
          <cell r="Q71">
            <v>140787</v>
          </cell>
          <cell r="R71">
            <v>4666667</v>
          </cell>
          <cell r="S71">
            <v>4807454</v>
          </cell>
        </row>
        <row r="72">
          <cell r="E72">
            <v>1</v>
          </cell>
          <cell r="F72" t="str">
            <v>¤ t«</v>
          </cell>
          <cell r="G72">
            <v>64</v>
          </cell>
          <cell r="H72">
            <v>1</v>
          </cell>
          <cell r="I72">
            <v>2</v>
          </cell>
          <cell r="J72">
            <v>1.1000000000000001</v>
          </cell>
          <cell r="L72">
            <v>1.05</v>
          </cell>
          <cell r="M72">
            <v>435</v>
          </cell>
          <cell r="N72">
            <v>29166</v>
          </cell>
          <cell r="O72">
            <v>11050</v>
          </cell>
          <cell r="Q72">
            <v>40216</v>
          </cell>
          <cell r="S72" t="str">
            <v xml:space="preserve"> </v>
          </cell>
        </row>
        <row r="73">
          <cell r="E73">
            <v>1</v>
          </cell>
          <cell r="F73" t="str">
            <v>¤ t«</v>
          </cell>
          <cell r="G73">
            <v>60</v>
          </cell>
          <cell r="H73">
            <v>5</v>
          </cell>
          <cell r="I73">
            <v>2</v>
          </cell>
          <cell r="J73">
            <v>1.1000000000000001</v>
          </cell>
          <cell r="L73">
            <v>1.05</v>
          </cell>
          <cell r="M73">
            <v>1600</v>
          </cell>
          <cell r="N73">
            <v>100571</v>
          </cell>
          <cell r="Q73">
            <v>100571</v>
          </cell>
          <cell r="S73" t="str">
            <v xml:space="preserve"> </v>
          </cell>
        </row>
        <row r="74">
          <cell r="B74" t="str">
            <v>tt&lt;18</v>
          </cell>
          <cell r="C74" t="str">
            <v>ThÐp trßn d&lt;=18</v>
          </cell>
          <cell r="D74" t="str">
            <v>TÊn</v>
          </cell>
          <cell r="G74">
            <v>124</v>
          </cell>
          <cell r="Q74">
            <v>140787</v>
          </cell>
          <cell r="R74">
            <v>4333333</v>
          </cell>
          <cell r="S74">
            <v>4474120</v>
          </cell>
        </row>
        <row r="75">
          <cell r="E75">
            <v>1</v>
          </cell>
          <cell r="F75" t="str">
            <v>¤ t«</v>
          </cell>
          <cell r="G75">
            <v>64</v>
          </cell>
          <cell r="H75">
            <v>1</v>
          </cell>
          <cell r="I75">
            <v>2</v>
          </cell>
          <cell r="J75">
            <v>1.1000000000000001</v>
          </cell>
          <cell r="L75">
            <v>1.05</v>
          </cell>
          <cell r="M75">
            <v>435</v>
          </cell>
          <cell r="N75">
            <v>29166</v>
          </cell>
          <cell r="O75">
            <v>11050</v>
          </cell>
          <cell r="Q75">
            <v>40216</v>
          </cell>
          <cell r="S75" t="str">
            <v xml:space="preserve"> </v>
          </cell>
        </row>
        <row r="76">
          <cell r="E76">
            <v>1</v>
          </cell>
          <cell r="F76" t="str">
            <v>¤ t«</v>
          </cell>
          <cell r="G76">
            <v>60</v>
          </cell>
          <cell r="H76">
            <v>5</v>
          </cell>
          <cell r="I76">
            <v>2</v>
          </cell>
          <cell r="J76">
            <v>1.1000000000000001</v>
          </cell>
          <cell r="L76">
            <v>1.05</v>
          </cell>
          <cell r="M76">
            <v>1600</v>
          </cell>
          <cell r="N76">
            <v>100571</v>
          </cell>
          <cell r="Q76">
            <v>100571</v>
          </cell>
          <cell r="S76" t="str">
            <v xml:space="preserve"> </v>
          </cell>
        </row>
        <row r="77">
          <cell r="B77" t="str">
            <v>tt&gt;18</v>
          </cell>
          <cell r="C77" t="str">
            <v>ThÐp trßn d&gt;18</v>
          </cell>
          <cell r="D77" t="str">
            <v>TÊn</v>
          </cell>
          <cell r="G77">
            <v>124</v>
          </cell>
          <cell r="Q77">
            <v>140787</v>
          </cell>
          <cell r="R77">
            <v>4285714</v>
          </cell>
          <cell r="S77">
            <v>4426501</v>
          </cell>
        </row>
        <row r="78">
          <cell r="E78">
            <v>1</v>
          </cell>
          <cell r="F78" t="str">
            <v>¤ t«</v>
          </cell>
          <cell r="G78">
            <v>64</v>
          </cell>
          <cell r="H78">
            <v>1</v>
          </cell>
          <cell r="I78">
            <v>2</v>
          </cell>
          <cell r="J78">
            <v>1.1000000000000001</v>
          </cell>
          <cell r="L78">
            <v>1.05</v>
          </cell>
          <cell r="M78">
            <v>435</v>
          </cell>
          <cell r="N78">
            <v>29166</v>
          </cell>
          <cell r="O78">
            <v>11050</v>
          </cell>
          <cell r="Q78">
            <v>40216</v>
          </cell>
          <cell r="S78" t="str">
            <v xml:space="preserve"> </v>
          </cell>
        </row>
        <row r="79">
          <cell r="E79">
            <v>1</v>
          </cell>
          <cell r="F79" t="str">
            <v>¤ t«</v>
          </cell>
          <cell r="G79">
            <v>60</v>
          </cell>
          <cell r="H79">
            <v>5</v>
          </cell>
          <cell r="I79">
            <v>2</v>
          </cell>
          <cell r="J79">
            <v>1.1000000000000001</v>
          </cell>
          <cell r="L79">
            <v>1.05</v>
          </cell>
          <cell r="M79">
            <v>1600</v>
          </cell>
          <cell r="N79">
            <v>100571</v>
          </cell>
          <cell r="Q79">
            <v>100571</v>
          </cell>
          <cell r="S79" t="str">
            <v xml:space="preserve"> </v>
          </cell>
        </row>
        <row r="80">
          <cell r="B80" t="str">
            <v>t«</v>
          </cell>
          <cell r="C80" t="str">
            <v>ThÐp èng</v>
          </cell>
          <cell r="D80" t="str">
            <v>TÊn</v>
          </cell>
          <cell r="G80">
            <v>124</v>
          </cell>
          <cell r="Q80">
            <v>140787</v>
          </cell>
          <cell r="R80">
            <v>6500000</v>
          </cell>
          <cell r="S80">
            <v>6640787</v>
          </cell>
        </row>
        <row r="81">
          <cell r="E81">
            <v>1</v>
          </cell>
          <cell r="F81" t="str">
            <v>¤ t«</v>
          </cell>
          <cell r="G81">
            <v>64</v>
          </cell>
          <cell r="H81">
            <v>1</v>
          </cell>
          <cell r="I81">
            <v>2</v>
          </cell>
          <cell r="J81">
            <v>1.1000000000000001</v>
          </cell>
          <cell r="L81">
            <v>1.05</v>
          </cell>
          <cell r="M81">
            <v>435</v>
          </cell>
          <cell r="N81">
            <v>29166</v>
          </cell>
          <cell r="O81">
            <v>11050</v>
          </cell>
          <cell r="Q81">
            <v>40216</v>
          </cell>
          <cell r="S81" t="str">
            <v xml:space="preserve"> </v>
          </cell>
        </row>
        <row r="82">
          <cell r="E82">
            <v>1</v>
          </cell>
          <cell r="F82" t="str">
            <v>¤ t«</v>
          </cell>
          <cell r="G82">
            <v>60</v>
          </cell>
          <cell r="H82">
            <v>5</v>
          </cell>
          <cell r="I82">
            <v>2</v>
          </cell>
          <cell r="J82">
            <v>1.1000000000000001</v>
          </cell>
          <cell r="L82">
            <v>1.05</v>
          </cell>
          <cell r="M82">
            <v>1600</v>
          </cell>
          <cell r="N82">
            <v>100571</v>
          </cell>
          <cell r="Q82">
            <v>100571</v>
          </cell>
          <cell r="S82" t="str">
            <v xml:space="preserve"> </v>
          </cell>
        </row>
        <row r="83">
          <cell r="B83" t="str">
            <v>tc®c</v>
          </cell>
          <cell r="C83" t="str">
            <v>ThÐp c­êng ®é cao</v>
          </cell>
          <cell r="D83" t="str">
            <v>TÊn</v>
          </cell>
          <cell r="G83">
            <v>124</v>
          </cell>
          <cell r="Q83">
            <v>140787</v>
          </cell>
          <cell r="R83">
            <v>12000000</v>
          </cell>
          <cell r="S83">
            <v>12140787</v>
          </cell>
        </row>
        <row r="84">
          <cell r="E84">
            <v>1</v>
          </cell>
          <cell r="F84" t="str">
            <v>¤ t«</v>
          </cell>
          <cell r="G84">
            <v>64</v>
          </cell>
          <cell r="H84">
            <v>1</v>
          </cell>
          <cell r="I84">
            <v>2</v>
          </cell>
          <cell r="J84">
            <v>1.1000000000000001</v>
          </cell>
          <cell r="L84">
            <v>1.05</v>
          </cell>
          <cell r="M84">
            <v>435</v>
          </cell>
          <cell r="N84">
            <v>29166</v>
          </cell>
          <cell r="O84">
            <v>11050</v>
          </cell>
          <cell r="Q84">
            <v>40216</v>
          </cell>
          <cell r="S84" t="str">
            <v xml:space="preserve"> </v>
          </cell>
        </row>
        <row r="85">
          <cell r="E85">
            <v>1</v>
          </cell>
          <cell r="F85" t="str">
            <v>¤ t«</v>
          </cell>
          <cell r="G85">
            <v>60</v>
          </cell>
          <cell r="H85">
            <v>5</v>
          </cell>
          <cell r="I85">
            <v>2</v>
          </cell>
          <cell r="J85">
            <v>1.1000000000000001</v>
          </cell>
          <cell r="L85">
            <v>1.05</v>
          </cell>
          <cell r="M85">
            <v>1600</v>
          </cell>
          <cell r="N85">
            <v>100571</v>
          </cell>
          <cell r="Q85">
            <v>100571</v>
          </cell>
          <cell r="S85" t="str">
            <v xml:space="preserve"> </v>
          </cell>
        </row>
        <row r="86">
          <cell r="B86" t="str">
            <v>Ray</v>
          </cell>
          <cell r="C86" t="str">
            <v>Ray P43</v>
          </cell>
          <cell r="D86" t="str">
            <v>TÊn</v>
          </cell>
          <cell r="G86">
            <v>124</v>
          </cell>
          <cell r="Q86">
            <v>140787</v>
          </cell>
          <cell r="R86">
            <v>6000000</v>
          </cell>
          <cell r="S86">
            <v>6140787</v>
          </cell>
        </row>
        <row r="87">
          <cell r="E87">
            <v>1</v>
          </cell>
          <cell r="F87" t="str">
            <v>¤ t«</v>
          </cell>
          <cell r="G87">
            <v>64</v>
          </cell>
          <cell r="H87">
            <v>1</v>
          </cell>
          <cell r="I87">
            <v>2</v>
          </cell>
          <cell r="J87">
            <v>1.1000000000000001</v>
          </cell>
          <cell r="L87">
            <v>1.05</v>
          </cell>
          <cell r="M87">
            <v>435</v>
          </cell>
          <cell r="N87">
            <v>29166</v>
          </cell>
          <cell r="O87">
            <v>11050</v>
          </cell>
          <cell r="Q87">
            <v>40216</v>
          </cell>
          <cell r="S87" t="str">
            <v xml:space="preserve"> </v>
          </cell>
        </row>
        <row r="88">
          <cell r="E88">
            <v>1</v>
          </cell>
          <cell r="F88" t="str">
            <v>¤ t«</v>
          </cell>
          <cell r="G88">
            <v>60</v>
          </cell>
          <cell r="H88">
            <v>5</v>
          </cell>
          <cell r="I88">
            <v>2</v>
          </cell>
          <cell r="J88">
            <v>1.1000000000000001</v>
          </cell>
          <cell r="L88">
            <v>1.05</v>
          </cell>
          <cell r="M88">
            <v>1600</v>
          </cell>
          <cell r="N88">
            <v>100571</v>
          </cell>
          <cell r="Q88">
            <v>100571</v>
          </cell>
          <cell r="S88" t="str">
            <v xml:space="preserve"> </v>
          </cell>
        </row>
        <row r="89">
          <cell r="B89" t="str">
            <v>xm4</v>
          </cell>
          <cell r="C89" t="str">
            <v xml:space="preserve">Xi m¨ng PC 40  </v>
          </cell>
          <cell r="D89" t="str">
            <v>TÊn</v>
          </cell>
          <cell r="G89">
            <v>124</v>
          </cell>
          <cell r="Q89">
            <v>162026</v>
          </cell>
          <cell r="R89">
            <v>804762</v>
          </cell>
          <cell r="S89">
            <v>966788</v>
          </cell>
        </row>
        <row r="90">
          <cell r="E90">
            <v>1</v>
          </cell>
          <cell r="F90" t="str">
            <v>¤ t«</v>
          </cell>
          <cell r="G90">
            <v>64</v>
          </cell>
          <cell r="H90">
            <v>1</v>
          </cell>
          <cell r="I90">
            <v>3</v>
          </cell>
          <cell r="J90">
            <v>1.3</v>
          </cell>
          <cell r="L90">
            <v>1.05</v>
          </cell>
          <cell r="M90">
            <v>435</v>
          </cell>
          <cell r="N90">
            <v>34469</v>
          </cell>
          <cell r="O90">
            <v>8700</v>
          </cell>
          <cell r="Q90">
            <v>43169</v>
          </cell>
          <cell r="S90" t="str">
            <v xml:space="preserve"> </v>
          </cell>
        </row>
        <row r="91">
          <cell r="E91">
            <v>1</v>
          </cell>
          <cell r="F91" t="str">
            <v>¤ t«</v>
          </cell>
          <cell r="G91">
            <v>60</v>
          </cell>
          <cell r="H91">
            <v>5</v>
          </cell>
          <cell r="I91">
            <v>3</v>
          </cell>
          <cell r="J91">
            <v>1.3</v>
          </cell>
          <cell r="L91">
            <v>1.05</v>
          </cell>
          <cell r="M91">
            <v>1600</v>
          </cell>
          <cell r="N91">
            <v>118857</v>
          </cell>
          <cell r="Q91">
            <v>118857</v>
          </cell>
          <cell r="S91" t="str">
            <v xml:space="preserve"> </v>
          </cell>
        </row>
        <row r="92">
          <cell r="B92" t="str">
            <v>xm3</v>
          </cell>
          <cell r="C92" t="str">
            <v>Xi m¨ng PC30</v>
          </cell>
          <cell r="D92" t="str">
            <v>TÊn</v>
          </cell>
          <cell r="G92">
            <v>124</v>
          </cell>
          <cell r="Q92">
            <v>162026</v>
          </cell>
          <cell r="R92">
            <v>761905</v>
          </cell>
          <cell r="S92">
            <v>923931</v>
          </cell>
        </row>
        <row r="93">
          <cell r="E93">
            <v>1</v>
          </cell>
          <cell r="F93" t="str">
            <v>¤ t«</v>
          </cell>
          <cell r="G93">
            <v>64</v>
          </cell>
          <cell r="H93">
            <v>1</v>
          </cell>
          <cell r="I93">
            <v>3</v>
          </cell>
          <cell r="J93">
            <v>1.3</v>
          </cell>
          <cell r="L93">
            <v>1.05</v>
          </cell>
          <cell r="M93">
            <v>435</v>
          </cell>
          <cell r="N93">
            <v>34469</v>
          </cell>
          <cell r="O93">
            <v>8700</v>
          </cell>
          <cell r="Q93">
            <v>43169</v>
          </cell>
          <cell r="S93" t="str">
            <v xml:space="preserve"> </v>
          </cell>
        </row>
        <row r="94">
          <cell r="E94">
            <v>1</v>
          </cell>
          <cell r="F94" t="str">
            <v>¤ t«</v>
          </cell>
          <cell r="G94">
            <v>60</v>
          </cell>
          <cell r="H94">
            <v>5</v>
          </cell>
          <cell r="I94">
            <v>3</v>
          </cell>
          <cell r="J94">
            <v>1.3</v>
          </cell>
          <cell r="L94">
            <v>1.05</v>
          </cell>
          <cell r="M94">
            <v>1600</v>
          </cell>
          <cell r="N94">
            <v>118857</v>
          </cell>
          <cell r="Q94">
            <v>118857</v>
          </cell>
          <cell r="S94" t="str">
            <v xml:space="preserve"> </v>
          </cell>
        </row>
        <row r="95">
          <cell r="B95" t="str">
            <v>pgbt</v>
          </cell>
          <cell r="C95" t="str">
            <v>Phô gia BT</v>
          </cell>
          <cell r="D95" t="str">
            <v>TÊn</v>
          </cell>
          <cell r="G95">
            <v>124</v>
          </cell>
          <cell r="Q95">
            <v>167826</v>
          </cell>
          <cell r="R95">
            <v>7000000</v>
          </cell>
          <cell r="S95">
            <v>7167826</v>
          </cell>
        </row>
        <row r="96">
          <cell r="E96">
            <v>1</v>
          </cell>
          <cell r="F96" t="str">
            <v>¤ t«</v>
          </cell>
          <cell r="G96">
            <v>64</v>
          </cell>
          <cell r="H96">
            <v>1</v>
          </cell>
          <cell r="I96">
            <v>3</v>
          </cell>
          <cell r="J96">
            <v>1.3</v>
          </cell>
          <cell r="L96">
            <v>1.05</v>
          </cell>
          <cell r="M96">
            <v>435</v>
          </cell>
          <cell r="N96">
            <v>34469</v>
          </cell>
          <cell r="O96">
            <v>14500</v>
          </cell>
          <cell r="Q96">
            <v>48969</v>
          </cell>
          <cell r="S96" t="str">
            <v xml:space="preserve"> </v>
          </cell>
        </row>
        <row r="97">
          <cell r="E97">
            <v>1</v>
          </cell>
          <cell r="F97" t="str">
            <v>¤ t«</v>
          </cell>
          <cell r="G97">
            <v>60</v>
          </cell>
          <cell r="H97">
            <v>5</v>
          </cell>
          <cell r="I97">
            <v>3</v>
          </cell>
          <cell r="J97">
            <v>1.3</v>
          </cell>
          <cell r="L97">
            <v>1.05</v>
          </cell>
          <cell r="M97">
            <v>1600</v>
          </cell>
          <cell r="N97">
            <v>118857</v>
          </cell>
          <cell r="Q97">
            <v>118857</v>
          </cell>
          <cell r="S97" t="str">
            <v xml:space="preserve"> </v>
          </cell>
        </row>
        <row r="98">
          <cell r="B98" t="str">
            <v>pghd</v>
          </cell>
          <cell r="C98" t="str">
            <v>Phô giac ho¸ dÎo</v>
          </cell>
          <cell r="D98" t="str">
            <v>TÊn</v>
          </cell>
          <cell r="G98">
            <v>124</v>
          </cell>
          <cell r="Q98">
            <v>167826</v>
          </cell>
          <cell r="R98">
            <v>12000000</v>
          </cell>
          <cell r="S98">
            <v>12167826</v>
          </cell>
        </row>
        <row r="99">
          <cell r="E99">
            <v>1</v>
          </cell>
          <cell r="F99" t="str">
            <v>¤ t«</v>
          </cell>
          <cell r="G99">
            <v>64</v>
          </cell>
          <cell r="H99">
            <v>1</v>
          </cell>
          <cell r="I99">
            <v>3</v>
          </cell>
          <cell r="J99">
            <v>1.3</v>
          </cell>
          <cell r="L99">
            <v>1.05</v>
          </cell>
          <cell r="M99">
            <v>435</v>
          </cell>
          <cell r="N99">
            <v>34469</v>
          </cell>
          <cell r="O99">
            <v>14500</v>
          </cell>
          <cell r="Q99">
            <v>48969</v>
          </cell>
          <cell r="S99" t="str">
            <v xml:space="preserve"> </v>
          </cell>
        </row>
        <row r="100">
          <cell r="E100">
            <v>1</v>
          </cell>
          <cell r="F100" t="str">
            <v>¤ t«</v>
          </cell>
          <cell r="G100">
            <v>60</v>
          </cell>
          <cell r="H100">
            <v>5</v>
          </cell>
          <cell r="I100">
            <v>3</v>
          </cell>
          <cell r="J100">
            <v>1.3</v>
          </cell>
          <cell r="L100">
            <v>1.05</v>
          </cell>
          <cell r="M100">
            <v>1600</v>
          </cell>
          <cell r="N100">
            <v>118857</v>
          </cell>
          <cell r="Q100">
            <v>118857</v>
          </cell>
        </row>
        <row r="101">
          <cell r="B101" t="str">
            <v>m ct</v>
          </cell>
          <cell r="C101" t="str">
            <v>Mµng chèng thÊm + Phô gia dÝnh b¸m</v>
          </cell>
          <cell r="R101">
            <v>93000</v>
          </cell>
          <cell r="S101">
            <v>93000</v>
          </cell>
        </row>
        <row r="102">
          <cell r="B102" t="str">
            <v>l cs</v>
          </cell>
          <cell r="C102" t="str">
            <v>L­ìi c­a s¾t</v>
          </cell>
          <cell r="D102" t="str">
            <v>c¸i</v>
          </cell>
          <cell r="R102">
            <v>15000</v>
          </cell>
          <cell r="S102">
            <v>15000</v>
          </cell>
        </row>
        <row r="103">
          <cell r="B103" t="str">
            <v>b l</v>
          </cell>
          <cell r="C103" t="str">
            <v>Bul«ng</v>
          </cell>
          <cell r="D103" t="str">
            <v>c¸i</v>
          </cell>
          <cell r="R103">
            <v>4000</v>
          </cell>
          <cell r="S103">
            <v>4000</v>
          </cell>
        </row>
        <row r="104">
          <cell r="B104" t="str">
            <v>® c</v>
          </cell>
          <cell r="C104" t="str">
            <v>§¸ c¾t</v>
          </cell>
          <cell r="D104" t="str">
            <v>Viªn</v>
          </cell>
          <cell r="R104">
            <v>7000</v>
          </cell>
          <cell r="S104">
            <v>7000</v>
          </cell>
        </row>
        <row r="105">
          <cell r="B105" t="str">
            <v>¤ xy</v>
          </cell>
          <cell r="C105" t="str">
            <v>¤ xy</v>
          </cell>
          <cell r="D105" t="str">
            <v>chai</v>
          </cell>
          <cell r="R105">
            <v>53000</v>
          </cell>
          <cell r="S105">
            <v>53000</v>
          </cell>
        </row>
        <row r="106">
          <cell r="B106" t="str">
            <v>® ®</v>
          </cell>
          <cell r="C106" t="str">
            <v>§Êt ®Ìn</v>
          </cell>
          <cell r="D106" t="str">
            <v>kg</v>
          </cell>
          <cell r="R106">
            <v>8600</v>
          </cell>
          <cell r="S106">
            <v>8600</v>
          </cell>
        </row>
        <row r="107">
          <cell r="B107" t="str">
            <v>® ®Øa</v>
          </cell>
          <cell r="C107" t="str">
            <v>§inh ®Øa</v>
          </cell>
          <cell r="D107" t="str">
            <v>c¸i</v>
          </cell>
          <cell r="R107">
            <v>500</v>
          </cell>
          <cell r="S107">
            <v>500</v>
          </cell>
        </row>
        <row r="108">
          <cell r="B108" t="str">
            <v>® cr</v>
          </cell>
          <cell r="C108" t="str">
            <v>§inh Cr¨mp«ng</v>
          </cell>
          <cell r="D108" t="str">
            <v>c¸i</v>
          </cell>
          <cell r="R108">
            <v>1000</v>
          </cell>
          <cell r="S108">
            <v>1000</v>
          </cell>
        </row>
        <row r="109">
          <cell r="B109" t="str">
            <v>® ®­êng</v>
          </cell>
          <cell r="C109" t="str">
            <v>§inh ®­êng</v>
          </cell>
          <cell r="D109" t="str">
            <v>c¸i</v>
          </cell>
          <cell r="R109">
            <v>700</v>
          </cell>
          <cell r="S109">
            <v>700</v>
          </cell>
        </row>
        <row r="110">
          <cell r="B110" t="str">
            <v>d bc</v>
          </cell>
          <cell r="C110" t="str">
            <v>DÇu b«i tr¬n</v>
          </cell>
          <cell r="D110" t="str">
            <v>kg</v>
          </cell>
          <cell r="R110">
            <v>2500</v>
          </cell>
          <cell r="S110">
            <v>2500</v>
          </cell>
        </row>
        <row r="111">
          <cell r="B111" t="str">
            <v>« g</v>
          </cell>
          <cell r="C111" t="str">
            <v>èng gen d=65/72</v>
          </cell>
          <cell r="D111" t="str">
            <v>m</v>
          </cell>
          <cell r="R111">
            <v>42000</v>
          </cell>
          <cell r="S111">
            <v>42000</v>
          </cell>
        </row>
        <row r="112">
          <cell r="B112" t="str">
            <v>« n</v>
          </cell>
          <cell r="C112" t="str">
            <v>èng nèi</v>
          </cell>
          <cell r="D112" t="str">
            <v>m</v>
          </cell>
          <cell r="R112">
            <v>42000</v>
          </cell>
          <cell r="S112">
            <v>42000</v>
          </cell>
        </row>
        <row r="113">
          <cell r="B113" t="str">
            <v>« t</v>
          </cell>
          <cell r="C113" t="str">
            <v>èng thÐp d=130</v>
          </cell>
          <cell r="D113" t="str">
            <v>m</v>
          </cell>
          <cell r="R113">
            <v>120000</v>
          </cell>
          <cell r="S113">
            <v>120000</v>
          </cell>
        </row>
        <row r="114">
          <cell r="B114" t="str">
            <v>l l</v>
          </cell>
          <cell r="C114" t="str">
            <v>LËp l¸ch</v>
          </cell>
          <cell r="D114" t="str">
            <v>bé</v>
          </cell>
          <cell r="R114">
            <v>77800</v>
          </cell>
          <cell r="S114">
            <v>77800</v>
          </cell>
        </row>
        <row r="115">
          <cell r="B115" t="str">
            <v>S¬n</v>
          </cell>
          <cell r="C115" t="str">
            <v>S¬n</v>
          </cell>
          <cell r="D115" t="str">
            <v>kg</v>
          </cell>
          <cell r="R115">
            <v>10000</v>
          </cell>
          <cell r="S115">
            <v>10000</v>
          </cell>
        </row>
        <row r="116">
          <cell r="B116" t="str">
            <v>sm</v>
          </cell>
          <cell r="C116" t="str">
            <v>S¬n mÇu</v>
          </cell>
          <cell r="D116" t="str">
            <v>kg</v>
          </cell>
          <cell r="R116">
            <v>27000</v>
          </cell>
          <cell r="S116">
            <v>27000</v>
          </cell>
        </row>
        <row r="117">
          <cell r="B117" t="str">
            <v>t ®</v>
          </cell>
          <cell r="C117" t="str">
            <v>T¨ng ®¬</v>
          </cell>
          <cell r="D117" t="str">
            <v>c¸i</v>
          </cell>
          <cell r="R117">
            <v>18000</v>
          </cell>
          <cell r="S117">
            <v>18000</v>
          </cell>
        </row>
        <row r="118">
          <cell r="B118" t="str">
            <v>t vg</v>
          </cell>
          <cell r="C118" t="str">
            <v>Tµ vÑt gç</v>
          </cell>
          <cell r="D118" t="str">
            <v>thanh</v>
          </cell>
          <cell r="R118">
            <v>138600</v>
          </cell>
          <cell r="S118">
            <v>138600</v>
          </cell>
        </row>
        <row r="119">
          <cell r="B119" t="str">
            <v>X¨ng</v>
          </cell>
          <cell r="C119" t="str">
            <v>X¨ng</v>
          </cell>
          <cell r="D119" t="str">
            <v>kg</v>
          </cell>
          <cell r="R119">
            <v>6000</v>
          </cell>
          <cell r="S119">
            <v>6000</v>
          </cell>
        </row>
        <row r="120">
          <cell r="B120" t="str">
            <v>dm</v>
          </cell>
          <cell r="C120" t="str">
            <v>DÇu mazut</v>
          </cell>
          <cell r="D120" t="str">
            <v>kg</v>
          </cell>
          <cell r="R120">
            <v>4600</v>
          </cell>
          <cell r="S120">
            <v>4600</v>
          </cell>
        </row>
        <row r="121">
          <cell r="B121" t="str">
            <v>« g+n</v>
          </cell>
          <cell r="C121" t="str">
            <v>èng gang + n¾p ®Ëy</v>
          </cell>
          <cell r="D121" t="str">
            <v>kg</v>
          </cell>
          <cell r="R121">
            <v>10000</v>
          </cell>
          <cell r="S121">
            <v>10000</v>
          </cell>
        </row>
        <row r="122">
          <cell r="B122" t="str">
            <v>t c</v>
          </cell>
          <cell r="C122" t="str">
            <v>Than c¸m</v>
          </cell>
          <cell r="D122" t="str">
            <v>kg</v>
          </cell>
          <cell r="R122">
            <v>800</v>
          </cell>
          <cell r="S122">
            <v>800</v>
          </cell>
        </row>
        <row r="123">
          <cell r="B123" t="str">
            <v>gtc</v>
          </cell>
          <cell r="C123" t="str">
            <v>G¹ch thñ c«ng 2 lç</v>
          </cell>
          <cell r="D123" t="str">
            <v>viªn</v>
          </cell>
          <cell r="R123">
            <v>500</v>
          </cell>
          <cell r="S123">
            <v>500</v>
          </cell>
        </row>
        <row r="124">
          <cell r="B124" t="str">
            <v>ms</v>
          </cell>
          <cell r="C124" t="str">
            <v>Mãc s¾t</v>
          </cell>
          <cell r="D124" t="str">
            <v>c¸i</v>
          </cell>
          <cell r="R124">
            <v>1500</v>
          </cell>
          <cell r="S124">
            <v>1500</v>
          </cell>
        </row>
        <row r="127">
          <cell r="C127" t="str">
            <v xml:space="preserve"> - Cù ly vËn chuyÓn vËt liÖu trªn tÝnh theo biªn b¶n x¸c nhËn cña t­ vÊn</v>
          </cell>
        </row>
        <row r="147">
          <cell r="B147" t="str">
            <v>KH</v>
          </cell>
          <cell r="C147" t="str">
            <v>NC-BËc (nhãm 3)</v>
          </cell>
          <cell r="D147" t="str">
            <v>§V</v>
          </cell>
          <cell r="E147" t="str">
            <v>T.L­îng §V</v>
          </cell>
          <cell r="F147" t="str">
            <v>P.TiÖn V/C</v>
          </cell>
          <cell r="G147" t="str">
            <v>Cù Ly V/C T.TÕ (Km)</v>
          </cell>
          <cell r="H147" t="str">
            <v>CÊp §­êng</v>
          </cell>
          <cell r="I147" t="str">
            <v>CÊp Lo¹i VËt T­</v>
          </cell>
          <cell r="J147" t="str">
            <v>HÖ sè BH</v>
          </cell>
          <cell r="K147" t="str">
            <v>HÖ sè NHB</v>
          </cell>
          <cell r="L147" t="str">
            <v>HÖ sè VAT</v>
          </cell>
          <cell r="M147" t="str">
            <v>G.C­íc 89/CP</v>
          </cell>
          <cell r="N147" t="str">
            <v>Chi PhÝ V/C</v>
          </cell>
          <cell r="O147" t="str">
            <v>C.PhÝ bèc dì (§ång)</v>
          </cell>
          <cell r="P147" t="str">
            <v>Chi phÝ tù ®æ (§ång)</v>
          </cell>
          <cell r="Q147" t="str">
            <v>Tæng C.PhÝ V/C (§ång)</v>
          </cell>
          <cell r="R147" t="str">
            <v>Ngµy C«ng</v>
          </cell>
          <cell r="S147" t="str">
            <v>Ngµy C«ng</v>
          </cell>
        </row>
        <row r="149">
          <cell r="B149">
            <v>1</v>
          </cell>
          <cell r="C149">
            <v>2</v>
          </cell>
          <cell r="D149">
            <v>3</v>
          </cell>
          <cell r="E149">
            <v>4</v>
          </cell>
          <cell r="F149">
            <v>5</v>
          </cell>
          <cell r="G149">
            <v>6</v>
          </cell>
          <cell r="H149">
            <v>7</v>
          </cell>
          <cell r="I149">
            <v>8</v>
          </cell>
          <cell r="J149">
            <v>9</v>
          </cell>
          <cell r="K149">
            <v>10</v>
          </cell>
          <cell r="L149">
            <v>11</v>
          </cell>
          <cell r="M149">
            <v>12</v>
          </cell>
          <cell r="N149" t="str">
            <v>13=4x6x9x10x12/11</v>
          </cell>
          <cell r="O149">
            <v>14</v>
          </cell>
          <cell r="P149">
            <v>15</v>
          </cell>
          <cell r="Q149" t="str">
            <v>16 = 13+14+15</v>
          </cell>
          <cell r="R149">
            <v>16</v>
          </cell>
          <cell r="S149">
            <v>16</v>
          </cell>
        </row>
        <row r="151">
          <cell r="B151" t="str">
            <v>2,5/7</v>
          </cell>
          <cell r="C151" t="str">
            <v>Nh©n c«ng 2,5/7</v>
          </cell>
          <cell r="D151" t="str">
            <v xml:space="preserve">C«ng </v>
          </cell>
          <cell r="G151">
            <v>0</v>
          </cell>
          <cell r="Q151">
            <v>0</v>
          </cell>
          <cell r="R151">
            <v>13215</v>
          </cell>
          <cell r="S151">
            <v>13215</v>
          </cell>
        </row>
        <row r="152">
          <cell r="B152" t="str">
            <v>2,7/7</v>
          </cell>
          <cell r="C152" t="str">
            <v>Nh©n c«ng 2,7/7</v>
          </cell>
          <cell r="D152" t="str">
            <v xml:space="preserve">C«ng </v>
          </cell>
          <cell r="R152">
            <v>13481</v>
          </cell>
          <cell r="S152">
            <v>13481</v>
          </cell>
        </row>
        <row r="153">
          <cell r="B153" t="str">
            <v>3,0/7</v>
          </cell>
          <cell r="C153" t="str">
            <v>Nh©n c«ng 3,0/7</v>
          </cell>
          <cell r="D153" t="str">
            <v xml:space="preserve">C«ng </v>
          </cell>
          <cell r="R153">
            <v>13878</v>
          </cell>
          <cell r="S153">
            <v>13878</v>
          </cell>
        </row>
        <row r="154">
          <cell r="B154" t="str">
            <v>3,2/7</v>
          </cell>
          <cell r="C154" t="str">
            <v>Nh©n c«ng 3,2/7</v>
          </cell>
          <cell r="D154" t="str">
            <v xml:space="preserve">C«ng </v>
          </cell>
          <cell r="R154">
            <v>14171</v>
          </cell>
          <cell r="S154">
            <v>14171</v>
          </cell>
        </row>
        <row r="155">
          <cell r="B155" t="str">
            <v>3,5/7</v>
          </cell>
          <cell r="C155" t="str">
            <v>Nh©n c«ng 3,5/7</v>
          </cell>
          <cell r="D155" t="str">
            <v xml:space="preserve">C«ng </v>
          </cell>
          <cell r="R155">
            <v>14611</v>
          </cell>
          <cell r="S155">
            <v>14611</v>
          </cell>
        </row>
        <row r="156">
          <cell r="B156" t="str">
            <v>3,7/7</v>
          </cell>
          <cell r="C156" t="str">
            <v>Nh©n c«ng 3,7/7</v>
          </cell>
          <cell r="D156" t="str">
            <v xml:space="preserve">C«ng </v>
          </cell>
          <cell r="R156">
            <v>14904</v>
          </cell>
          <cell r="S156">
            <v>14904</v>
          </cell>
        </row>
        <row r="157">
          <cell r="B157" t="str">
            <v>4,0/7</v>
          </cell>
          <cell r="C157" t="str">
            <v>Nh©n c«ng 4,0/7</v>
          </cell>
          <cell r="D157" t="str">
            <v xml:space="preserve">C«ng </v>
          </cell>
          <cell r="R157">
            <v>15343</v>
          </cell>
          <cell r="S157">
            <v>15343</v>
          </cell>
        </row>
        <row r="158">
          <cell r="B158" t="str">
            <v>4,5/7</v>
          </cell>
          <cell r="C158" t="str">
            <v>Nh©n c«ng 4,5/7</v>
          </cell>
          <cell r="D158" t="str">
            <v xml:space="preserve">C«ng </v>
          </cell>
          <cell r="R158">
            <v>16914</v>
          </cell>
          <cell r="S158">
            <v>16914</v>
          </cell>
        </row>
        <row r="159">
          <cell r="B159" t="str">
            <v>5,0/7</v>
          </cell>
          <cell r="C159" t="str">
            <v>Nh©n c«ng 5,0/7</v>
          </cell>
          <cell r="D159" t="str">
            <v xml:space="preserve">C«ng </v>
          </cell>
          <cell r="R159">
            <v>18484</v>
          </cell>
          <cell r="S159">
            <v>18484</v>
          </cell>
        </row>
        <row r="160">
          <cell r="S160">
            <v>0</v>
          </cell>
        </row>
        <row r="161">
          <cell r="S161">
            <v>0</v>
          </cell>
        </row>
        <row r="162">
          <cell r="S162">
            <v>0</v>
          </cell>
        </row>
        <row r="163">
          <cell r="S163">
            <v>0</v>
          </cell>
        </row>
        <row r="164">
          <cell r="S164">
            <v>0</v>
          </cell>
        </row>
        <row r="165">
          <cell r="S165">
            <v>0</v>
          </cell>
        </row>
        <row r="166">
          <cell r="S166">
            <v>0</v>
          </cell>
        </row>
        <row r="170">
          <cell r="B170" t="str">
            <v>KH</v>
          </cell>
          <cell r="C170" t="str">
            <v>M¸y thi c«ng</v>
          </cell>
          <cell r="D170" t="str">
            <v>§V</v>
          </cell>
          <cell r="E170" t="str">
            <v>T.L­îng §V</v>
          </cell>
          <cell r="F170" t="str">
            <v>P.TiÖn V/C</v>
          </cell>
          <cell r="G170" t="str">
            <v>Cù Ly V/C T.TÕ (Km)</v>
          </cell>
          <cell r="H170" t="str">
            <v>CÊp §­êng</v>
          </cell>
          <cell r="I170" t="str">
            <v>CÊp Lo¹i VËt T­</v>
          </cell>
          <cell r="J170" t="str">
            <v>HÖ sè BH</v>
          </cell>
          <cell r="K170" t="str">
            <v>HÖ sè NHB</v>
          </cell>
          <cell r="L170" t="str">
            <v>HÖ sè VAT</v>
          </cell>
          <cell r="M170" t="str">
            <v>G.C­íc 89/CP</v>
          </cell>
          <cell r="N170" t="str">
            <v>Chi PhÝ V/C</v>
          </cell>
          <cell r="O170" t="str">
            <v>C.PhÝ bèc dì (§ång)</v>
          </cell>
          <cell r="P170" t="str">
            <v>Chi phÝ tù ®æ (§ång)</v>
          </cell>
          <cell r="Q170" t="str">
            <v>Tæng C.PhÝ V/C (§ång)</v>
          </cell>
          <cell r="R170" t="str">
            <v>§¬n gi¸</v>
          </cell>
          <cell r="S170" t="str">
            <v>§¬n gi¸</v>
          </cell>
        </row>
        <row r="172">
          <cell r="B172">
            <v>1</v>
          </cell>
          <cell r="C172">
            <v>2</v>
          </cell>
          <cell r="D172">
            <v>3</v>
          </cell>
          <cell r="E172">
            <v>4</v>
          </cell>
          <cell r="F172">
            <v>5</v>
          </cell>
          <cell r="G172">
            <v>6</v>
          </cell>
          <cell r="H172">
            <v>7</v>
          </cell>
          <cell r="I172">
            <v>8</v>
          </cell>
          <cell r="J172">
            <v>9</v>
          </cell>
          <cell r="K172">
            <v>10</v>
          </cell>
          <cell r="L172">
            <v>11</v>
          </cell>
          <cell r="M172">
            <v>12</v>
          </cell>
          <cell r="N172" t="str">
            <v>13=4x6x9x10x12/11</v>
          </cell>
          <cell r="O172">
            <v>14</v>
          </cell>
          <cell r="P172">
            <v>15</v>
          </cell>
          <cell r="Q172" t="str">
            <v>16 = 13+14+15</v>
          </cell>
          <cell r="R172">
            <v>16</v>
          </cell>
          <cell r="S172">
            <v>16</v>
          </cell>
        </row>
        <row r="173">
          <cell r="B173" t="str">
            <v>«tn7</v>
          </cell>
          <cell r="C173" t="str">
            <v>¤t« t­íi nhùa 7T</v>
          </cell>
          <cell r="D173" t="str">
            <v>Ca</v>
          </cell>
          <cell r="R173">
            <v>745096</v>
          </cell>
          <cell r="S173">
            <v>745096</v>
          </cell>
        </row>
        <row r="174">
          <cell r="B174" t="str">
            <v>«tn5</v>
          </cell>
          <cell r="C174" t="str">
            <v>¤t« t­íi n­íc 5m3</v>
          </cell>
          <cell r="D174" t="str">
            <v>Ca</v>
          </cell>
          <cell r="R174">
            <v>343052</v>
          </cell>
          <cell r="S174">
            <v>343052</v>
          </cell>
        </row>
        <row r="175">
          <cell r="B175" t="str">
            <v>«10</v>
          </cell>
          <cell r="C175" t="str">
            <v>¤t« tù ®æ 10T</v>
          </cell>
          <cell r="D175" t="str">
            <v>Ca</v>
          </cell>
          <cell r="R175">
            <v>525740</v>
          </cell>
          <cell r="S175">
            <v>525740</v>
          </cell>
        </row>
        <row r="176">
          <cell r="B176" t="str">
            <v>«7</v>
          </cell>
          <cell r="C176" t="str">
            <v>¤t« tù ®æ 7T</v>
          </cell>
          <cell r="D176" t="str">
            <v>Ca</v>
          </cell>
          <cell r="R176">
            <v>444551</v>
          </cell>
          <cell r="S176">
            <v>444551</v>
          </cell>
        </row>
        <row r="177">
          <cell r="B177" t="str">
            <v>«6</v>
          </cell>
          <cell r="C177" t="str">
            <v>¤t« v/c BT 6m3</v>
          </cell>
          <cell r="D177" t="str">
            <v>Ca</v>
          </cell>
          <cell r="R177">
            <v>697345</v>
          </cell>
          <cell r="S177">
            <v>697345</v>
          </cell>
        </row>
        <row r="178">
          <cell r="B178" t="str">
            <v>®bl25</v>
          </cell>
          <cell r="C178" t="str">
            <v>§Çm b¸nh lèp 25T</v>
          </cell>
          <cell r="D178" t="str">
            <v>Ca</v>
          </cell>
          <cell r="R178">
            <v>505651</v>
          </cell>
          <cell r="S178">
            <v>505651</v>
          </cell>
        </row>
        <row r="179">
          <cell r="B179" t="str">
            <v>bv</v>
          </cell>
          <cell r="C179" t="str">
            <v>B¬m v÷a XM</v>
          </cell>
          <cell r="D179" t="str">
            <v>Ca</v>
          </cell>
          <cell r="R179">
            <v>112728</v>
          </cell>
          <cell r="S179">
            <v>112728</v>
          </cell>
        </row>
        <row r="180">
          <cell r="B180" t="str">
            <v>c10</v>
          </cell>
          <cell r="C180" t="str">
            <v>CÈu 10T</v>
          </cell>
          <cell r="D180" t="str">
            <v>Ca</v>
          </cell>
          <cell r="R180">
            <v>615511</v>
          </cell>
          <cell r="S180">
            <v>615511</v>
          </cell>
        </row>
        <row r="181">
          <cell r="B181" t="str">
            <v>c16</v>
          </cell>
          <cell r="C181" t="str">
            <v>CÈu 16T</v>
          </cell>
          <cell r="D181" t="str">
            <v>Ca</v>
          </cell>
          <cell r="R181">
            <v>823425</v>
          </cell>
          <cell r="S181">
            <v>823425</v>
          </cell>
        </row>
        <row r="182">
          <cell r="B182" t="str">
            <v>c25</v>
          </cell>
          <cell r="C182" t="str">
            <v>CÈu 25T</v>
          </cell>
          <cell r="D182" t="str">
            <v>Ca</v>
          </cell>
          <cell r="R182">
            <v>1148366</v>
          </cell>
          <cell r="S182">
            <v>1148366</v>
          </cell>
        </row>
        <row r="183">
          <cell r="B183" t="str">
            <v>c5</v>
          </cell>
          <cell r="C183" t="str">
            <v>CÈu 5T</v>
          </cell>
          <cell r="D183" t="str">
            <v>Ca</v>
          </cell>
          <cell r="R183">
            <v>292034</v>
          </cell>
          <cell r="S183">
            <v>292034</v>
          </cell>
        </row>
        <row r="184">
          <cell r="B184" t="str">
            <v>cx50</v>
          </cell>
          <cell r="C184" t="str">
            <v>CÈu xÝch 50T</v>
          </cell>
          <cell r="D184" t="str">
            <v>Ca</v>
          </cell>
          <cell r="R184">
            <v>1639226</v>
          </cell>
          <cell r="S184">
            <v>1639226</v>
          </cell>
        </row>
        <row r="185">
          <cell r="B185" t="str">
            <v>k250</v>
          </cell>
          <cell r="C185" t="str">
            <v>KÝch 250T</v>
          </cell>
          <cell r="D185" t="str">
            <v>Ca</v>
          </cell>
          <cell r="R185">
            <v>86813</v>
          </cell>
          <cell r="S185">
            <v>86813</v>
          </cell>
        </row>
        <row r="186">
          <cell r="B186" t="str">
            <v>k500</v>
          </cell>
          <cell r="C186" t="str">
            <v>KÝch 500T</v>
          </cell>
          <cell r="D186" t="str">
            <v>Ca</v>
          </cell>
          <cell r="R186">
            <v>102248</v>
          </cell>
          <cell r="S186">
            <v>102248</v>
          </cell>
        </row>
        <row r="187">
          <cell r="B187" t="str">
            <v>l10</v>
          </cell>
          <cell r="C187" t="str">
            <v>Lu 10T</v>
          </cell>
          <cell r="D187" t="str">
            <v>Ca</v>
          </cell>
          <cell r="R187">
            <v>288922</v>
          </cell>
          <cell r="S187">
            <v>288922</v>
          </cell>
        </row>
        <row r="188">
          <cell r="B188" t="str">
            <v>lbl16</v>
          </cell>
          <cell r="C188" t="str">
            <v>Lu b¸nh lèp 16T</v>
          </cell>
          <cell r="D188" t="str">
            <v>Ca</v>
          </cell>
          <cell r="R188">
            <v>432053</v>
          </cell>
          <cell r="S188">
            <v>432053</v>
          </cell>
        </row>
        <row r="189">
          <cell r="B189" t="str">
            <v>lbt16</v>
          </cell>
          <cell r="C189" t="str">
            <v>Lu b¸nh thÐp 16T</v>
          </cell>
          <cell r="D189" t="str">
            <v>Ca</v>
          </cell>
          <cell r="R189">
            <v>414375</v>
          </cell>
          <cell r="S189">
            <v>414375</v>
          </cell>
        </row>
        <row r="190">
          <cell r="B190" t="str">
            <v>lr25</v>
          </cell>
          <cell r="C190" t="str">
            <v>Lu rung 25T</v>
          </cell>
          <cell r="D190" t="str">
            <v>Ca</v>
          </cell>
          <cell r="R190">
            <v>928648</v>
          </cell>
          <cell r="S190">
            <v>928648</v>
          </cell>
        </row>
        <row r="191">
          <cell r="B191" t="str">
            <v>m®&lt;0,8</v>
          </cell>
          <cell r="C191" t="str">
            <v>M¸y ®µo &lt;=0,8m3</v>
          </cell>
          <cell r="D191" t="str">
            <v>Ca</v>
          </cell>
          <cell r="R191">
            <v>705849</v>
          </cell>
          <cell r="S191">
            <v>705849</v>
          </cell>
        </row>
        <row r="192">
          <cell r="B192" t="str">
            <v>®25</v>
          </cell>
          <cell r="C192" t="str">
            <v>M¸y ®Çm 25T</v>
          </cell>
          <cell r="D192" t="str">
            <v>Ca</v>
          </cell>
          <cell r="R192">
            <v>505651</v>
          </cell>
          <cell r="S192">
            <v>505651</v>
          </cell>
        </row>
        <row r="193">
          <cell r="B193" t="str">
            <v>®9</v>
          </cell>
          <cell r="C193" t="str">
            <v>M¸y ®Çm 9T</v>
          </cell>
          <cell r="D193" t="str">
            <v>Ca</v>
          </cell>
          <cell r="R193">
            <v>443844</v>
          </cell>
          <cell r="S193">
            <v>443844</v>
          </cell>
        </row>
        <row r="194">
          <cell r="B194" t="str">
            <v>®b1</v>
          </cell>
          <cell r="C194" t="str">
            <v>M¸y ®Çm bµn 1KW</v>
          </cell>
          <cell r="D194" t="str">
            <v>Ca</v>
          </cell>
          <cell r="R194">
            <v>32525</v>
          </cell>
          <cell r="S194">
            <v>32525</v>
          </cell>
        </row>
        <row r="195">
          <cell r="B195" t="str">
            <v>® d1,5</v>
          </cell>
          <cell r="C195" t="str">
            <v>M¸y ®Çm dïi 1,5KW</v>
          </cell>
          <cell r="D195" t="str">
            <v>Ca</v>
          </cell>
          <cell r="R195">
            <v>37456</v>
          </cell>
          <cell r="S195">
            <v>37456</v>
          </cell>
        </row>
        <row r="196">
          <cell r="B196" t="str">
            <v>bn20</v>
          </cell>
          <cell r="C196" t="str">
            <v>M¸y b¬m n­íc 20KW</v>
          </cell>
          <cell r="D196" t="str">
            <v>Ca</v>
          </cell>
          <cell r="R196">
            <v>107630</v>
          </cell>
          <cell r="S196">
            <v>107630</v>
          </cell>
        </row>
        <row r="197">
          <cell r="B197" t="str">
            <v>bn75</v>
          </cell>
          <cell r="C197" t="str">
            <v>M¸y b¬m n­íc 75CV</v>
          </cell>
          <cell r="D197" t="str">
            <v>Ca</v>
          </cell>
          <cell r="R197">
            <v>466499</v>
          </cell>
          <cell r="S197">
            <v>466499</v>
          </cell>
        </row>
        <row r="198">
          <cell r="B198" t="str">
            <v>cc</v>
          </cell>
          <cell r="C198" t="str">
            <v>M¸y c¾t</v>
          </cell>
          <cell r="D198" t="str">
            <v>Ca</v>
          </cell>
          <cell r="R198">
            <v>39789</v>
          </cell>
          <cell r="S198">
            <v>39789</v>
          </cell>
        </row>
        <row r="199">
          <cell r="B199" t="str">
            <v>c«5</v>
          </cell>
          <cell r="C199" t="str">
            <v>M¸y c¾t èng 5KW</v>
          </cell>
          <cell r="D199" t="str">
            <v>Ca</v>
          </cell>
          <cell r="R199">
            <v>46496</v>
          </cell>
          <cell r="S199">
            <v>46496</v>
          </cell>
        </row>
        <row r="200">
          <cell r="B200" t="str">
            <v>ct</v>
          </cell>
          <cell r="C200" t="str">
            <v>M¸y c¾t thÐp</v>
          </cell>
          <cell r="D200" t="str">
            <v>Ca</v>
          </cell>
          <cell r="R200">
            <v>164322</v>
          </cell>
          <cell r="S200">
            <v>164322</v>
          </cell>
        </row>
        <row r="201">
          <cell r="B201" t="str">
            <v>cuct</v>
          </cell>
          <cell r="C201" t="str">
            <v>M¸y c¾t uèn cèt thÐp</v>
          </cell>
          <cell r="D201" t="str">
            <v>Ca</v>
          </cell>
          <cell r="R201">
            <v>39789</v>
          </cell>
          <cell r="S201">
            <v>39789</v>
          </cell>
        </row>
        <row r="202">
          <cell r="B202" t="str">
            <v>c «</v>
          </cell>
          <cell r="C202" t="str">
            <v>M¸y cuèn èng</v>
          </cell>
          <cell r="D202" t="str">
            <v>Ca</v>
          </cell>
          <cell r="R202">
            <v>43589</v>
          </cell>
          <cell r="S202">
            <v>43589</v>
          </cell>
        </row>
        <row r="203">
          <cell r="B203" t="str">
            <v>h23</v>
          </cell>
          <cell r="C203" t="str">
            <v>M¸y hµn 23KW</v>
          </cell>
          <cell r="D203" t="str">
            <v>Ca</v>
          </cell>
          <cell r="R203">
            <v>77338</v>
          </cell>
          <cell r="S203">
            <v>77338</v>
          </cell>
        </row>
        <row r="204">
          <cell r="B204" t="str">
            <v>kbt</v>
          </cell>
          <cell r="C204" t="str">
            <v>M¸y khoan BT</v>
          </cell>
          <cell r="D204" t="str">
            <v>Ca</v>
          </cell>
          <cell r="R204">
            <v>27758</v>
          </cell>
          <cell r="S204">
            <v>27758</v>
          </cell>
        </row>
        <row r="205">
          <cell r="B205" t="str">
            <v>ks4,5</v>
          </cell>
          <cell r="C205" t="str">
            <v>M¸y khoan s¾t</v>
          </cell>
          <cell r="D205" t="str">
            <v>Ca</v>
          </cell>
          <cell r="R205">
            <v>72334</v>
          </cell>
          <cell r="S205">
            <v>72334</v>
          </cell>
        </row>
        <row r="206">
          <cell r="B206" t="str">
            <v>l8,5</v>
          </cell>
          <cell r="C206" t="str">
            <v>M¸y lu 8.5T</v>
          </cell>
          <cell r="D206" t="str">
            <v>Ca</v>
          </cell>
          <cell r="R206">
            <v>252823</v>
          </cell>
          <cell r="S206">
            <v>252823</v>
          </cell>
        </row>
        <row r="207">
          <cell r="B207" t="str">
            <v>lc15</v>
          </cell>
          <cell r="C207" t="str">
            <v>M¸y luån c¸p 15KW</v>
          </cell>
          <cell r="D207" t="str">
            <v>Ca</v>
          </cell>
          <cell r="R207">
            <v>211837</v>
          </cell>
          <cell r="S207">
            <v>211837</v>
          </cell>
        </row>
        <row r="208">
          <cell r="B208" t="str">
            <v>nk10</v>
          </cell>
          <cell r="C208" t="str">
            <v>M¸y nÐn khÝ 10m3/ph</v>
          </cell>
          <cell r="D208" t="str">
            <v>Ca</v>
          </cell>
          <cell r="R208">
            <v>387267</v>
          </cell>
          <cell r="S208">
            <v>387267</v>
          </cell>
        </row>
        <row r="209">
          <cell r="B209" t="str">
            <v>nk6</v>
          </cell>
          <cell r="C209" t="str">
            <v>M¸y nÐn khÝ 6m3/ph</v>
          </cell>
          <cell r="D209" t="str">
            <v>Ca</v>
          </cell>
          <cell r="R209">
            <v>315177</v>
          </cell>
          <cell r="S209">
            <v>315177</v>
          </cell>
        </row>
        <row r="210">
          <cell r="B210" t="str">
            <v>u110</v>
          </cell>
          <cell r="C210" t="str">
            <v>M¸y ñi 110cv</v>
          </cell>
          <cell r="D210" t="str">
            <v>Ca</v>
          </cell>
          <cell r="R210">
            <v>669348</v>
          </cell>
          <cell r="S210">
            <v>669348</v>
          </cell>
        </row>
        <row r="211">
          <cell r="B211" t="str">
            <v>r20</v>
          </cell>
          <cell r="C211" t="str">
            <v>M¸y r¶i 20T/h</v>
          </cell>
          <cell r="D211" t="str">
            <v>Ca</v>
          </cell>
          <cell r="R211">
            <v>643252</v>
          </cell>
          <cell r="S211">
            <v>643252</v>
          </cell>
        </row>
        <row r="212">
          <cell r="B212" t="str">
            <v>r50-60</v>
          </cell>
          <cell r="C212" t="str">
            <v>M¸y r¶i 50-60m3/h</v>
          </cell>
          <cell r="D212" t="str">
            <v>Ca</v>
          </cell>
          <cell r="R212">
            <v>1177680</v>
          </cell>
          <cell r="S212">
            <v>1177680</v>
          </cell>
        </row>
        <row r="213">
          <cell r="B213" t="str">
            <v>s110</v>
          </cell>
          <cell r="C213" t="str">
            <v>M¸y san 110cv</v>
          </cell>
          <cell r="D213" t="str">
            <v>Ca</v>
          </cell>
          <cell r="R213">
            <v>584271</v>
          </cell>
          <cell r="S213">
            <v>584271</v>
          </cell>
        </row>
        <row r="214">
          <cell r="B214" t="str">
            <v>t250</v>
          </cell>
          <cell r="C214" t="str">
            <v>M¸y trén 250l</v>
          </cell>
          <cell r="D214" t="str">
            <v>Ca</v>
          </cell>
          <cell r="R214">
            <v>96272</v>
          </cell>
          <cell r="S214">
            <v>96272</v>
          </cell>
        </row>
        <row r="215">
          <cell r="B215" t="str">
            <v>t80</v>
          </cell>
          <cell r="C215" t="str">
            <v>M¸y trén v÷a 80l</v>
          </cell>
          <cell r="D215" t="str">
            <v>Ca</v>
          </cell>
          <cell r="R215">
            <v>45294</v>
          </cell>
          <cell r="S215">
            <v>45294</v>
          </cell>
        </row>
        <row r="216">
          <cell r="B216" t="str">
            <v>td d</v>
          </cell>
          <cell r="C216" t="str">
            <v>M¸y trén dung dÞch</v>
          </cell>
          <cell r="D216" t="str">
            <v>Ca</v>
          </cell>
          <cell r="R216">
            <v>233437</v>
          </cell>
          <cell r="S216">
            <v>233437</v>
          </cell>
        </row>
        <row r="217">
          <cell r="B217" t="str">
            <v>vt0,8</v>
          </cell>
          <cell r="C217" t="str">
            <v>M¸y vËn th¨ng 0,8T</v>
          </cell>
          <cell r="D217" t="str">
            <v>Ca</v>
          </cell>
          <cell r="R217">
            <v>54495</v>
          </cell>
          <cell r="S217">
            <v>54495</v>
          </cell>
        </row>
        <row r="218">
          <cell r="B218" t="str">
            <v>x0,6</v>
          </cell>
          <cell r="C218" t="str">
            <v>M¸y xóc 0,6m3</v>
          </cell>
          <cell r="D218" t="str">
            <v>Ca</v>
          </cell>
          <cell r="R218">
            <v>469958</v>
          </cell>
          <cell r="S218">
            <v>469958</v>
          </cell>
        </row>
        <row r="219">
          <cell r="B219" t="str">
            <v>x1,25</v>
          </cell>
          <cell r="C219" t="str">
            <v>M¸y xóc 1,25m3</v>
          </cell>
          <cell r="D219" t="str">
            <v>Ca</v>
          </cell>
          <cell r="R219">
            <v>1238930</v>
          </cell>
          <cell r="S219">
            <v>1238930</v>
          </cell>
        </row>
        <row r="220">
          <cell r="B220" t="str">
            <v>sr</v>
          </cell>
          <cell r="C220" t="str">
            <v>M¸y sµng rung</v>
          </cell>
          <cell r="D220" t="str">
            <v>Ca</v>
          </cell>
          <cell r="R220">
            <v>591646</v>
          </cell>
          <cell r="S220">
            <v>591646</v>
          </cell>
        </row>
        <row r="221">
          <cell r="B221" t="str">
            <v>b200</v>
          </cell>
          <cell r="C221" t="str">
            <v>M¸y b¬m 200m3/h</v>
          </cell>
          <cell r="D221" t="str">
            <v>Ca</v>
          </cell>
          <cell r="R221">
            <v>39230</v>
          </cell>
          <cell r="S221">
            <v>39230</v>
          </cell>
        </row>
        <row r="222">
          <cell r="B222" t="str">
            <v>plx3</v>
          </cell>
          <cell r="C222" t="str">
            <v>Pal¨ng xÝch 3T</v>
          </cell>
          <cell r="D222" t="str">
            <v>Ca</v>
          </cell>
          <cell r="R222">
            <v>100000</v>
          </cell>
          <cell r="S222">
            <v>100000</v>
          </cell>
        </row>
        <row r="223">
          <cell r="B223" t="str">
            <v>sl200</v>
          </cell>
          <cell r="C223" t="str">
            <v>Sµ lan 200T</v>
          </cell>
          <cell r="D223" t="str">
            <v>Ca</v>
          </cell>
          <cell r="R223">
            <v>325023</v>
          </cell>
          <cell r="S223">
            <v>325023</v>
          </cell>
        </row>
        <row r="224">
          <cell r="B224" t="str">
            <v>sl400</v>
          </cell>
          <cell r="C224" t="str">
            <v>Sµ lan 400T</v>
          </cell>
          <cell r="D224" t="str">
            <v>Ca</v>
          </cell>
          <cell r="R224">
            <v>670875</v>
          </cell>
          <cell r="S224">
            <v>670875</v>
          </cell>
        </row>
        <row r="225">
          <cell r="B225" t="str">
            <v>tk150</v>
          </cell>
          <cell r="C225" t="str">
            <v>Tµu kÐo 150cv</v>
          </cell>
          <cell r="D225" t="str">
            <v>Ca</v>
          </cell>
          <cell r="R225">
            <v>775474</v>
          </cell>
          <cell r="S225">
            <v>775474</v>
          </cell>
        </row>
        <row r="226">
          <cell r="B226" t="str">
            <v>t®5</v>
          </cell>
          <cell r="C226" t="str">
            <v>Têi ®iÖn 5T</v>
          </cell>
          <cell r="D226" t="str">
            <v>Ca</v>
          </cell>
          <cell r="R226">
            <v>70440</v>
          </cell>
          <cell r="S226">
            <v>70440</v>
          </cell>
        </row>
        <row r="227">
          <cell r="B227" t="str">
            <v>tt20-25</v>
          </cell>
          <cell r="C227" t="str">
            <v>Tr¹m trén 20-25T/h</v>
          </cell>
          <cell r="D227" t="str">
            <v>Ca</v>
          </cell>
          <cell r="R227">
            <v>5156262</v>
          </cell>
          <cell r="S227">
            <v>5156262</v>
          </cell>
        </row>
        <row r="228">
          <cell r="B228" t="str">
            <v>tt50-60</v>
          </cell>
          <cell r="C228" t="str">
            <v>Tr¹m trén 50-60T/h</v>
          </cell>
          <cell r="D228" t="str">
            <v>Ca</v>
          </cell>
          <cell r="R228">
            <v>9895724</v>
          </cell>
          <cell r="S228">
            <v>9895724</v>
          </cell>
        </row>
        <row r="229">
          <cell r="B229" t="str">
            <v>®k+m</v>
          </cell>
          <cell r="C229" t="str">
            <v>Xe ®Çu kÐo vµ moãc</v>
          </cell>
          <cell r="D229" t="str">
            <v>Ca</v>
          </cell>
          <cell r="R229">
            <v>582634</v>
          </cell>
          <cell r="S229">
            <v>582634</v>
          </cell>
        </row>
        <row r="230">
          <cell r="B230" t="str">
            <v>xld</v>
          </cell>
          <cell r="C230" t="str">
            <v>Xe lao dÇm</v>
          </cell>
          <cell r="D230" t="str">
            <v>Ca</v>
          </cell>
          <cell r="R230">
            <v>2382049</v>
          </cell>
          <cell r="S230">
            <v>2382049</v>
          </cell>
        </row>
        <row r="231">
          <cell r="B231" t="str">
            <v>kn</v>
          </cell>
          <cell r="C231" t="str">
            <v>M¸y khoan VRM 1500/800 HD</v>
          </cell>
          <cell r="D231" t="str">
            <v>Ca</v>
          </cell>
          <cell r="R231">
            <v>6094532</v>
          </cell>
          <cell r="S231">
            <v>6094532</v>
          </cell>
        </row>
        <row r="232">
          <cell r="B232" t="str">
            <v>ps</v>
          </cell>
          <cell r="C232" t="str">
            <v>M¸y phun s¬n</v>
          </cell>
          <cell r="D232" t="str">
            <v>Ca</v>
          </cell>
          <cell r="R232">
            <v>28832</v>
          </cell>
          <cell r="S232">
            <v>28832</v>
          </cell>
        </row>
        <row r="233">
          <cell r="B233" t="str">
            <v>b50</v>
          </cell>
          <cell r="C233" t="str">
            <v>M¸y B¬m BT 50m3/h</v>
          </cell>
          <cell r="D233" t="str">
            <v>Ca</v>
          </cell>
          <cell r="R233">
            <v>1433318</v>
          </cell>
          <cell r="S233">
            <v>1433318</v>
          </cell>
        </row>
        <row r="234">
          <cell r="S234">
            <v>0</v>
          </cell>
        </row>
        <row r="235">
          <cell r="S235">
            <v>0</v>
          </cell>
        </row>
        <row r="236">
          <cell r="S236">
            <v>0</v>
          </cell>
        </row>
        <row r="237">
          <cell r="S237">
            <v>0</v>
          </cell>
        </row>
        <row r="238">
          <cell r="S23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  <sheetName val="dg_VTu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10"/>
      <sheetName val="DGCT"/>
      <sheetName val="DTCT"/>
      <sheetName val="PT DGCT"/>
      <sheetName val="BILL"/>
      <sheetName val="BILL TH"/>
      <sheetName val="HE_SO"/>
      <sheetName val="Sheet11"/>
      <sheetName val="Sheet12"/>
      <sheetName val="Sheet13"/>
      <sheetName val="Sheet14"/>
      <sheetName val="Sheet15"/>
      <sheetName val="Sheet16"/>
      <sheetName val="Phi moi gioi"/>
      <sheetName val="DS LD"/>
      <sheetName val="Sheet1"/>
      <sheetName val="LD H.Lon chua x.c"/>
      <sheetName val="00000000"/>
      <sheetName val="10000000"/>
      <sheetName val="30000000"/>
      <sheetName val="20000000"/>
      <sheetName val="40000000"/>
      <sheetName val="XL4Test5"/>
      <sheetName val="ptdg"/>
      <sheetName val="IN PHIEU L 11"/>
      <sheetName val="IN PHIEU 12"/>
      <sheetName val="TAM UNG 12"/>
      <sheetName val="LUONG 12"/>
      <sheetName val="TAM UNG 01"/>
      <sheetName val="IN PHIEU L 12"/>
      <sheetName val="LUONG 01"/>
      <sheetName val="Bang vi du tron"/>
      <sheetName val="XL4Poppy"/>
      <sheetName val="VL-NC-M"/>
    </sheetNames>
    <sheetDataSet>
      <sheetData sheetId="0" refreshError="1">
        <row r="8">
          <cell r="B8" t="str">
            <v>®cp</v>
          </cell>
          <cell r="C8" t="str">
            <v>§¸ d¨m cÊp phèi</v>
          </cell>
          <cell r="D8" t="str">
            <v>m3</v>
          </cell>
          <cell r="G8">
            <v>71</v>
          </cell>
          <cell r="Q8">
            <v>192519</v>
          </cell>
          <cell r="R8">
            <v>110000</v>
          </cell>
          <cell r="S8">
            <v>110000</v>
          </cell>
        </row>
        <row r="9">
          <cell r="E9">
            <v>1.6</v>
          </cell>
          <cell r="F9" t="str">
            <v>¤ t«</v>
          </cell>
          <cell r="G9">
            <v>43</v>
          </cell>
          <cell r="H9">
            <v>5</v>
          </cell>
          <cell r="I9">
            <v>2</v>
          </cell>
          <cell r="J9">
            <v>1.1000000000000001</v>
          </cell>
          <cell r="K9">
            <v>1.1499999999999999</v>
          </cell>
          <cell r="L9">
            <v>1.05</v>
          </cell>
          <cell r="M9">
            <v>1644</v>
          </cell>
          <cell r="N9">
            <v>136267</v>
          </cell>
          <cell r="O9">
            <v>10045</v>
          </cell>
          <cell r="P9">
            <v>4000</v>
          </cell>
          <cell r="Q9">
            <v>150312</v>
          </cell>
          <cell r="S9">
            <v>0</v>
          </cell>
        </row>
        <row r="10">
          <cell r="E10">
            <v>1.6</v>
          </cell>
          <cell r="F10" t="str">
            <v>¤ t«</v>
          </cell>
          <cell r="G10">
            <v>28</v>
          </cell>
          <cell r="H10">
            <v>3</v>
          </cell>
          <cell r="I10">
            <v>2</v>
          </cell>
          <cell r="J10">
            <v>1.1000000000000001</v>
          </cell>
          <cell r="K10">
            <v>1.1499999999999999</v>
          </cell>
          <cell r="L10">
            <v>1.05</v>
          </cell>
          <cell r="M10">
            <v>782</v>
          </cell>
          <cell r="N10">
            <v>42207</v>
          </cell>
          <cell r="Q10">
            <v>42207</v>
          </cell>
          <cell r="S10">
            <v>0</v>
          </cell>
        </row>
        <row r="11">
          <cell r="B11" t="str">
            <v>®0,5x1</v>
          </cell>
          <cell r="C11" t="str">
            <v xml:space="preserve">§¸ d¨m 0,5 x 1     </v>
          </cell>
          <cell r="D11" t="str">
            <v>m3</v>
          </cell>
          <cell r="G11">
            <v>71</v>
          </cell>
          <cell r="Q11">
            <v>192519</v>
          </cell>
          <cell r="R11">
            <v>110000</v>
          </cell>
          <cell r="S11">
            <v>110000</v>
          </cell>
        </row>
        <row r="12">
          <cell r="E12">
            <v>1.6</v>
          </cell>
          <cell r="F12" t="str">
            <v>¤ t«</v>
          </cell>
          <cell r="G12">
            <v>43</v>
          </cell>
          <cell r="H12">
            <v>5</v>
          </cell>
          <cell r="I12">
            <v>2</v>
          </cell>
          <cell r="J12">
            <v>1.1000000000000001</v>
          </cell>
          <cell r="K12">
            <v>1.1499999999999999</v>
          </cell>
          <cell r="L12">
            <v>1.05</v>
          </cell>
          <cell r="M12">
            <v>1644</v>
          </cell>
          <cell r="N12">
            <v>136267</v>
          </cell>
          <cell r="O12">
            <v>10045</v>
          </cell>
          <cell r="P12">
            <v>4000</v>
          </cell>
          <cell r="Q12">
            <v>150312</v>
          </cell>
          <cell r="S12">
            <v>0</v>
          </cell>
        </row>
        <row r="13">
          <cell r="E13">
            <v>1.6</v>
          </cell>
          <cell r="F13" t="str">
            <v>¤ t«</v>
          </cell>
          <cell r="G13">
            <v>28</v>
          </cell>
          <cell r="H13">
            <v>3</v>
          </cell>
          <cell r="I13">
            <v>2</v>
          </cell>
          <cell r="J13">
            <v>1.1000000000000001</v>
          </cell>
          <cell r="K13">
            <v>1.1499999999999999</v>
          </cell>
          <cell r="L13">
            <v>1.05</v>
          </cell>
          <cell r="M13">
            <v>782</v>
          </cell>
          <cell r="N13">
            <v>42207</v>
          </cell>
          <cell r="Q13">
            <v>42207</v>
          </cell>
          <cell r="S13">
            <v>0</v>
          </cell>
        </row>
        <row r="14">
          <cell r="B14" t="str">
            <v>®1x2</v>
          </cell>
          <cell r="C14" t="str">
            <v xml:space="preserve">§¸ d¨m 1 x 2     </v>
          </cell>
          <cell r="D14" t="str">
            <v>m3</v>
          </cell>
          <cell r="G14">
            <v>71</v>
          </cell>
          <cell r="Q14">
            <v>192519</v>
          </cell>
          <cell r="R14">
            <v>101000</v>
          </cell>
          <cell r="S14">
            <v>101000</v>
          </cell>
        </row>
        <row r="15">
          <cell r="E15">
            <v>1.6</v>
          </cell>
          <cell r="F15" t="str">
            <v>¤ t«</v>
          </cell>
          <cell r="G15">
            <v>43</v>
          </cell>
          <cell r="H15">
            <v>5</v>
          </cell>
          <cell r="I15">
            <v>2</v>
          </cell>
          <cell r="J15">
            <v>1.1000000000000001</v>
          </cell>
          <cell r="K15">
            <v>1.1499999999999999</v>
          </cell>
          <cell r="L15">
            <v>1.05</v>
          </cell>
          <cell r="M15">
            <v>1644</v>
          </cell>
          <cell r="N15">
            <v>136267</v>
          </cell>
          <cell r="O15">
            <v>10045</v>
          </cell>
          <cell r="P15">
            <v>4000</v>
          </cell>
          <cell r="Q15">
            <v>150312</v>
          </cell>
          <cell r="S15">
            <v>0</v>
          </cell>
        </row>
        <row r="16">
          <cell r="E16">
            <v>1.6</v>
          </cell>
          <cell r="F16" t="str">
            <v>¤ t«</v>
          </cell>
          <cell r="G16">
            <v>28</v>
          </cell>
          <cell r="H16">
            <v>3</v>
          </cell>
          <cell r="I16">
            <v>2</v>
          </cell>
          <cell r="J16">
            <v>1.1000000000000001</v>
          </cell>
          <cell r="K16">
            <v>1.1499999999999999</v>
          </cell>
          <cell r="L16">
            <v>1.05</v>
          </cell>
          <cell r="M16">
            <v>782</v>
          </cell>
          <cell r="N16">
            <v>42207</v>
          </cell>
          <cell r="Q16">
            <v>42207</v>
          </cell>
          <cell r="S16">
            <v>0</v>
          </cell>
        </row>
        <row r="17">
          <cell r="B17" t="str">
            <v>®2x4</v>
          </cell>
          <cell r="C17" t="str">
            <v xml:space="preserve">§¸ d¨m 2 x 4      </v>
          </cell>
          <cell r="D17" t="str">
            <v>m3</v>
          </cell>
          <cell r="G17">
            <v>71</v>
          </cell>
          <cell r="Q17">
            <v>186503</v>
          </cell>
          <cell r="R17">
            <v>90000</v>
          </cell>
          <cell r="S17">
            <v>90000</v>
          </cell>
        </row>
        <row r="18">
          <cell r="E18">
            <v>1.55</v>
          </cell>
          <cell r="F18" t="str">
            <v>¤ t«</v>
          </cell>
          <cell r="G18">
            <v>43</v>
          </cell>
          <cell r="H18">
            <v>5</v>
          </cell>
          <cell r="I18">
            <v>2</v>
          </cell>
          <cell r="J18">
            <v>1.1000000000000001</v>
          </cell>
          <cell r="K18">
            <v>1.1499999999999999</v>
          </cell>
          <cell r="L18">
            <v>1.05</v>
          </cell>
          <cell r="M18">
            <v>1644</v>
          </cell>
          <cell r="N18">
            <v>132009</v>
          </cell>
          <cell r="O18">
            <v>9731</v>
          </cell>
          <cell r="P18">
            <v>3875</v>
          </cell>
          <cell r="Q18">
            <v>145615</v>
          </cell>
          <cell r="S18">
            <v>0</v>
          </cell>
        </row>
        <row r="19">
          <cell r="E19">
            <v>1.55</v>
          </cell>
          <cell r="F19" t="str">
            <v>¤ t«</v>
          </cell>
          <cell r="G19">
            <v>28</v>
          </cell>
          <cell r="H19">
            <v>3</v>
          </cell>
          <cell r="I19">
            <v>2</v>
          </cell>
          <cell r="J19">
            <v>1.1000000000000001</v>
          </cell>
          <cell r="K19">
            <v>1.1499999999999999</v>
          </cell>
          <cell r="L19">
            <v>1.05</v>
          </cell>
          <cell r="M19">
            <v>782</v>
          </cell>
          <cell r="N19">
            <v>40888</v>
          </cell>
          <cell r="Q19">
            <v>40888</v>
          </cell>
          <cell r="S19">
            <v>0</v>
          </cell>
        </row>
        <row r="20">
          <cell r="B20" t="str">
            <v>®4x6</v>
          </cell>
          <cell r="C20" t="str">
            <v xml:space="preserve">§¸ d¨m 4 x 6        </v>
          </cell>
          <cell r="D20" t="str">
            <v>m3</v>
          </cell>
          <cell r="G20">
            <v>71</v>
          </cell>
          <cell r="Q20">
            <v>186503</v>
          </cell>
          <cell r="R20">
            <v>86000</v>
          </cell>
          <cell r="S20">
            <v>86000</v>
          </cell>
        </row>
        <row r="21">
          <cell r="E21">
            <v>1.55</v>
          </cell>
          <cell r="F21" t="str">
            <v>¤ t«</v>
          </cell>
          <cell r="G21">
            <v>43</v>
          </cell>
          <cell r="H21">
            <v>5</v>
          </cell>
          <cell r="I21">
            <v>2</v>
          </cell>
          <cell r="J21">
            <v>1.1000000000000001</v>
          </cell>
          <cell r="K21">
            <v>1.1499999999999999</v>
          </cell>
          <cell r="L21">
            <v>1.05</v>
          </cell>
          <cell r="M21">
            <v>1644</v>
          </cell>
          <cell r="N21">
            <v>132009</v>
          </cell>
          <cell r="O21">
            <v>9731</v>
          </cell>
          <cell r="P21">
            <v>3875</v>
          </cell>
          <cell r="Q21">
            <v>145615</v>
          </cell>
          <cell r="S21">
            <v>0</v>
          </cell>
        </row>
        <row r="22">
          <cell r="E22">
            <v>1.55</v>
          </cell>
          <cell r="F22" t="str">
            <v>¤ t«</v>
          </cell>
          <cell r="G22">
            <v>28</v>
          </cell>
          <cell r="H22">
            <v>3</v>
          </cell>
          <cell r="I22">
            <v>2</v>
          </cell>
          <cell r="J22">
            <v>1.1000000000000001</v>
          </cell>
          <cell r="K22">
            <v>1.1499999999999999</v>
          </cell>
          <cell r="L22">
            <v>1.05</v>
          </cell>
          <cell r="M22">
            <v>782</v>
          </cell>
          <cell r="N22">
            <v>40888</v>
          </cell>
          <cell r="Q22">
            <v>40888</v>
          </cell>
          <cell r="S22">
            <v>0</v>
          </cell>
        </row>
        <row r="23">
          <cell r="B23" t="str">
            <v>®h</v>
          </cell>
          <cell r="C23" t="str">
            <v>§¸ héc</v>
          </cell>
          <cell r="D23" t="str">
            <v>m3</v>
          </cell>
          <cell r="G23">
            <v>71</v>
          </cell>
          <cell r="Q23">
            <v>190123</v>
          </cell>
          <cell r="R23">
            <v>63000</v>
          </cell>
          <cell r="S23">
            <v>63000</v>
          </cell>
        </row>
        <row r="24">
          <cell r="E24">
            <v>1.5</v>
          </cell>
          <cell r="F24" t="str">
            <v>¤ t«</v>
          </cell>
          <cell r="G24">
            <v>43</v>
          </cell>
          <cell r="H24">
            <v>5</v>
          </cell>
          <cell r="I24">
            <v>2</v>
          </cell>
          <cell r="J24">
            <v>1.1000000000000001</v>
          </cell>
          <cell r="K24">
            <v>1.1499999999999999</v>
          </cell>
          <cell r="L24">
            <v>1.05</v>
          </cell>
          <cell r="M24">
            <v>1644</v>
          </cell>
          <cell r="N24">
            <v>127751</v>
          </cell>
          <cell r="O24">
            <v>19053</v>
          </cell>
          <cell r="P24">
            <v>3750</v>
          </cell>
          <cell r="Q24">
            <v>150554</v>
          </cell>
          <cell r="S24">
            <v>0</v>
          </cell>
        </row>
        <row r="25">
          <cell r="E25">
            <v>1.5</v>
          </cell>
          <cell r="F25" t="str">
            <v>¤ t«</v>
          </cell>
          <cell r="G25">
            <v>28</v>
          </cell>
          <cell r="H25">
            <v>3</v>
          </cell>
          <cell r="I25">
            <v>2</v>
          </cell>
          <cell r="J25">
            <v>1.1000000000000001</v>
          </cell>
          <cell r="K25">
            <v>1.1499999999999999</v>
          </cell>
          <cell r="L25">
            <v>1.05</v>
          </cell>
          <cell r="M25">
            <v>782</v>
          </cell>
          <cell r="N25">
            <v>39569</v>
          </cell>
          <cell r="Q25">
            <v>39569</v>
          </cell>
          <cell r="S25">
            <v>0</v>
          </cell>
        </row>
        <row r="26">
          <cell r="B26" t="str">
            <v>®i</v>
          </cell>
          <cell r="C26" t="str">
            <v>§inh</v>
          </cell>
          <cell r="D26" t="str">
            <v>kg</v>
          </cell>
          <cell r="G26">
            <v>60</v>
          </cell>
          <cell r="Q26">
            <v>122824</v>
          </cell>
          <cell r="R26">
            <v>6000</v>
          </cell>
          <cell r="S26">
            <v>6000</v>
          </cell>
        </row>
        <row r="27">
          <cell r="E27">
            <v>1</v>
          </cell>
          <cell r="F27" t="str">
            <v>¤ t«</v>
          </cell>
          <cell r="G27">
            <v>43</v>
          </cell>
          <cell r="H27">
            <v>5</v>
          </cell>
          <cell r="I27">
            <v>2</v>
          </cell>
          <cell r="J27">
            <v>1.1000000000000001</v>
          </cell>
          <cell r="L27">
            <v>1.05</v>
          </cell>
          <cell r="M27">
            <v>1692</v>
          </cell>
          <cell r="N27">
            <v>76221</v>
          </cell>
          <cell r="O27">
            <v>16133</v>
          </cell>
          <cell r="Q27">
            <v>92354</v>
          </cell>
          <cell r="S27">
            <v>0</v>
          </cell>
        </row>
        <row r="28">
          <cell r="E28">
            <v>1</v>
          </cell>
          <cell r="F28" t="str">
            <v>¤ t«</v>
          </cell>
          <cell r="G28">
            <v>17</v>
          </cell>
          <cell r="H28">
            <v>3</v>
          </cell>
          <cell r="I28">
            <v>2</v>
          </cell>
          <cell r="J28">
            <v>1.1000000000000001</v>
          </cell>
          <cell r="L28">
            <v>1.05</v>
          </cell>
          <cell r="M28">
            <v>805</v>
          </cell>
          <cell r="N28">
            <v>14337</v>
          </cell>
          <cell r="O28">
            <v>16133</v>
          </cell>
          <cell r="Q28">
            <v>30470</v>
          </cell>
          <cell r="S28">
            <v>0</v>
          </cell>
        </row>
        <row r="29">
          <cell r="B29" t="str">
            <v>b®</v>
          </cell>
          <cell r="C29" t="str">
            <v xml:space="preserve">Bét ®¸                                             </v>
          </cell>
          <cell r="D29" t="str">
            <v>kg</v>
          </cell>
          <cell r="G29">
            <v>60</v>
          </cell>
          <cell r="Q29">
            <v>132426</v>
          </cell>
          <cell r="R29">
            <v>250</v>
          </cell>
          <cell r="S29">
            <v>250</v>
          </cell>
        </row>
        <row r="30">
          <cell r="E30">
            <v>1</v>
          </cell>
          <cell r="F30" t="str">
            <v>¤ t«</v>
          </cell>
          <cell r="G30">
            <v>43</v>
          </cell>
          <cell r="H30">
            <v>5</v>
          </cell>
          <cell r="I30">
            <v>3</v>
          </cell>
          <cell r="J30">
            <v>1.3</v>
          </cell>
          <cell r="L30">
            <v>1.05</v>
          </cell>
          <cell r="M30">
            <v>1692</v>
          </cell>
          <cell r="N30">
            <v>90079</v>
          </cell>
          <cell r="O30">
            <v>12702</v>
          </cell>
          <cell r="Q30">
            <v>102781</v>
          </cell>
          <cell r="S30">
            <v>0</v>
          </cell>
        </row>
        <row r="31">
          <cell r="E31">
            <v>1</v>
          </cell>
          <cell r="F31" t="str">
            <v>¤ t«</v>
          </cell>
          <cell r="G31">
            <v>17</v>
          </cell>
          <cell r="H31">
            <v>3</v>
          </cell>
          <cell r="I31">
            <v>3</v>
          </cell>
          <cell r="J31">
            <v>1.3</v>
          </cell>
          <cell r="L31">
            <v>1.05</v>
          </cell>
          <cell r="M31">
            <v>805</v>
          </cell>
          <cell r="N31">
            <v>16943</v>
          </cell>
          <cell r="O31">
            <v>12702</v>
          </cell>
          <cell r="Q31">
            <v>29645</v>
          </cell>
          <cell r="S31">
            <v>0</v>
          </cell>
        </row>
        <row r="32">
          <cell r="B32" t="str">
            <v>cv</v>
          </cell>
          <cell r="C32" t="str">
            <v xml:space="preserve">C¸t vµng          </v>
          </cell>
          <cell r="D32" t="str">
            <v>m3</v>
          </cell>
          <cell r="E32"/>
          <cell r="F32"/>
          <cell r="G32">
            <v>71</v>
          </cell>
          <cell r="H32"/>
          <cell r="I32"/>
          <cell r="J32"/>
          <cell r="K32"/>
          <cell r="L32"/>
          <cell r="M32" t="b">
            <v>0</v>
          </cell>
          <cell r="N32"/>
          <cell r="O32"/>
          <cell r="P32"/>
          <cell r="Q32">
            <v>154257</v>
          </cell>
          <cell r="R32">
            <v>42000</v>
          </cell>
          <cell r="S32">
            <v>42000</v>
          </cell>
        </row>
        <row r="33">
          <cell r="E33">
            <v>1.4</v>
          </cell>
          <cell r="F33" t="str">
            <v>¤ t«</v>
          </cell>
          <cell r="G33">
            <v>43</v>
          </cell>
          <cell r="H33">
            <v>5</v>
          </cell>
          <cell r="I33">
            <v>1</v>
          </cell>
          <cell r="J33">
            <v>1</v>
          </cell>
          <cell r="K33">
            <v>1.1499999999999999</v>
          </cell>
          <cell r="L33">
            <v>1.05</v>
          </cell>
          <cell r="M33">
            <v>1644</v>
          </cell>
          <cell r="N33">
            <v>108394</v>
          </cell>
          <cell r="O33">
            <v>8789</v>
          </cell>
          <cell r="P33">
            <v>3500</v>
          </cell>
          <cell r="Q33">
            <v>120683</v>
          </cell>
          <cell r="S33">
            <v>0</v>
          </cell>
        </row>
        <row r="34">
          <cell r="E34">
            <v>1.4</v>
          </cell>
          <cell r="F34" t="str">
            <v>¤ t«</v>
          </cell>
          <cell r="G34">
            <v>28</v>
          </cell>
          <cell r="H34">
            <v>3</v>
          </cell>
          <cell r="I34">
            <v>1</v>
          </cell>
          <cell r="J34">
            <v>1</v>
          </cell>
          <cell r="K34">
            <v>1.1499999999999999</v>
          </cell>
          <cell r="L34">
            <v>1.05</v>
          </cell>
          <cell r="M34">
            <v>782</v>
          </cell>
          <cell r="N34">
            <v>33574</v>
          </cell>
          <cell r="Q34">
            <v>33574</v>
          </cell>
          <cell r="S34">
            <v>0</v>
          </cell>
        </row>
        <row r="35">
          <cell r="B35" t="str">
            <v>c®</v>
          </cell>
          <cell r="C35" t="str">
            <v>C¸t ®en</v>
          </cell>
          <cell r="D35" t="str">
            <v>m3</v>
          </cell>
          <cell r="G35">
            <v>71</v>
          </cell>
          <cell r="Q35">
            <v>132221</v>
          </cell>
          <cell r="R35">
            <v>21000</v>
          </cell>
          <cell r="S35">
            <v>21000</v>
          </cell>
        </row>
        <row r="36">
          <cell r="E36">
            <v>1.2</v>
          </cell>
          <cell r="F36" t="str">
            <v>¤ t«</v>
          </cell>
          <cell r="G36">
            <v>43</v>
          </cell>
          <cell r="H36">
            <v>5</v>
          </cell>
          <cell r="I36">
            <v>1</v>
          </cell>
          <cell r="J36">
            <v>1</v>
          </cell>
          <cell r="K36">
            <v>1.1499999999999999</v>
          </cell>
          <cell r="L36">
            <v>1.05</v>
          </cell>
          <cell r="M36">
            <v>1644</v>
          </cell>
          <cell r="N36">
            <v>92909</v>
          </cell>
          <cell r="O36">
            <v>7534</v>
          </cell>
          <cell r="P36">
            <v>3000</v>
          </cell>
          <cell r="Q36">
            <v>103443</v>
          </cell>
          <cell r="S36">
            <v>0</v>
          </cell>
        </row>
        <row r="37">
          <cell r="E37">
            <v>1.2</v>
          </cell>
          <cell r="F37" t="str">
            <v>¤ t«</v>
          </cell>
          <cell r="G37">
            <v>28</v>
          </cell>
          <cell r="H37">
            <v>3</v>
          </cell>
          <cell r="I37">
            <v>1</v>
          </cell>
          <cell r="J37">
            <v>1</v>
          </cell>
          <cell r="K37">
            <v>1.1499999999999999</v>
          </cell>
          <cell r="L37">
            <v>1.05</v>
          </cell>
          <cell r="M37">
            <v>782</v>
          </cell>
          <cell r="N37">
            <v>28778</v>
          </cell>
          <cell r="Q37">
            <v>28778</v>
          </cell>
          <cell r="S37">
            <v>0</v>
          </cell>
        </row>
        <row r="38">
          <cell r="B38" t="str">
            <v>dtb</v>
          </cell>
          <cell r="C38" t="str">
            <v>D©y thÐp buéc</v>
          </cell>
          <cell r="D38" t="str">
            <v>kg</v>
          </cell>
          <cell r="G38">
            <v>60</v>
          </cell>
          <cell r="Q38">
            <v>122824</v>
          </cell>
          <cell r="R38">
            <v>6200</v>
          </cell>
          <cell r="S38">
            <v>6200</v>
          </cell>
        </row>
        <row r="39">
          <cell r="E39">
            <v>1</v>
          </cell>
          <cell r="F39" t="str">
            <v>¤ t«</v>
          </cell>
          <cell r="G39">
            <v>43</v>
          </cell>
          <cell r="H39">
            <v>5</v>
          </cell>
          <cell r="I39">
            <v>2</v>
          </cell>
          <cell r="J39">
            <v>1.1000000000000001</v>
          </cell>
          <cell r="L39">
            <v>1.05</v>
          </cell>
          <cell r="M39">
            <v>1692</v>
          </cell>
          <cell r="N39">
            <v>76221</v>
          </cell>
          <cell r="O39">
            <v>16133</v>
          </cell>
          <cell r="Q39">
            <v>92354</v>
          </cell>
          <cell r="S39">
            <v>0</v>
          </cell>
        </row>
        <row r="40">
          <cell r="E40">
            <v>1</v>
          </cell>
          <cell r="F40" t="str">
            <v>¤ t«</v>
          </cell>
          <cell r="G40">
            <v>17</v>
          </cell>
          <cell r="H40">
            <v>3</v>
          </cell>
          <cell r="I40">
            <v>2</v>
          </cell>
          <cell r="J40">
            <v>1.1000000000000001</v>
          </cell>
          <cell r="L40">
            <v>1.05</v>
          </cell>
          <cell r="M40">
            <v>805</v>
          </cell>
          <cell r="N40">
            <v>14337</v>
          </cell>
          <cell r="O40">
            <v>16133</v>
          </cell>
          <cell r="Q40">
            <v>30470</v>
          </cell>
          <cell r="S40">
            <v>0</v>
          </cell>
        </row>
        <row r="41">
          <cell r="B41" t="str">
            <v>gc</v>
          </cell>
          <cell r="C41" t="str">
            <v>Gç chèng/kª</v>
          </cell>
          <cell r="D41" t="str">
            <v>m3</v>
          </cell>
          <cell r="G41">
            <v>60</v>
          </cell>
          <cell r="Q41">
            <v>104399</v>
          </cell>
          <cell r="R41">
            <v>1400000</v>
          </cell>
          <cell r="S41">
            <v>1400000</v>
          </cell>
        </row>
        <row r="42">
          <cell r="E42">
            <v>0.85</v>
          </cell>
          <cell r="F42" t="str">
            <v>¤ t«</v>
          </cell>
          <cell r="G42">
            <v>43</v>
          </cell>
          <cell r="H42">
            <v>5</v>
          </cell>
          <cell r="I42">
            <v>2</v>
          </cell>
          <cell r="J42">
            <v>1.1000000000000001</v>
          </cell>
          <cell r="L42">
            <v>1.05</v>
          </cell>
          <cell r="M42">
            <v>1692</v>
          </cell>
          <cell r="N42">
            <v>64787</v>
          </cell>
          <cell r="O42">
            <v>13713</v>
          </cell>
          <cell r="Q42">
            <v>78500</v>
          </cell>
          <cell r="S42">
            <v>0</v>
          </cell>
        </row>
        <row r="43">
          <cell r="E43">
            <v>0.85</v>
          </cell>
          <cell r="F43" t="str">
            <v>¤ t«</v>
          </cell>
          <cell r="G43">
            <v>17</v>
          </cell>
          <cell r="H43">
            <v>3</v>
          </cell>
          <cell r="I43">
            <v>2</v>
          </cell>
          <cell r="J43">
            <v>1.1000000000000001</v>
          </cell>
          <cell r="L43">
            <v>1.05</v>
          </cell>
          <cell r="M43">
            <v>805</v>
          </cell>
          <cell r="N43">
            <v>12186</v>
          </cell>
          <cell r="O43">
            <v>13713</v>
          </cell>
          <cell r="Q43">
            <v>25899</v>
          </cell>
          <cell r="S43">
            <v>0</v>
          </cell>
        </row>
        <row r="44">
          <cell r="B44" t="str">
            <v>gvk</v>
          </cell>
          <cell r="C44" t="str">
            <v>Gç v¸n</v>
          </cell>
          <cell r="D44" t="str">
            <v>m3</v>
          </cell>
          <cell r="G44">
            <v>60</v>
          </cell>
          <cell r="Q44">
            <v>104399</v>
          </cell>
          <cell r="R44">
            <v>1400000</v>
          </cell>
          <cell r="S44">
            <v>1400000</v>
          </cell>
        </row>
        <row r="45">
          <cell r="E45">
            <v>0.85</v>
          </cell>
          <cell r="F45" t="str">
            <v>¤ t«</v>
          </cell>
          <cell r="G45">
            <v>43</v>
          </cell>
          <cell r="H45">
            <v>5</v>
          </cell>
          <cell r="I45">
            <v>2</v>
          </cell>
          <cell r="J45">
            <v>1.1000000000000001</v>
          </cell>
          <cell r="L45">
            <v>1.05</v>
          </cell>
          <cell r="M45">
            <v>1692</v>
          </cell>
          <cell r="N45">
            <v>64787</v>
          </cell>
          <cell r="O45">
            <v>13713</v>
          </cell>
          <cell r="Q45">
            <v>78500</v>
          </cell>
          <cell r="S45">
            <v>0</v>
          </cell>
        </row>
        <row r="46">
          <cell r="E46">
            <v>0.85</v>
          </cell>
          <cell r="F46" t="str">
            <v>¤ t«</v>
          </cell>
          <cell r="G46">
            <v>17</v>
          </cell>
          <cell r="H46">
            <v>3</v>
          </cell>
          <cell r="I46">
            <v>2</v>
          </cell>
          <cell r="J46">
            <v>1.1000000000000001</v>
          </cell>
          <cell r="L46">
            <v>1.05</v>
          </cell>
          <cell r="M46">
            <v>805</v>
          </cell>
          <cell r="N46">
            <v>12186</v>
          </cell>
          <cell r="O46">
            <v>13713</v>
          </cell>
          <cell r="Q46">
            <v>25899</v>
          </cell>
          <cell r="S46">
            <v>0</v>
          </cell>
        </row>
        <row r="47">
          <cell r="B47" t="str">
            <v>gn4</v>
          </cell>
          <cell r="C47" t="str">
            <v>Gç nhãm 4</v>
          </cell>
          <cell r="D47" t="str">
            <v>m3</v>
          </cell>
          <cell r="G47">
            <v>60</v>
          </cell>
          <cell r="Q47">
            <v>104399</v>
          </cell>
          <cell r="R47">
            <v>1400000</v>
          </cell>
          <cell r="S47">
            <v>1400000</v>
          </cell>
        </row>
        <row r="48">
          <cell r="E48">
            <v>0.85</v>
          </cell>
          <cell r="F48" t="str">
            <v>¤ t«</v>
          </cell>
          <cell r="G48">
            <v>43</v>
          </cell>
          <cell r="H48">
            <v>5</v>
          </cell>
          <cell r="I48">
            <v>2</v>
          </cell>
          <cell r="J48">
            <v>1.1000000000000001</v>
          </cell>
          <cell r="L48">
            <v>1.05</v>
          </cell>
          <cell r="M48">
            <v>1692</v>
          </cell>
          <cell r="N48">
            <v>64787</v>
          </cell>
          <cell r="O48">
            <v>13713</v>
          </cell>
          <cell r="Q48">
            <v>78500</v>
          </cell>
          <cell r="S48">
            <v>0</v>
          </cell>
        </row>
        <row r="49">
          <cell r="E49">
            <v>0.85</v>
          </cell>
          <cell r="F49" t="str">
            <v>¤ t«</v>
          </cell>
          <cell r="G49">
            <v>17</v>
          </cell>
          <cell r="H49">
            <v>3</v>
          </cell>
          <cell r="I49">
            <v>2</v>
          </cell>
          <cell r="J49">
            <v>1.1000000000000001</v>
          </cell>
          <cell r="L49">
            <v>1.05</v>
          </cell>
          <cell r="M49">
            <v>805</v>
          </cell>
          <cell r="N49">
            <v>12186</v>
          </cell>
          <cell r="O49">
            <v>13713</v>
          </cell>
          <cell r="Q49">
            <v>25899</v>
          </cell>
          <cell r="S49">
            <v>0</v>
          </cell>
        </row>
        <row r="50">
          <cell r="B50" t="str">
            <v>n®</v>
          </cell>
          <cell r="C50" t="str">
            <v xml:space="preserve">Nhùa ®­êng                                  </v>
          </cell>
          <cell r="D50" t="str">
            <v>kg</v>
          </cell>
          <cell r="G50">
            <v>60</v>
          </cell>
          <cell r="Q50">
            <v>149362</v>
          </cell>
          <cell r="R50">
            <v>3650</v>
          </cell>
          <cell r="S50">
            <v>3650</v>
          </cell>
        </row>
        <row r="51">
          <cell r="E51">
            <v>1</v>
          </cell>
          <cell r="F51" t="str">
            <v>¤ t«</v>
          </cell>
          <cell r="G51">
            <v>43</v>
          </cell>
          <cell r="H51">
            <v>5</v>
          </cell>
          <cell r="I51">
            <v>3</v>
          </cell>
          <cell r="J51">
            <v>1.3</v>
          </cell>
          <cell r="L51">
            <v>1.05</v>
          </cell>
          <cell r="M51">
            <v>1692</v>
          </cell>
          <cell r="N51">
            <v>90079</v>
          </cell>
          <cell r="O51">
            <v>21170</v>
          </cell>
          <cell r="Q51">
            <v>111249</v>
          </cell>
          <cell r="S51">
            <v>0</v>
          </cell>
        </row>
        <row r="52">
          <cell r="E52">
            <v>1</v>
          </cell>
          <cell r="F52" t="str">
            <v>¤ t«</v>
          </cell>
          <cell r="G52">
            <v>17</v>
          </cell>
          <cell r="H52">
            <v>3</v>
          </cell>
          <cell r="I52">
            <v>3</v>
          </cell>
          <cell r="J52">
            <v>1.3</v>
          </cell>
          <cell r="L52">
            <v>1.05</v>
          </cell>
          <cell r="M52">
            <v>805</v>
          </cell>
          <cell r="N52">
            <v>16943</v>
          </cell>
          <cell r="O52">
            <v>21170</v>
          </cell>
          <cell r="Q52">
            <v>38113</v>
          </cell>
          <cell r="S52">
            <v>0</v>
          </cell>
        </row>
        <row r="53">
          <cell r="B53" t="str">
            <v>vc</v>
          </cell>
          <cell r="C53" t="str">
            <v>V«i côc</v>
          </cell>
          <cell r="D53" t="str">
            <v>kg</v>
          </cell>
          <cell r="G53">
            <v>60</v>
          </cell>
          <cell r="Q53">
            <v>149362</v>
          </cell>
          <cell r="R53">
            <v>238</v>
          </cell>
          <cell r="S53">
            <v>238</v>
          </cell>
        </row>
        <row r="54">
          <cell r="E54">
            <v>1</v>
          </cell>
          <cell r="F54" t="str">
            <v>¤ t«</v>
          </cell>
          <cell r="G54">
            <v>43</v>
          </cell>
          <cell r="H54">
            <v>5</v>
          </cell>
          <cell r="I54">
            <v>3</v>
          </cell>
          <cell r="J54">
            <v>1.3</v>
          </cell>
          <cell r="L54">
            <v>1.05</v>
          </cell>
          <cell r="M54">
            <v>1692</v>
          </cell>
          <cell r="N54">
            <v>90079</v>
          </cell>
          <cell r="O54">
            <v>21170</v>
          </cell>
          <cell r="Q54">
            <v>111249</v>
          </cell>
          <cell r="S54">
            <v>0</v>
          </cell>
        </row>
        <row r="55">
          <cell r="E55">
            <v>1</v>
          </cell>
          <cell r="F55" t="str">
            <v>¤ t«</v>
          </cell>
          <cell r="G55">
            <v>17</v>
          </cell>
          <cell r="H55">
            <v>3</v>
          </cell>
          <cell r="I55">
            <v>3</v>
          </cell>
          <cell r="J55">
            <v>1.3</v>
          </cell>
          <cell r="L55">
            <v>1.05</v>
          </cell>
          <cell r="M55">
            <v>805</v>
          </cell>
          <cell r="N55">
            <v>16943</v>
          </cell>
          <cell r="O55">
            <v>21170</v>
          </cell>
          <cell r="Q55">
            <v>38113</v>
          </cell>
          <cell r="S55">
            <v>0</v>
          </cell>
        </row>
        <row r="56">
          <cell r="B56" t="str">
            <v>qh</v>
          </cell>
          <cell r="C56" t="str">
            <v>Que hµn</v>
          </cell>
          <cell r="D56" t="str">
            <v>kg</v>
          </cell>
          <cell r="G56">
            <v>60</v>
          </cell>
          <cell r="Q56">
            <v>122824</v>
          </cell>
          <cell r="R56">
            <v>6900</v>
          </cell>
          <cell r="S56">
            <v>6900</v>
          </cell>
        </row>
        <row r="57">
          <cell r="E57">
            <v>1</v>
          </cell>
          <cell r="F57" t="str">
            <v>¤ t«</v>
          </cell>
          <cell r="G57">
            <v>43</v>
          </cell>
          <cell r="H57">
            <v>5</v>
          </cell>
          <cell r="I57">
            <v>2</v>
          </cell>
          <cell r="J57">
            <v>1.1000000000000001</v>
          </cell>
          <cell r="L57">
            <v>1.05</v>
          </cell>
          <cell r="M57">
            <v>1692</v>
          </cell>
          <cell r="N57">
            <v>76221</v>
          </cell>
          <cell r="O57">
            <v>16133</v>
          </cell>
          <cell r="Q57">
            <v>92354</v>
          </cell>
          <cell r="S57">
            <v>0</v>
          </cell>
        </row>
        <row r="58">
          <cell r="E58">
            <v>1</v>
          </cell>
          <cell r="F58" t="str">
            <v>¤ t«</v>
          </cell>
          <cell r="G58">
            <v>17</v>
          </cell>
          <cell r="H58">
            <v>3</v>
          </cell>
          <cell r="I58">
            <v>2</v>
          </cell>
          <cell r="J58">
            <v>1.1000000000000001</v>
          </cell>
          <cell r="L58">
            <v>1.05</v>
          </cell>
          <cell r="M58">
            <v>805</v>
          </cell>
          <cell r="N58">
            <v>14337</v>
          </cell>
          <cell r="O58">
            <v>16133</v>
          </cell>
          <cell r="Q58">
            <v>30470</v>
          </cell>
          <cell r="S58">
            <v>0</v>
          </cell>
        </row>
        <row r="59">
          <cell r="B59" t="str">
            <v>tb</v>
          </cell>
          <cell r="C59" t="str">
            <v xml:space="preserve">ThÐp b¶n                            </v>
          </cell>
          <cell r="D59" t="str">
            <v>kg</v>
          </cell>
          <cell r="G59">
            <v>60</v>
          </cell>
          <cell r="Q59">
            <v>122824</v>
          </cell>
          <cell r="R59">
            <v>4000</v>
          </cell>
          <cell r="S59">
            <v>4000</v>
          </cell>
        </row>
        <row r="60">
          <cell r="E60">
            <v>1</v>
          </cell>
          <cell r="F60" t="str">
            <v>¤ t«</v>
          </cell>
          <cell r="G60">
            <v>43</v>
          </cell>
          <cell r="H60">
            <v>5</v>
          </cell>
          <cell r="I60">
            <v>2</v>
          </cell>
          <cell r="J60">
            <v>1.1000000000000001</v>
          </cell>
          <cell r="L60">
            <v>1.05</v>
          </cell>
          <cell r="M60">
            <v>1692</v>
          </cell>
          <cell r="N60">
            <v>76221</v>
          </cell>
          <cell r="O60">
            <v>16133</v>
          </cell>
          <cell r="Q60">
            <v>92354</v>
          </cell>
          <cell r="S60">
            <v>0</v>
          </cell>
        </row>
        <row r="61">
          <cell r="E61">
            <v>1</v>
          </cell>
          <cell r="F61" t="str">
            <v>¤ t«</v>
          </cell>
          <cell r="G61">
            <v>17</v>
          </cell>
          <cell r="H61">
            <v>3</v>
          </cell>
          <cell r="I61">
            <v>2</v>
          </cell>
          <cell r="J61">
            <v>1.1000000000000001</v>
          </cell>
          <cell r="L61">
            <v>1.05</v>
          </cell>
          <cell r="M61">
            <v>805</v>
          </cell>
          <cell r="N61">
            <v>14337</v>
          </cell>
          <cell r="O61">
            <v>16133</v>
          </cell>
          <cell r="Q61">
            <v>30470</v>
          </cell>
          <cell r="S61">
            <v>0</v>
          </cell>
        </row>
        <row r="62">
          <cell r="B62" t="str">
            <v>th</v>
          </cell>
          <cell r="C62" t="str">
            <v xml:space="preserve">ThÐp h×nh                            </v>
          </cell>
          <cell r="D62" t="str">
            <v>kg</v>
          </cell>
          <cell r="G62">
            <v>60</v>
          </cell>
          <cell r="Q62">
            <v>122824</v>
          </cell>
          <cell r="R62">
            <v>4250</v>
          </cell>
          <cell r="S62">
            <v>4250</v>
          </cell>
        </row>
        <row r="63">
          <cell r="E63">
            <v>1</v>
          </cell>
          <cell r="F63" t="str">
            <v>¤ t«</v>
          </cell>
          <cell r="G63">
            <v>43</v>
          </cell>
          <cell r="H63">
            <v>5</v>
          </cell>
          <cell r="I63">
            <v>2</v>
          </cell>
          <cell r="J63">
            <v>1.1000000000000001</v>
          </cell>
          <cell r="L63">
            <v>1.05</v>
          </cell>
          <cell r="M63">
            <v>1692</v>
          </cell>
          <cell r="N63">
            <v>76221</v>
          </cell>
          <cell r="O63">
            <v>16133</v>
          </cell>
          <cell r="Q63">
            <v>92354</v>
          </cell>
          <cell r="S63">
            <v>0</v>
          </cell>
        </row>
        <row r="64">
          <cell r="E64">
            <v>1</v>
          </cell>
          <cell r="F64" t="str">
            <v>¤ t«</v>
          </cell>
          <cell r="G64">
            <v>17</v>
          </cell>
          <cell r="H64">
            <v>3</v>
          </cell>
          <cell r="I64">
            <v>2</v>
          </cell>
          <cell r="J64">
            <v>1.1000000000000001</v>
          </cell>
          <cell r="L64">
            <v>1.05</v>
          </cell>
          <cell r="M64">
            <v>805</v>
          </cell>
          <cell r="N64">
            <v>14337</v>
          </cell>
          <cell r="O64">
            <v>16133</v>
          </cell>
          <cell r="Q64">
            <v>30470</v>
          </cell>
          <cell r="S64">
            <v>0</v>
          </cell>
        </row>
        <row r="65">
          <cell r="B65" t="str">
            <v>th&gt;100</v>
          </cell>
          <cell r="C65" t="str">
            <v>ThÐp h×nh</v>
          </cell>
          <cell r="D65" t="str">
            <v>kg</v>
          </cell>
          <cell r="R65">
            <v>4250</v>
          </cell>
          <cell r="S65">
            <v>4250</v>
          </cell>
        </row>
        <row r="66">
          <cell r="B66" t="str">
            <v>tlB40</v>
          </cell>
          <cell r="C66" t="str">
            <v>ThÐp l­íi B40</v>
          </cell>
          <cell r="D66" t="str">
            <v>m2</v>
          </cell>
          <cell r="G66">
            <v>60</v>
          </cell>
          <cell r="Q66">
            <v>122824</v>
          </cell>
          <cell r="R66">
            <v>12000</v>
          </cell>
          <cell r="S66">
            <v>12000</v>
          </cell>
        </row>
        <row r="67">
          <cell r="E67">
            <v>1</v>
          </cell>
          <cell r="F67" t="str">
            <v>¤ t«</v>
          </cell>
          <cell r="G67">
            <v>43</v>
          </cell>
          <cell r="H67">
            <v>5</v>
          </cell>
          <cell r="I67">
            <v>2</v>
          </cell>
          <cell r="J67">
            <v>1.1000000000000001</v>
          </cell>
          <cell r="L67">
            <v>1.05</v>
          </cell>
          <cell r="M67">
            <v>1692</v>
          </cell>
          <cell r="N67">
            <v>76221</v>
          </cell>
          <cell r="O67">
            <v>16133</v>
          </cell>
          <cell r="Q67">
            <v>92354</v>
          </cell>
          <cell r="S67">
            <v>0</v>
          </cell>
        </row>
        <row r="68">
          <cell r="E68">
            <v>1</v>
          </cell>
          <cell r="F68" t="str">
            <v>¤ t«</v>
          </cell>
          <cell r="G68">
            <v>17</v>
          </cell>
          <cell r="H68">
            <v>3</v>
          </cell>
          <cell r="I68">
            <v>2</v>
          </cell>
          <cell r="J68">
            <v>1.1000000000000001</v>
          </cell>
          <cell r="L68">
            <v>1.05</v>
          </cell>
          <cell r="M68">
            <v>805</v>
          </cell>
          <cell r="N68">
            <v>14337</v>
          </cell>
          <cell r="O68">
            <v>16133</v>
          </cell>
          <cell r="Q68">
            <v>30470</v>
          </cell>
          <cell r="S68">
            <v>0</v>
          </cell>
        </row>
        <row r="69">
          <cell r="B69" t="str">
            <v>tt&lt;10</v>
          </cell>
          <cell r="C69" t="str">
            <v>ThÐp trßn d&lt;=10</v>
          </cell>
          <cell r="D69" t="str">
            <v>kg</v>
          </cell>
          <cell r="G69">
            <v>60</v>
          </cell>
          <cell r="Q69">
            <v>122824</v>
          </cell>
          <cell r="R69">
            <v>4550</v>
          </cell>
          <cell r="S69">
            <v>4550</v>
          </cell>
        </row>
        <row r="70">
          <cell r="E70">
            <v>1</v>
          </cell>
          <cell r="F70" t="str">
            <v>¤ t«</v>
          </cell>
          <cell r="G70">
            <v>43</v>
          </cell>
          <cell r="H70">
            <v>5</v>
          </cell>
          <cell r="I70">
            <v>2</v>
          </cell>
          <cell r="J70">
            <v>1.1000000000000001</v>
          </cell>
          <cell r="L70">
            <v>1.05</v>
          </cell>
          <cell r="M70">
            <v>1692</v>
          </cell>
          <cell r="N70">
            <v>76221</v>
          </cell>
          <cell r="O70">
            <v>16133</v>
          </cell>
          <cell r="Q70">
            <v>92354</v>
          </cell>
          <cell r="S70">
            <v>0</v>
          </cell>
        </row>
        <row r="71">
          <cell r="E71">
            <v>1</v>
          </cell>
          <cell r="F71" t="str">
            <v>¤ t«</v>
          </cell>
          <cell r="G71">
            <v>17</v>
          </cell>
          <cell r="H71">
            <v>3</v>
          </cell>
          <cell r="I71">
            <v>2</v>
          </cell>
          <cell r="J71">
            <v>1.1000000000000001</v>
          </cell>
          <cell r="L71">
            <v>1.05</v>
          </cell>
          <cell r="M71">
            <v>805</v>
          </cell>
          <cell r="N71">
            <v>14337</v>
          </cell>
          <cell r="O71">
            <v>16133</v>
          </cell>
          <cell r="Q71">
            <v>30470</v>
          </cell>
          <cell r="S71">
            <v>0</v>
          </cell>
        </row>
        <row r="72">
          <cell r="B72" t="str">
            <v>tt&lt;18</v>
          </cell>
          <cell r="C72" t="str">
            <v>ThÐp trßn d&lt;=18</v>
          </cell>
          <cell r="D72" t="str">
            <v>kg</v>
          </cell>
          <cell r="G72">
            <v>60</v>
          </cell>
          <cell r="Q72">
            <v>122824</v>
          </cell>
          <cell r="R72">
            <v>4450</v>
          </cell>
          <cell r="S72">
            <v>4450</v>
          </cell>
        </row>
        <row r="73">
          <cell r="E73">
            <v>1</v>
          </cell>
          <cell r="F73" t="str">
            <v>¤ t«</v>
          </cell>
          <cell r="G73">
            <v>43</v>
          </cell>
          <cell r="H73">
            <v>5</v>
          </cell>
          <cell r="I73">
            <v>2</v>
          </cell>
          <cell r="J73">
            <v>1.1000000000000001</v>
          </cell>
          <cell r="L73">
            <v>1.05</v>
          </cell>
          <cell r="M73">
            <v>1692</v>
          </cell>
          <cell r="N73">
            <v>76221</v>
          </cell>
          <cell r="O73">
            <v>16133</v>
          </cell>
          <cell r="Q73">
            <v>92354</v>
          </cell>
          <cell r="S73">
            <v>0</v>
          </cell>
        </row>
        <row r="74">
          <cell r="E74">
            <v>1</v>
          </cell>
          <cell r="F74" t="str">
            <v>¤ t«</v>
          </cell>
          <cell r="G74">
            <v>17</v>
          </cell>
          <cell r="H74">
            <v>3</v>
          </cell>
          <cell r="I74">
            <v>2</v>
          </cell>
          <cell r="J74">
            <v>1.1000000000000001</v>
          </cell>
          <cell r="L74">
            <v>1.05</v>
          </cell>
          <cell r="M74">
            <v>805</v>
          </cell>
          <cell r="N74">
            <v>14337</v>
          </cell>
          <cell r="O74">
            <v>16133</v>
          </cell>
          <cell r="Q74">
            <v>30470</v>
          </cell>
          <cell r="S74">
            <v>0</v>
          </cell>
        </row>
        <row r="75">
          <cell r="B75" t="str">
            <v>tt&gt;18</v>
          </cell>
          <cell r="C75" t="str">
            <v>ThÐp trßn d&gt;18</v>
          </cell>
          <cell r="D75" t="str">
            <v>kg</v>
          </cell>
          <cell r="G75">
            <v>60</v>
          </cell>
          <cell r="Q75">
            <v>122824</v>
          </cell>
          <cell r="R75">
            <v>4500</v>
          </cell>
          <cell r="S75">
            <v>4500</v>
          </cell>
        </row>
        <row r="76">
          <cell r="E76">
            <v>1</v>
          </cell>
          <cell r="F76" t="str">
            <v>¤ t«</v>
          </cell>
          <cell r="G76">
            <v>43</v>
          </cell>
          <cell r="H76">
            <v>5</v>
          </cell>
          <cell r="I76">
            <v>2</v>
          </cell>
          <cell r="J76">
            <v>1.1000000000000001</v>
          </cell>
          <cell r="L76">
            <v>1.05</v>
          </cell>
          <cell r="M76">
            <v>1692</v>
          </cell>
          <cell r="N76">
            <v>76221</v>
          </cell>
          <cell r="O76">
            <v>16133</v>
          </cell>
          <cell r="Q76">
            <v>92354</v>
          </cell>
          <cell r="S76">
            <v>0</v>
          </cell>
        </row>
        <row r="77">
          <cell r="E77">
            <v>1</v>
          </cell>
          <cell r="F77" t="str">
            <v>¤ t«</v>
          </cell>
          <cell r="G77">
            <v>17</v>
          </cell>
          <cell r="H77">
            <v>3</v>
          </cell>
          <cell r="I77">
            <v>2</v>
          </cell>
          <cell r="J77">
            <v>1.1000000000000001</v>
          </cell>
          <cell r="L77">
            <v>1.05</v>
          </cell>
          <cell r="M77">
            <v>805</v>
          </cell>
          <cell r="N77">
            <v>14337</v>
          </cell>
          <cell r="O77">
            <v>16133</v>
          </cell>
          <cell r="Q77">
            <v>30470</v>
          </cell>
          <cell r="S77">
            <v>0</v>
          </cell>
        </row>
        <row r="78">
          <cell r="B78" t="str">
            <v>t«</v>
          </cell>
          <cell r="C78" t="str">
            <v>ThÐp èng</v>
          </cell>
          <cell r="D78" t="str">
            <v>kg</v>
          </cell>
          <cell r="G78">
            <v>60</v>
          </cell>
          <cell r="Q78">
            <v>122824</v>
          </cell>
          <cell r="R78">
            <v>6500</v>
          </cell>
          <cell r="S78">
            <v>6500</v>
          </cell>
        </row>
        <row r="79">
          <cell r="E79">
            <v>1</v>
          </cell>
          <cell r="F79" t="str">
            <v>¤ t«</v>
          </cell>
          <cell r="G79">
            <v>43</v>
          </cell>
          <cell r="H79">
            <v>5</v>
          </cell>
          <cell r="I79">
            <v>2</v>
          </cell>
          <cell r="J79">
            <v>1.1000000000000001</v>
          </cell>
          <cell r="L79">
            <v>1.05</v>
          </cell>
          <cell r="M79">
            <v>1692</v>
          </cell>
          <cell r="N79">
            <v>76221</v>
          </cell>
          <cell r="O79">
            <v>16133</v>
          </cell>
          <cell r="Q79">
            <v>92354</v>
          </cell>
          <cell r="S79">
            <v>0</v>
          </cell>
        </row>
        <row r="80">
          <cell r="E80">
            <v>1</v>
          </cell>
          <cell r="F80" t="str">
            <v>¤ t«</v>
          </cell>
          <cell r="G80">
            <v>17</v>
          </cell>
          <cell r="H80">
            <v>3</v>
          </cell>
          <cell r="I80">
            <v>2</v>
          </cell>
          <cell r="J80">
            <v>1.1000000000000001</v>
          </cell>
          <cell r="L80">
            <v>1.05</v>
          </cell>
          <cell r="M80">
            <v>805</v>
          </cell>
          <cell r="N80">
            <v>14337</v>
          </cell>
          <cell r="O80">
            <v>16133</v>
          </cell>
          <cell r="Q80">
            <v>30470</v>
          </cell>
          <cell r="S80">
            <v>0</v>
          </cell>
        </row>
        <row r="81">
          <cell r="B81" t="str">
            <v>tc®c</v>
          </cell>
          <cell r="C81" t="str">
            <v>ThÐp c­êng ®é cao</v>
          </cell>
          <cell r="D81" t="str">
            <v>kg</v>
          </cell>
          <cell r="G81">
            <v>60</v>
          </cell>
          <cell r="Q81">
            <v>122824</v>
          </cell>
          <cell r="R81">
            <v>9500</v>
          </cell>
          <cell r="S81">
            <v>9500</v>
          </cell>
        </row>
        <row r="82">
          <cell r="E82">
            <v>1</v>
          </cell>
          <cell r="F82" t="str">
            <v>¤ t«</v>
          </cell>
          <cell r="G82">
            <v>43</v>
          </cell>
          <cell r="H82">
            <v>5</v>
          </cell>
          <cell r="I82">
            <v>2</v>
          </cell>
          <cell r="J82">
            <v>1.1000000000000001</v>
          </cell>
          <cell r="L82">
            <v>1.05</v>
          </cell>
          <cell r="M82">
            <v>1692</v>
          </cell>
          <cell r="N82">
            <v>76221</v>
          </cell>
          <cell r="O82">
            <v>16133</v>
          </cell>
          <cell r="Q82">
            <v>92354</v>
          </cell>
          <cell r="S82">
            <v>0</v>
          </cell>
        </row>
        <row r="83">
          <cell r="E83">
            <v>1</v>
          </cell>
          <cell r="F83" t="str">
            <v>¤ t«</v>
          </cell>
          <cell r="G83">
            <v>17</v>
          </cell>
          <cell r="H83">
            <v>3</v>
          </cell>
          <cell r="I83">
            <v>2</v>
          </cell>
          <cell r="J83">
            <v>1.1000000000000001</v>
          </cell>
          <cell r="L83">
            <v>1.05</v>
          </cell>
          <cell r="M83">
            <v>805</v>
          </cell>
          <cell r="N83">
            <v>14337</v>
          </cell>
          <cell r="O83">
            <v>16133</v>
          </cell>
          <cell r="Q83">
            <v>30470</v>
          </cell>
          <cell r="S83">
            <v>0</v>
          </cell>
        </row>
        <row r="84">
          <cell r="B84" t="str">
            <v>Ray</v>
          </cell>
          <cell r="C84" t="str">
            <v>Ray P43</v>
          </cell>
          <cell r="D84" t="str">
            <v>TÊn</v>
          </cell>
          <cell r="G84">
            <v>60</v>
          </cell>
          <cell r="Q84">
            <v>122824</v>
          </cell>
          <cell r="R84">
            <v>122824</v>
          </cell>
          <cell r="S84">
            <v>122824</v>
          </cell>
        </row>
        <row r="85">
          <cell r="E85">
            <v>1</v>
          </cell>
          <cell r="F85" t="str">
            <v>¤ t«</v>
          </cell>
          <cell r="G85">
            <v>43</v>
          </cell>
          <cell r="H85">
            <v>5</v>
          </cell>
          <cell r="I85">
            <v>2</v>
          </cell>
          <cell r="J85">
            <v>1.1000000000000001</v>
          </cell>
          <cell r="L85">
            <v>1.05</v>
          </cell>
          <cell r="M85">
            <v>1692</v>
          </cell>
          <cell r="N85">
            <v>76221</v>
          </cell>
          <cell r="O85">
            <v>16133</v>
          </cell>
          <cell r="Q85">
            <v>92354</v>
          </cell>
          <cell r="S85">
            <v>0</v>
          </cell>
        </row>
        <row r="86">
          <cell r="E86">
            <v>1</v>
          </cell>
          <cell r="F86" t="str">
            <v>¤ t«</v>
          </cell>
          <cell r="G86">
            <v>17</v>
          </cell>
          <cell r="H86">
            <v>3</v>
          </cell>
          <cell r="I86">
            <v>2</v>
          </cell>
          <cell r="J86">
            <v>1.1000000000000001</v>
          </cell>
          <cell r="L86">
            <v>1.05</v>
          </cell>
          <cell r="M86">
            <v>805</v>
          </cell>
          <cell r="N86">
            <v>14337</v>
          </cell>
          <cell r="O86">
            <v>16133</v>
          </cell>
          <cell r="Q86">
            <v>30470</v>
          </cell>
          <cell r="S86">
            <v>0</v>
          </cell>
        </row>
        <row r="87">
          <cell r="B87" t="str">
            <v>xm4</v>
          </cell>
          <cell r="C87" t="str">
            <v xml:space="preserve">Xi m¨ng PC 400            </v>
          </cell>
          <cell r="D87" t="str">
            <v>kg</v>
          </cell>
          <cell r="G87">
            <v>60</v>
          </cell>
          <cell r="Q87">
            <v>132426</v>
          </cell>
          <cell r="R87">
            <v>800</v>
          </cell>
          <cell r="S87">
            <v>800</v>
          </cell>
        </row>
        <row r="88">
          <cell r="E88">
            <v>1</v>
          </cell>
          <cell r="F88" t="str">
            <v>¤ t«</v>
          </cell>
          <cell r="G88">
            <v>43</v>
          </cell>
          <cell r="H88">
            <v>5</v>
          </cell>
          <cell r="I88">
            <v>3</v>
          </cell>
          <cell r="J88">
            <v>1.3</v>
          </cell>
          <cell r="L88">
            <v>1.05</v>
          </cell>
          <cell r="M88">
            <v>1692</v>
          </cell>
          <cell r="N88">
            <v>90079</v>
          </cell>
          <cell r="O88">
            <v>12702</v>
          </cell>
          <cell r="Q88">
            <v>102781</v>
          </cell>
          <cell r="S88">
            <v>0</v>
          </cell>
        </row>
        <row r="89">
          <cell r="E89">
            <v>1</v>
          </cell>
          <cell r="F89" t="str">
            <v>¤ t«</v>
          </cell>
          <cell r="G89">
            <v>17</v>
          </cell>
          <cell r="H89">
            <v>3</v>
          </cell>
          <cell r="I89">
            <v>3</v>
          </cell>
          <cell r="J89">
            <v>1.3</v>
          </cell>
          <cell r="L89">
            <v>1.05</v>
          </cell>
          <cell r="M89">
            <v>805</v>
          </cell>
          <cell r="N89">
            <v>16943</v>
          </cell>
          <cell r="O89">
            <v>12702</v>
          </cell>
          <cell r="Q89">
            <v>29645</v>
          </cell>
          <cell r="S89">
            <v>0</v>
          </cell>
        </row>
        <row r="90">
          <cell r="B90" t="str">
            <v>xm3</v>
          </cell>
          <cell r="C90" t="str">
            <v>Xi m¨ng PC300</v>
          </cell>
          <cell r="D90" t="str">
            <v>kg</v>
          </cell>
          <cell r="G90">
            <v>60</v>
          </cell>
          <cell r="Q90">
            <v>132426</v>
          </cell>
          <cell r="R90">
            <v>691</v>
          </cell>
          <cell r="S90">
            <v>691</v>
          </cell>
        </row>
        <row r="91">
          <cell r="E91">
            <v>1</v>
          </cell>
          <cell r="F91" t="str">
            <v>¤ t«</v>
          </cell>
          <cell r="G91">
            <v>43</v>
          </cell>
          <cell r="H91">
            <v>5</v>
          </cell>
          <cell r="I91">
            <v>3</v>
          </cell>
          <cell r="J91">
            <v>1.3</v>
          </cell>
          <cell r="L91">
            <v>1.05</v>
          </cell>
          <cell r="M91">
            <v>1692</v>
          </cell>
          <cell r="N91">
            <v>90079</v>
          </cell>
          <cell r="O91">
            <v>12702</v>
          </cell>
          <cell r="Q91">
            <v>102781</v>
          </cell>
          <cell r="S91">
            <v>0</v>
          </cell>
        </row>
        <row r="92">
          <cell r="E92">
            <v>1</v>
          </cell>
          <cell r="F92" t="str">
            <v>¤ t«</v>
          </cell>
          <cell r="G92">
            <v>17</v>
          </cell>
          <cell r="H92">
            <v>3</v>
          </cell>
          <cell r="I92">
            <v>3</v>
          </cell>
          <cell r="J92">
            <v>1.3</v>
          </cell>
          <cell r="L92">
            <v>1.05</v>
          </cell>
          <cell r="M92">
            <v>805</v>
          </cell>
          <cell r="N92">
            <v>16943</v>
          </cell>
          <cell r="O92">
            <v>12702</v>
          </cell>
          <cell r="Q92">
            <v>29645</v>
          </cell>
          <cell r="S92">
            <v>0</v>
          </cell>
        </row>
        <row r="93">
          <cell r="B93" t="str">
            <v>pgbt</v>
          </cell>
          <cell r="C93" t="str">
            <v>Phô gia BT</v>
          </cell>
          <cell r="D93" t="str">
            <v>kg</v>
          </cell>
          <cell r="G93">
            <v>60</v>
          </cell>
          <cell r="Q93">
            <v>132426</v>
          </cell>
          <cell r="R93">
            <v>7000</v>
          </cell>
          <cell r="S93">
            <v>7000</v>
          </cell>
        </row>
        <row r="94">
          <cell r="E94">
            <v>1</v>
          </cell>
          <cell r="F94" t="str">
            <v>¤ t«</v>
          </cell>
          <cell r="G94">
            <v>43</v>
          </cell>
          <cell r="H94">
            <v>5</v>
          </cell>
          <cell r="I94">
            <v>3</v>
          </cell>
          <cell r="J94">
            <v>1.3</v>
          </cell>
          <cell r="L94">
            <v>1.05</v>
          </cell>
          <cell r="M94">
            <v>1692</v>
          </cell>
          <cell r="N94">
            <v>90079</v>
          </cell>
          <cell r="O94">
            <v>12702</v>
          </cell>
          <cell r="Q94">
            <v>102781</v>
          </cell>
          <cell r="S94">
            <v>0</v>
          </cell>
        </row>
        <row r="95">
          <cell r="E95">
            <v>1</v>
          </cell>
          <cell r="F95" t="str">
            <v>¤ t«</v>
          </cell>
          <cell r="G95">
            <v>17</v>
          </cell>
          <cell r="H95">
            <v>3</v>
          </cell>
          <cell r="I95">
            <v>3</v>
          </cell>
          <cell r="J95">
            <v>1.3</v>
          </cell>
          <cell r="L95">
            <v>1.05</v>
          </cell>
          <cell r="M95">
            <v>805</v>
          </cell>
          <cell r="N95">
            <v>16943</v>
          </cell>
          <cell r="O95">
            <v>12702</v>
          </cell>
          <cell r="Q95">
            <v>29645</v>
          </cell>
          <cell r="S95">
            <v>0</v>
          </cell>
        </row>
        <row r="96">
          <cell r="B96" t="str">
            <v>pghd</v>
          </cell>
          <cell r="C96" t="str">
            <v>Phô giac ho¸ dÎo</v>
          </cell>
          <cell r="D96" t="str">
            <v>kg</v>
          </cell>
          <cell r="G96">
            <v>60</v>
          </cell>
          <cell r="Q96">
            <v>132426</v>
          </cell>
          <cell r="R96">
            <v>10100</v>
          </cell>
          <cell r="S96">
            <v>10100</v>
          </cell>
        </row>
        <row r="97">
          <cell r="E97">
            <v>1</v>
          </cell>
          <cell r="F97" t="str">
            <v>¤ t«</v>
          </cell>
          <cell r="G97">
            <v>43</v>
          </cell>
          <cell r="H97">
            <v>5</v>
          </cell>
          <cell r="I97">
            <v>3</v>
          </cell>
          <cell r="J97">
            <v>1.3</v>
          </cell>
          <cell r="L97">
            <v>1.05</v>
          </cell>
          <cell r="M97">
            <v>1692</v>
          </cell>
          <cell r="N97">
            <v>90079</v>
          </cell>
          <cell r="O97">
            <v>12702</v>
          </cell>
          <cell r="Q97">
            <v>102781</v>
          </cell>
          <cell r="S97">
            <v>0</v>
          </cell>
        </row>
        <row r="98">
          <cell r="B98" t="str">
            <v>pgccn</v>
          </cell>
          <cell r="C98" t="str">
            <v>Phô gia chèng co ngãt</v>
          </cell>
          <cell r="D98" t="str">
            <v>kg</v>
          </cell>
          <cell r="E98">
            <v>1</v>
          </cell>
          <cell r="F98" t="str">
            <v>¤ t«</v>
          </cell>
          <cell r="G98">
            <v>17</v>
          </cell>
          <cell r="H98">
            <v>3</v>
          </cell>
          <cell r="I98">
            <v>3</v>
          </cell>
          <cell r="J98">
            <v>1.3</v>
          </cell>
          <cell r="L98">
            <v>1.05</v>
          </cell>
          <cell r="M98">
            <v>805</v>
          </cell>
          <cell r="N98">
            <v>16943</v>
          </cell>
          <cell r="O98">
            <v>12702</v>
          </cell>
          <cell r="Q98">
            <v>29645</v>
          </cell>
          <cell r="R98">
            <v>17500</v>
          </cell>
          <cell r="S98">
            <v>17500</v>
          </cell>
        </row>
        <row r="99">
          <cell r="B99" t="str">
            <v>m ct</v>
          </cell>
          <cell r="C99" t="str">
            <v>Mµng chèng thÊm + Phô gia dÝnh b¸m</v>
          </cell>
          <cell r="D99" t="str">
            <v>m2</v>
          </cell>
          <cell r="R99">
            <v>145000</v>
          </cell>
          <cell r="S99">
            <v>145000</v>
          </cell>
        </row>
        <row r="100">
          <cell r="B100" t="str">
            <v>l cs</v>
          </cell>
          <cell r="C100" t="str">
            <v>L­ìi c­a s¾t</v>
          </cell>
          <cell r="D100" t="str">
            <v>c¸i</v>
          </cell>
          <cell r="R100">
            <v>2500</v>
          </cell>
          <cell r="S100">
            <v>2500</v>
          </cell>
        </row>
        <row r="101">
          <cell r="B101" t="str">
            <v>b l</v>
          </cell>
          <cell r="C101" t="str">
            <v>Bul«ng</v>
          </cell>
          <cell r="D101" t="str">
            <v>c¸i</v>
          </cell>
          <cell r="R101">
            <v>5000</v>
          </cell>
          <cell r="S101">
            <v>5000</v>
          </cell>
        </row>
        <row r="102">
          <cell r="B102" t="str">
            <v>® c</v>
          </cell>
          <cell r="C102" t="str">
            <v>§¸ c¾t</v>
          </cell>
          <cell r="D102" t="str">
            <v>Viªn</v>
          </cell>
          <cell r="R102">
            <v>5000</v>
          </cell>
          <cell r="S102">
            <v>5000</v>
          </cell>
        </row>
        <row r="103">
          <cell r="B103" t="str">
            <v>¤ xy</v>
          </cell>
          <cell r="C103" t="str">
            <v>¤ xy</v>
          </cell>
          <cell r="D103" t="str">
            <v>chai</v>
          </cell>
          <cell r="R103">
            <v>30450</v>
          </cell>
          <cell r="S103">
            <v>30450</v>
          </cell>
        </row>
        <row r="104">
          <cell r="B104" t="str">
            <v>® ®</v>
          </cell>
          <cell r="C104" t="str">
            <v>§Êt ®Ìn</v>
          </cell>
          <cell r="D104" t="str">
            <v>kg</v>
          </cell>
          <cell r="R104">
            <v>5900</v>
          </cell>
          <cell r="S104">
            <v>5900</v>
          </cell>
        </row>
        <row r="105">
          <cell r="B105" t="str">
            <v>® ®Øa</v>
          </cell>
          <cell r="C105" t="str">
            <v>§inh ®Øa</v>
          </cell>
          <cell r="D105" t="str">
            <v>c¸i</v>
          </cell>
          <cell r="R105">
            <v>2000</v>
          </cell>
          <cell r="S105">
            <v>2000</v>
          </cell>
        </row>
        <row r="106">
          <cell r="B106" t="str">
            <v>® cr</v>
          </cell>
          <cell r="C106" t="str">
            <v>§inh Cr¨mp«ng</v>
          </cell>
          <cell r="D106" t="str">
            <v>c¸i</v>
          </cell>
          <cell r="R106">
            <v>2000</v>
          </cell>
          <cell r="S106">
            <v>2000</v>
          </cell>
        </row>
        <row r="107">
          <cell r="B107" t="str">
            <v>® ®­êng</v>
          </cell>
          <cell r="C107" t="str">
            <v>§inh ®­êng</v>
          </cell>
          <cell r="D107" t="str">
            <v>c¸i</v>
          </cell>
          <cell r="R107">
            <v>18000</v>
          </cell>
          <cell r="S107">
            <v>18000</v>
          </cell>
        </row>
        <row r="108">
          <cell r="B108" t="str">
            <v>d bc</v>
          </cell>
          <cell r="C108" t="str">
            <v>DÇu b«i tr¬n</v>
          </cell>
          <cell r="D108" t="str">
            <v>kg</v>
          </cell>
          <cell r="R108">
            <v>10000</v>
          </cell>
          <cell r="S108">
            <v>10000</v>
          </cell>
        </row>
        <row r="109">
          <cell r="B109" t="str">
            <v>« g</v>
          </cell>
          <cell r="C109" t="str">
            <v>èng gen</v>
          </cell>
          <cell r="D109" t="str">
            <v>m</v>
          </cell>
          <cell r="R109">
            <v>25000</v>
          </cell>
          <cell r="S109">
            <v>25000</v>
          </cell>
        </row>
        <row r="110">
          <cell r="B110" t="str">
            <v>« n</v>
          </cell>
          <cell r="C110" t="str">
            <v>èng nèi</v>
          </cell>
          <cell r="D110" t="str">
            <v>m</v>
          </cell>
          <cell r="R110">
            <v>25000</v>
          </cell>
          <cell r="S110">
            <v>25000</v>
          </cell>
        </row>
        <row r="111">
          <cell r="B111" t="str">
            <v>« t</v>
          </cell>
          <cell r="C111" t="str">
            <v>èng thÐp d=100</v>
          </cell>
          <cell r="D111" t="str">
            <v>m</v>
          </cell>
          <cell r="R111">
            <v>80000</v>
          </cell>
          <cell r="S111">
            <v>80000</v>
          </cell>
        </row>
        <row r="112">
          <cell r="B112" t="str">
            <v>l l</v>
          </cell>
          <cell r="C112" t="str">
            <v>LËp l¸ch</v>
          </cell>
          <cell r="D112" t="str">
            <v>bé</v>
          </cell>
          <cell r="R112">
            <v>100000</v>
          </cell>
          <cell r="S112">
            <v>100000</v>
          </cell>
        </row>
        <row r="113">
          <cell r="B113" t="str">
            <v>S¬n</v>
          </cell>
          <cell r="C113" t="str">
            <v>S¬n</v>
          </cell>
          <cell r="D113" t="str">
            <v>kg</v>
          </cell>
          <cell r="R113">
            <v>50000</v>
          </cell>
          <cell r="S113">
            <v>50000</v>
          </cell>
        </row>
        <row r="114">
          <cell r="B114" t="str">
            <v>t ®</v>
          </cell>
          <cell r="C114" t="str">
            <v>T¨ng ®¬</v>
          </cell>
          <cell r="D114" t="str">
            <v>c¸i</v>
          </cell>
          <cell r="R114">
            <v>15400</v>
          </cell>
          <cell r="S114">
            <v>15400</v>
          </cell>
        </row>
        <row r="115">
          <cell r="B115" t="str">
            <v>t vg</v>
          </cell>
          <cell r="C115" t="str">
            <v>Tµ vÑt gç</v>
          </cell>
          <cell r="D115" t="str">
            <v>thanh</v>
          </cell>
          <cell r="R115">
            <v>125000</v>
          </cell>
          <cell r="S115">
            <v>125000</v>
          </cell>
        </row>
        <row r="116">
          <cell r="B116" t="str">
            <v>X¨ng</v>
          </cell>
          <cell r="C116" t="str">
            <v>X¨ng</v>
          </cell>
          <cell r="D116" t="str">
            <v>kg</v>
          </cell>
          <cell r="R116">
            <v>6000</v>
          </cell>
          <cell r="S116">
            <v>6000</v>
          </cell>
        </row>
        <row r="117">
          <cell r="B117" t="str">
            <v>dm</v>
          </cell>
          <cell r="C117" t="str">
            <v>DÇu mazut</v>
          </cell>
          <cell r="D117" t="str">
            <v>kg</v>
          </cell>
          <cell r="R117">
            <v>4600</v>
          </cell>
          <cell r="S117">
            <v>4600</v>
          </cell>
        </row>
        <row r="118">
          <cell r="B118" t="str">
            <v>« n+n</v>
          </cell>
          <cell r="C118" t="str">
            <v>èng gang+n¾p ®Ëy</v>
          </cell>
          <cell r="D118" t="str">
            <v>kg</v>
          </cell>
          <cell r="R118">
            <v>8000</v>
          </cell>
          <cell r="S118">
            <v>8000</v>
          </cell>
        </row>
        <row r="119">
          <cell r="B119" t="str">
            <v>t c</v>
          </cell>
          <cell r="C119" t="str">
            <v>Than c¸m</v>
          </cell>
          <cell r="D119" t="str">
            <v>kg</v>
          </cell>
          <cell r="R119">
            <v>800</v>
          </cell>
          <cell r="S119">
            <v>800</v>
          </cell>
        </row>
        <row r="120">
          <cell r="B120" t="str">
            <v>gtc</v>
          </cell>
          <cell r="C120" t="str">
            <v>G¹ch thñ c«ng 2 lç</v>
          </cell>
          <cell r="D120" t="str">
            <v>viªn</v>
          </cell>
          <cell r="R120">
            <v>500</v>
          </cell>
          <cell r="S120">
            <v>500</v>
          </cell>
        </row>
        <row r="121">
          <cell r="B121" t="str">
            <v>ms</v>
          </cell>
          <cell r="C121" t="str">
            <v>Mãc s¾t</v>
          </cell>
          <cell r="D121" t="str">
            <v>c¸i</v>
          </cell>
          <cell r="R121">
            <v>1500</v>
          </cell>
          <cell r="S121">
            <v>1500</v>
          </cell>
        </row>
        <row r="122">
          <cell r="B122" t="str">
            <v>PVC</v>
          </cell>
          <cell r="C122" t="str">
            <v>èng PVC</v>
          </cell>
          <cell r="D122" t="str">
            <v>m</v>
          </cell>
          <cell r="R122">
            <v>30000</v>
          </cell>
          <cell r="S122">
            <v>30000</v>
          </cell>
        </row>
        <row r="123">
          <cell r="B123" t="str">
            <v>cñi</v>
          </cell>
          <cell r="C123" t="str">
            <v>cñi</v>
          </cell>
          <cell r="D123" t="str">
            <v>kg</v>
          </cell>
          <cell r="R123">
            <v>600</v>
          </cell>
          <cell r="S123">
            <v>600</v>
          </cell>
        </row>
        <row r="135">
          <cell r="B135" t="str">
            <v>KH</v>
          </cell>
          <cell r="C135" t="str">
            <v>NC-BËc</v>
          </cell>
          <cell r="D135" t="str">
            <v>§V</v>
          </cell>
          <cell r="E135" t="str">
            <v>T.L­îng §V</v>
          </cell>
          <cell r="F135" t="str">
            <v>P.TiÖn V/C</v>
          </cell>
          <cell r="G135" t="str">
            <v>Cù Ly V/C T.TÕ (Km)</v>
          </cell>
          <cell r="H135" t="str">
            <v>CÊp §­êng</v>
          </cell>
          <cell r="I135" t="str">
            <v>CÊp Lo¹i VËt T­</v>
          </cell>
          <cell r="J135" t="str">
            <v>HÖ sè BH</v>
          </cell>
          <cell r="K135" t="str">
            <v>HÖ sè NHB</v>
          </cell>
          <cell r="L135" t="str">
            <v>HÖ sè VAT</v>
          </cell>
          <cell r="M135" t="str">
            <v>G.C­íc 89/CP</v>
          </cell>
          <cell r="N135" t="str">
            <v>Chi PhÝ V/C</v>
          </cell>
          <cell r="O135" t="str">
            <v>C.PhÝ bèc dì (§ång)</v>
          </cell>
          <cell r="P135" t="str">
            <v>Chi phÝ tù ®æ (§ång)</v>
          </cell>
          <cell r="Q135" t="str">
            <v>Tæng C.PhÝ V/C (§ång)</v>
          </cell>
          <cell r="R135" t="str">
            <v>Ngµy C«ng</v>
          </cell>
        </row>
        <row r="136">
          <cell r="B136"/>
        </row>
        <row r="137">
          <cell r="B137">
            <v>1</v>
          </cell>
          <cell r="C137">
            <v>2</v>
          </cell>
          <cell r="D137">
            <v>3</v>
          </cell>
          <cell r="E137">
            <v>4</v>
          </cell>
          <cell r="F137">
            <v>5</v>
          </cell>
          <cell r="G137">
            <v>6</v>
          </cell>
          <cell r="H137">
            <v>7</v>
          </cell>
          <cell r="I137">
            <v>8</v>
          </cell>
          <cell r="J137">
            <v>9</v>
          </cell>
          <cell r="K137">
            <v>10</v>
          </cell>
          <cell r="L137">
            <v>11</v>
          </cell>
          <cell r="M137">
            <v>12</v>
          </cell>
          <cell r="N137" t="str">
            <v>13=4x6x9x10x12/11</v>
          </cell>
          <cell r="O137">
            <v>14</v>
          </cell>
          <cell r="P137">
            <v>15</v>
          </cell>
          <cell r="Q137" t="str">
            <v>16 = 13+14+15</v>
          </cell>
          <cell r="R137">
            <v>16</v>
          </cell>
        </row>
        <row r="139">
          <cell r="B139" t="str">
            <v>2,5/7</v>
          </cell>
          <cell r="C139" t="str">
            <v>Nh©n c«ng 2,5/7</v>
          </cell>
          <cell r="D139" t="str">
            <v xml:space="preserve">C«ng </v>
          </cell>
          <cell r="G139">
            <v>0</v>
          </cell>
          <cell r="Q139">
            <v>0</v>
          </cell>
          <cell r="R139">
            <v>13215</v>
          </cell>
          <cell r="S139">
            <v>13215</v>
          </cell>
        </row>
        <row r="140">
          <cell r="B140" t="str">
            <v>2,7/7</v>
          </cell>
          <cell r="C140" t="str">
            <v>Nh©n c«ng 2,7/7</v>
          </cell>
          <cell r="D140" t="str">
            <v xml:space="preserve">C«ng </v>
          </cell>
          <cell r="R140">
            <v>13481</v>
          </cell>
          <cell r="S140">
            <v>13481</v>
          </cell>
        </row>
        <row r="141">
          <cell r="B141" t="str">
            <v>3,0/7</v>
          </cell>
          <cell r="C141" t="str">
            <v>Nh©n c«ng 3,0/7</v>
          </cell>
          <cell r="D141" t="str">
            <v xml:space="preserve">C«ng </v>
          </cell>
          <cell r="R141">
            <v>13878</v>
          </cell>
          <cell r="S141">
            <v>13878</v>
          </cell>
        </row>
        <row r="142">
          <cell r="B142" t="str">
            <v>3,2/7</v>
          </cell>
          <cell r="C142" t="str">
            <v>Nh©n c«ng 3,2/7</v>
          </cell>
          <cell r="D142" t="str">
            <v xml:space="preserve">C«ng </v>
          </cell>
          <cell r="R142">
            <v>14171</v>
          </cell>
          <cell r="S142">
            <v>14171</v>
          </cell>
        </row>
        <row r="143">
          <cell r="B143" t="str">
            <v>3,5/7</v>
          </cell>
          <cell r="C143" t="str">
            <v>Nh©n c«ng 3,5/7</v>
          </cell>
          <cell r="D143" t="str">
            <v xml:space="preserve">C«ng </v>
          </cell>
          <cell r="R143">
            <v>14611</v>
          </cell>
          <cell r="S143">
            <v>14611</v>
          </cell>
        </row>
        <row r="144">
          <cell r="B144" t="str">
            <v>3,7/7</v>
          </cell>
          <cell r="C144" t="str">
            <v>Nh©n c«ng 3,7/7</v>
          </cell>
          <cell r="D144" t="str">
            <v xml:space="preserve">C«ng </v>
          </cell>
          <cell r="R144">
            <v>14904</v>
          </cell>
          <cell r="S144">
            <v>14904</v>
          </cell>
        </row>
        <row r="145">
          <cell r="B145" t="str">
            <v>4,0/7</v>
          </cell>
          <cell r="C145" t="str">
            <v>Nh©n c«ng 4,0/7</v>
          </cell>
          <cell r="D145" t="str">
            <v xml:space="preserve">C«ng </v>
          </cell>
          <cell r="R145">
            <v>15344</v>
          </cell>
          <cell r="S145">
            <v>15344</v>
          </cell>
        </row>
        <row r="146">
          <cell r="B146" t="str">
            <v>4,5/7</v>
          </cell>
          <cell r="C146" t="str">
            <v>Nh©n c«ng 4,5/7</v>
          </cell>
          <cell r="D146" t="str">
            <v xml:space="preserve">C«ng </v>
          </cell>
          <cell r="R146">
            <v>16914</v>
          </cell>
          <cell r="S146">
            <v>16914</v>
          </cell>
        </row>
        <row r="147">
          <cell r="B147" t="str">
            <v>5,0/7</v>
          </cell>
          <cell r="C147" t="str">
            <v>Nh©n c«ng 5,0/7</v>
          </cell>
          <cell r="D147" t="str">
            <v xml:space="preserve">C«ng </v>
          </cell>
          <cell r="R147">
            <v>18484</v>
          </cell>
          <cell r="S147">
            <v>18484</v>
          </cell>
        </row>
        <row r="158">
          <cell r="B158" t="str">
            <v>KH</v>
          </cell>
          <cell r="C158" t="str">
            <v>M¸y thi c«ng</v>
          </cell>
          <cell r="D158" t="str">
            <v>§V</v>
          </cell>
          <cell r="E158" t="str">
            <v>T.L­îng §V</v>
          </cell>
          <cell r="F158" t="str">
            <v>P.TiÖn V/C</v>
          </cell>
          <cell r="G158" t="str">
            <v>Cù Ly V/C T.TÕ (Km)</v>
          </cell>
          <cell r="H158" t="str">
            <v>CÊp §­êng</v>
          </cell>
          <cell r="I158" t="str">
            <v>CÊp Lo¹i VËt T­</v>
          </cell>
          <cell r="J158" t="str">
            <v>HÖ sè BH</v>
          </cell>
          <cell r="K158" t="str">
            <v>HÖ sè NHB</v>
          </cell>
          <cell r="L158" t="str">
            <v>HÖ sè VAT</v>
          </cell>
          <cell r="M158" t="str">
            <v>G.C­íc 89/CP</v>
          </cell>
          <cell r="N158" t="str">
            <v>Chi PhÝ V/C</v>
          </cell>
          <cell r="O158" t="str">
            <v>C.PhÝ bèc dì (§ång)</v>
          </cell>
          <cell r="P158" t="str">
            <v>Chi phÝ tù ®æ (§ång)</v>
          </cell>
          <cell r="Q158" t="str">
            <v>Tæng C.PhÝ V/C (§ång)</v>
          </cell>
          <cell r="R158" t="str">
            <v>§¬n gi¸</v>
          </cell>
        </row>
        <row r="160">
          <cell r="B160">
            <v>1</v>
          </cell>
          <cell r="C160">
            <v>2</v>
          </cell>
          <cell r="D160">
            <v>3</v>
          </cell>
          <cell r="E160">
            <v>4</v>
          </cell>
          <cell r="F160">
            <v>5</v>
          </cell>
          <cell r="G160">
            <v>6</v>
          </cell>
          <cell r="H160">
            <v>7</v>
          </cell>
          <cell r="I160">
            <v>8</v>
          </cell>
          <cell r="J160">
            <v>9</v>
          </cell>
          <cell r="K160">
            <v>10</v>
          </cell>
          <cell r="L160">
            <v>11</v>
          </cell>
          <cell r="M160">
            <v>12</v>
          </cell>
          <cell r="N160" t="str">
            <v>13=4x6x9x10x12/11</v>
          </cell>
          <cell r="O160">
            <v>14</v>
          </cell>
          <cell r="P160">
            <v>15</v>
          </cell>
          <cell r="Q160" t="str">
            <v>16 = 13+14+15</v>
          </cell>
          <cell r="R160">
            <v>16</v>
          </cell>
        </row>
        <row r="161">
          <cell r="B161" t="str">
            <v>«tn7</v>
          </cell>
          <cell r="C161" t="str">
            <v>¤t« t­íi nhùa 7T</v>
          </cell>
          <cell r="D161" t="str">
            <v>Ca</v>
          </cell>
          <cell r="R161">
            <v>745096</v>
          </cell>
          <cell r="S161">
            <v>745096</v>
          </cell>
        </row>
        <row r="162">
          <cell r="B162" t="str">
            <v>«tn5</v>
          </cell>
          <cell r="C162" t="str">
            <v>¤t« t­íi n­íc 5m3</v>
          </cell>
          <cell r="D162" t="str">
            <v>Ca</v>
          </cell>
          <cell r="R162">
            <v>343052</v>
          </cell>
          <cell r="S162">
            <v>343052</v>
          </cell>
        </row>
        <row r="163">
          <cell r="B163" t="str">
            <v>«10</v>
          </cell>
          <cell r="C163" t="str">
            <v>¤t« tù ®æ 10T</v>
          </cell>
          <cell r="D163" t="str">
            <v>Ca</v>
          </cell>
          <cell r="R163">
            <v>525740</v>
          </cell>
          <cell r="S163">
            <v>525740</v>
          </cell>
        </row>
        <row r="164">
          <cell r="B164" t="str">
            <v>«7</v>
          </cell>
          <cell r="C164" t="str">
            <v>¤t« tù ®æ 7T</v>
          </cell>
          <cell r="D164" t="str">
            <v>Ca</v>
          </cell>
          <cell r="R164">
            <v>444551</v>
          </cell>
          <cell r="S164">
            <v>444551</v>
          </cell>
        </row>
        <row r="165">
          <cell r="B165" t="str">
            <v>«6</v>
          </cell>
          <cell r="C165" t="str">
            <v>¤t« v/c BT 6m3</v>
          </cell>
          <cell r="D165" t="str">
            <v>Ca</v>
          </cell>
          <cell r="R165">
            <v>697345</v>
          </cell>
          <cell r="S165">
            <v>697345</v>
          </cell>
        </row>
        <row r="166">
          <cell r="B166" t="str">
            <v>®bl25</v>
          </cell>
          <cell r="C166" t="str">
            <v>§Çm b¸nh lèp 25T</v>
          </cell>
          <cell r="D166" t="str">
            <v>Ca</v>
          </cell>
          <cell r="R166">
            <v>505651</v>
          </cell>
          <cell r="S166">
            <v>505651</v>
          </cell>
        </row>
        <row r="167">
          <cell r="B167" t="str">
            <v>bv</v>
          </cell>
          <cell r="C167" t="str">
            <v>B¬m v÷a XM</v>
          </cell>
          <cell r="D167" t="str">
            <v>Ca</v>
          </cell>
          <cell r="R167">
            <v>112728</v>
          </cell>
          <cell r="S167">
            <v>112728</v>
          </cell>
        </row>
        <row r="168">
          <cell r="B168" t="str">
            <v>c10</v>
          </cell>
          <cell r="C168" t="str">
            <v>CÈu 10T</v>
          </cell>
          <cell r="D168" t="str">
            <v>Ca</v>
          </cell>
          <cell r="R168">
            <v>615511</v>
          </cell>
          <cell r="S168">
            <v>615511</v>
          </cell>
        </row>
        <row r="169">
          <cell r="B169" t="str">
            <v>c16</v>
          </cell>
          <cell r="C169" t="str">
            <v>CÈu 16T</v>
          </cell>
          <cell r="D169" t="str">
            <v>Ca</v>
          </cell>
          <cell r="R169">
            <v>823425</v>
          </cell>
          <cell r="S169">
            <v>823425</v>
          </cell>
        </row>
        <row r="170">
          <cell r="B170" t="str">
            <v>c25</v>
          </cell>
          <cell r="C170" t="str">
            <v>CÈu 25T</v>
          </cell>
          <cell r="D170" t="str">
            <v>Ca</v>
          </cell>
          <cell r="R170">
            <v>1148366</v>
          </cell>
          <cell r="S170">
            <v>1148366</v>
          </cell>
        </row>
        <row r="171">
          <cell r="B171" t="str">
            <v>c5</v>
          </cell>
          <cell r="C171" t="str">
            <v>CÈu 5T</v>
          </cell>
          <cell r="D171" t="str">
            <v>Ca</v>
          </cell>
          <cell r="R171">
            <v>292034</v>
          </cell>
          <cell r="S171">
            <v>292034</v>
          </cell>
        </row>
        <row r="172">
          <cell r="B172" t="str">
            <v>cx50</v>
          </cell>
          <cell r="C172" t="str">
            <v>CÈu xÝch 50T</v>
          </cell>
          <cell r="D172" t="str">
            <v>Ca</v>
          </cell>
          <cell r="R172">
            <v>1639226</v>
          </cell>
          <cell r="S172">
            <v>1639226</v>
          </cell>
        </row>
        <row r="173">
          <cell r="B173" t="str">
            <v>k250</v>
          </cell>
          <cell r="C173" t="str">
            <v>KÝch 250T</v>
          </cell>
          <cell r="D173" t="str">
            <v>Ca</v>
          </cell>
          <cell r="R173">
            <v>86813</v>
          </cell>
          <cell r="S173">
            <v>86813</v>
          </cell>
        </row>
        <row r="174">
          <cell r="B174" t="str">
            <v>k500</v>
          </cell>
          <cell r="C174" t="str">
            <v>KÝch 500T</v>
          </cell>
          <cell r="D174" t="str">
            <v>Ca</v>
          </cell>
          <cell r="R174">
            <v>102248</v>
          </cell>
          <cell r="S174">
            <v>102248</v>
          </cell>
        </row>
        <row r="175">
          <cell r="B175" t="str">
            <v>l10</v>
          </cell>
          <cell r="C175" t="str">
            <v>Lu 10T</v>
          </cell>
          <cell r="D175" t="str">
            <v>Ca</v>
          </cell>
          <cell r="R175">
            <v>288922</v>
          </cell>
          <cell r="S175">
            <v>288922</v>
          </cell>
        </row>
        <row r="176">
          <cell r="B176" t="str">
            <v>lbl16</v>
          </cell>
          <cell r="C176" t="str">
            <v>Lu b¸nh lèp 16T</v>
          </cell>
          <cell r="D176" t="str">
            <v>Ca</v>
          </cell>
          <cell r="R176">
            <v>432053</v>
          </cell>
          <cell r="S176">
            <v>432053</v>
          </cell>
        </row>
        <row r="177">
          <cell r="B177" t="str">
            <v>lbl25</v>
          </cell>
          <cell r="C177" t="str">
            <v>Lu b¸nh lèp 25T</v>
          </cell>
          <cell r="D177" t="str">
            <v>Ca</v>
          </cell>
          <cell r="R177">
            <v>505651</v>
          </cell>
          <cell r="S177">
            <v>505651</v>
          </cell>
        </row>
        <row r="178">
          <cell r="B178" t="str">
            <v>lbt16</v>
          </cell>
          <cell r="C178" t="str">
            <v>Lu b¸nh thÐp 16T</v>
          </cell>
          <cell r="D178" t="str">
            <v>Ca</v>
          </cell>
          <cell r="R178">
            <v>414375</v>
          </cell>
          <cell r="S178">
            <v>414375</v>
          </cell>
        </row>
        <row r="179">
          <cell r="B179" t="str">
            <v>lr25</v>
          </cell>
          <cell r="C179" t="str">
            <v>Lu rung 25T</v>
          </cell>
          <cell r="D179" t="str">
            <v>Ca</v>
          </cell>
          <cell r="R179">
            <v>928648</v>
          </cell>
          <cell r="S179">
            <v>928648</v>
          </cell>
        </row>
        <row r="180">
          <cell r="B180" t="str">
            <v>m®&lt;0,8</v>
          </cell>
          <cell r="C180" t="str">
            <v>M¸y ®µo &lt;=0,8m3</v>
          </cell>
          <cell r="D180" t="str">
            <v>Ca</v>
          </cell>
          <cell r="R180">
            <v>705849</v>
          </cell>
          <cell r="S180">
            <v>705849</v>
          </cell>
        </row>
        <row r="181">
          <cell r="B181" t="str">
            <v>®25</v>
          </cell>
          <cell r="C181" t="str">
            <v>M¸y ®Çm 25T</v>
          </cell>
          <cell r="D181" t="str">
            <v>Ca</v>
          </cell>
          <cell r="R181">
            <v>505651</v>
          </cell>
          <cell r="S181">
            <v>505651</v>
          </cell>
        </row>
        <row r="182">
          <cell r="B182" t="str">
            <v>®9</v>
          </cell>
          <cell r="C182" t="str">
            <v>M¸y ®Çm 9T</v>
          </cell>
          <cell r="D182" t="str">
            <v>Ca</v>
          </cell>
          <cell r="R182">
            <v>443844</v>
          </cell>
          <cell r="S182">
            <v>443844</v>
          </cell>
        </row>
        <row r="183">
          <cell r="B183" t="str">
            <v>®b1</v>
          </cell>
          <cell r="C183" t="str">
            <v>M¸y ®Çm bµn 1KW</v>
          </cell>
          <cell r="D183" t="str">
            <v>Ca</v>
          </cell>
          <cell r="R183">
            <v>32525</v>
          </cell>
          <cell r="S183">
            <v>32525</v>
          </cell>
        </row>
        <row r="184">
          <cell r="B184" t="str">
            <v>® d1,5</v>
          </cell>
          <cell r="C184" t="str">
            <v>M¸y ®Çm dïi 1,5KW</v>
          </cell>
          <cell r="D184" t="str">
            <v>Ca</v>
          </cell>
          <cell r="R184">
            <v>37456</v>
          </cell>
          <cell r="S184">
            <v>37456</v>
          </cell>
        </row>
        <row r="185">
          <cell r="B185" t="str">
            <v>bn20</v>
          </cell>
          <cell r="C185" t="str">
            <v>M¸y b¬m n­íc 20KW</v>
          </cell>
          <cell r="D185" t="str">
            <v>Ca</v>
          </cell>
          <cell r="R185">
            <v>107630</v>
          </cell>
          <cell r="S185">
            <v>107630</v>
          </cell>
        </row>
        <row r="186">
          <cell r="B186" t="str">
            <v>bn75</v>
          </cell>
          <cell r="C186" t="str">
            <v>M¸y b¬m n­íc 75CV</v>
          </cell>
          <cell r="D186" t="str">
            <v>Ca</v>
          </cell>
          <cell r="R186">
            <v>466499</v>
          </cell>
          <cell r="S186">
            <v>466499</v>
          </cell>
        </row>
        <row r="187">
          <cell r="B187" t="str">
            <v>cc</v>
          </cell>
          <cell r="C187" t="str">
            <v>M¸y c¾t</v>
          </cell>
          <cell r="D187" t="str">
            <v>Ca</v>
          </cell>
          <cell r="R187">
            <v>39789</v>
          </cell>
          <cell r="S187">
            <v>39789</v>
          </cell>
        </row>
        <row r="188">
          <cell r="B188" t="str">
            <v>c«5</v>
          </cell>
          <cell r="C188" t="str">
            <v>M¸y c¾t èng 5KW</v>
          </cell>
          <cell r="D188" t="str">
            <v>Ca</v>
          </cell>
          <cell r="R188">
            <v>46496</v>
          </cell>
          <cell r="S188">
            <v>46496</v>
          </cell>
        </row>
        <row r="189">
          <cell r="B189" t="str">
            <v>ct</v>
          </cell>
          <cell r="C189" t="str">
            <v>M¸y c¾t thÐp</v>
          </cell>
          <cell r="D189" t="str">
            <v>Ca</v>
          </cell>
          <cell r="R189">
            <v>164322</v>
          </cell>
          <cell r="S189">
            <v>164322</v>
          </cell>
        </row>
        <row r="190">
          <cell r="B190" t="str">
            <v>cuct</v>
          </cell>
          <cell r="C190" t="str">
            <v>M¸y c¾t uèn cèt thÐp</v>
          </cell>
          <cell r="D190" t="str">
            <v>Ca</v>
          </cell>
          <cell r="R190">
            <v>39789</v>
          </cell>
          <cell r="S190">
            <v>39789</v>
          </cell>
        </row>
        <row r="191">
          <cell r="B191" t="str">
            <v>c «</v>
          </cell>
          <cell r="C191" t="str">
            <v>M¸y cuèn èng</v>
          </cell>
          <cell r="D191" t="str">
            <v>Ca</v>
          </cell>
          <cell r="R191">
            <v>43589</v>
          </cell>
          <cell r="S191">
            <v>43589</v>
          </cell>
        </row>
        <row r="192">
          <cell r="B192" t="str">
            <v>h23</v>
          </cell>
          <cell r="C192" t="str">
            <v>M¸y hµn 23KW</v>
          </cell>
          <cell r="D192" t="str">
            <v>Ca</v>
          </cell>
          <cell r="R192">
            <v>77338</v>
          </cell>
          <cell r="S192">
            <v>77338</v>
          </cell>
        </row>
        <row r="193">
          <cell r="B193" t="str">
            <v>kbt</v>
          </cell>
          <cell r="C193" t="str">
            <v>M¸y khoan BT</v>
          </cell>
          <cell r="D193" t="str">
            <v>Ca</v>
          </cell>
          <cell r="R193">
            <v>27758</v>
          </cell>
          <cell r="S193">
            <v>27758</v>
          </cell>
        </row>
        <row r="194">
          <cell r="B194" t="str">
            <v>ks4,5</v>
          </cell>
          <cell r="C194" t="str">
            <v>M¸y khoan s¾t</v>
          </cell>
          <cell r="D194" t="str">
            <v>Ca</v>
          </cell>
          <cell r="R194">
            <v>72334</v>
          </cell>
          <cell r="S194">
            <v>72334</v>
          </cell>
        </row>
        <row r="195">
          <cell r="B195" t="str">
            <v>l8,5</v>
          </cell>
          <cell r="C195" t="str">
            <v>M¸y lu 8.5T</v>
          </cell>
          <cell r="D195" t="str">
            <v>Ca</v>
          </cell>
          <cell r="R195">
            <v>252823</v>
          </cell>
          <cell r="S195">
            <v>252823</v>
          </cell>
        </row>
        <row r="196">
          <cell r="B196" t="str">
            <v>lc15</v>
          </cell>
          <cell r="C196" t="str">
            <v>M¸y luån c¸p 15KW</v>
          </cell>
          <cell r="D196" t="str">
            <v>Ca</v>
          </cell>
          <cell r="R196">
            <v>211837</v>
          </cell>
          <cell r="S196">
            <v>211837</v>
          </cell>
        </row>
        <row r="197">
          <cell r="B197" t="str">
            <v>nk10</v>
          </cell>
          <cell r="C197" t="str">
            <v>M¸y nÐn khÝ 10m3/ph</v>
          </cell>
          <cell r="D197" t="str">
            <v>Ca</v>
          </cell>
          <cell r="R197">
            <v>387267</v>
          </cell>
          <cell r="S197">
            <v>387267</v>
          </cell>
        </row>
        <row r="198">
          <cell r="B198" t="str">
            <v>nk9</v>
          </cell>
          <cell r="C198" t="str">
            <v>M¸y nÐn khÝ 9m3/ph</v>
          </cell>
          <cell r="D198" t="str">
            <v>Ca</v>
          </cell>
          <cell r="R198">
            <v>371439</v>
          </cell>
          <cell r="S198">
            <v>371439</v>
          </cell>
        </row>
        <row r="199">
          <cell r="B199" t="str">
            <v>nk6</v>
          </cell>
          <cell r="C199" t="str">
            <v>M¸y nÐn khÝ 6m3/ph</v>
          </cell>
          <cell r="D199" t="str">
            <v>Ca</v>
          </cell>
          <cell r="R199">
            <v>315177</v>
          </cell>
          <cell r="S199">
            <v>315177</v>
          </cell>
        </row>
        <row r="200">
          <cell r="B200" t="str">
            <v>u110</v>
          </cell>
          <cell r="C200" t="str">
            <v>M¸y ñi 110cv</v>
          </cell>
          <cell r="D200" t="str">
            <v>Ca</v>
          </cell>
          <cell r="R200">
            <v>669348</v>
          </cell>
          <cell r="S200">
            <v>669348</v>
          </cell>
        </row>
        <row r="201">
          <cell r="B201" t="str">
            <v>u140</v>
          </cell>
          <cell r="C201" t="str">
            <v>M¸y ñi 140cv</v>
          </cell>
          <cell r="D201" t="str">
            <v>Ca</v>
          </cell>
          <cell r="R201">
            <v>865868</v>
          </cell>
          <cell r="S201">
            <v>865868</v>
          </cell>
        </row>
        <row r="202">
          <cell r="B202" t="str">
            <v>r20</v>
          </cell>
          <cell r="C202" t="str">
            <v>M¸y r¶i 20T/h</v>
          </cell>
          <cell r="D202" t="str">
            <v>Ca</v>
          </cell>
          <cell r="R202">
            <v>643252</v>
          </cell>
          <cell r="S202">
            <v>643252</v>
          </cell>
        </row>
        <row r="203">
          <cell r="B203" t="str">
            <v>r50-60</v>
          </cell>
          <cell r="C203" t="str">
            <v>M¸y r¶i 50-60m3/h</v>
          </cell>
          <cell r="D203" t="str">
            <v>Ca</v>
          </cell>
          <cell r="R203">
            <v>1177680</v>
          </cell>
          <cell r="S203">
            <v>1177680</v>
          </cell>
        </row>
        <row r="204">
          <cell r="B204" t="str">
            <v>s110</v>
          </cell>
          <cell r="C204" t="str">
            <v>M¸y san 110cv</v>
          </cell>
          <cell r="D204" t="str">
            <v>Ca</v>
          </cell>
          <cell r="R204">
            <v>584271</v>
          </cell>
          <cell r="S204">
            <v>584271</v>
          </cell>
        </row>
        <row r="205">
          <cell r="B205" t="str">
            <v>t250</v>
          </cell>
          <cell r="C205" t="str">
            <v>M¸y trén 250l</v>
          </cell>
          <cell r="D205" t="str">
            <v>Ca</v>
          </cell>
          <cell r="R205">
            <v>96272</v>
          </cell>
          <cell r="S205">
            <v>96272</v>
          </cell>
        </row>
        <row r="206">
          <cell r="B206" t="str">
            <v>t80</v>
          </cell>
          <cell r="C206" t="str">
            <v>M¸y trén v÷a 80l</v>
          </cell>
          <cell r="D206" t="str">
            <v>Ca</v>
          </cell>
          <cell r="R206">
            <v>45294</v>
          </cell>
          <cell r="S206">
            <v>45294</v>
          </cell>
        </row>
        <row r="207">
          <cell r="B207" t="str">
            <v>vt0,8</v>
          </cell>
          <cell r="C207" t="str">
            <v>M¸y vËn th¨ng 0,8T</v>
          </cell>
          <cell r="D207" t="str">
            <v>Ca</v>
          </cell>
          <cell r="R207">
            <v>54495</v>
          </cell>
          <cell r="S207">
            <v>54495</v>
          </cell>
        </row>
        <row r="208">
          <cell r="B208" t="str">
            <v>x0,6</v>
          </cell>
          <cell r="C208" t="str">
            <v>M¸y xóc 0,6m3</v>
          </cell>
          <cell r="D208" t="str">
            <v>Ca</v>
          </cell>
          <cell r="R208">
            <v>469958</v>
          </cell>
          <cell r="S208">
            <v>469958</v>
          </cell>
        </row>
        <row r="209">
          <cell r="B209" t="str">
            <v>x1,25</v>
          </cell>
          <cell r="C209" t="str">
            <v>M¸y xóc 1,25m3</v>
          </cell>
          <cell r="D209" t="str">
            <v>Ca</v>
          </cell>
          <cell r="R209">
            <v>1238930</v>
          </cell>
          <cell r="S209">
            <v>1238930</v>
          </cell>
        </row>
        <row r="210">
          <cell r="B210" t="str">
            <v>m7,5</v>
          </cell>
          <cell r="C210" t="str">
            <v>Moãc 7,5T</v>
          </cell>
          <cell r="D210" t="str">
            <v>Ca</v>
          </cell>
          <cell r="R210">
            <v>64907</v>
          </cell>
          <cell r="S210">
            <v>64907</v>
          </cell>
        </row>
        <row r="211">
          <cell r="B211" t="str">
            <v>plx3</v>
          </cell>
          <cell r="C211" t="str">
            <v>Pal¨ng xÝch 3T</v>
          </cell>
          <cell r="D211" t="str">
            <v>Ca</v>
          </cell>
          <cell r="R211">
            <v>100000</v>
          </cell>
          <cell r="S211">
            <v>100000</v>
          </cell>
        </row>
        <row r="212">
          <cell r="B212" t="str">
            <v>sl200</v>
          </cell>
          <cell r="C212" t="str">
            <v>Sµ lan 200T</v>
          </cell>
          <cell r="D212" t="str">
            <v>Ca</v>
          </cell>
          <cell r="R212">
            <v>325023</v>
          </cell>
          <cell r="S212">
            <v>325023</v>
          </cell>
        </row>
        <row r="213">
          <cell r="B213" t="str">
            <v>sl400</v>
          </cell>
          <cell r="C213" t="str">
            <v>Sµ lan 400T</v>
          </cell>
          <cell r="D213" t="str">
            <v>Ca</v>
          </cell>
          <cell r="R213">
            <v>670875</v>
          </cell>
          <cell r="S213">
            <v>670875</v>
          </cell>
        </row>
        <row r="214">
          <cell r="B214" t="str">
            <v>®k180</v>
          </cell>
          <cell r="C214" t="str">
            <v>§Çu kÐo 180CV</v>
          </cell>
          <cell r="D214" t="str">
            <v>Ca</v>
          </cell>
          <cell r="R214">
            <v>480368</v>
          </cell>
          <cell r="S214">
            <v>480368</v>
          </cell>
        </row>
        <row r="215">
          <cell r="B215" t="str">
            <v>tk150</v>
          </cell>
          <cell r="C215" t="str">
            <v>Tµu kÐo 150cv</v>
          </cell>
          <cell r="D215" t="str">
            <v>Ca</v>
          </cell>
          <cell r="R215">
            <v>775474</v>
          </cell>
          <cell r="S215">
            <v>775474</v>
          </cell>
        </row>
        <row r="216">
          <cell r="B216" t="str">
            <v>t®5</v>
          </cell>
          <cell r="C216" t="str">
            <v>Têi ®iÖn 5T</v>
          </cell>
          <cell r="D216" t="str">
            <v>Ca</v>
          </cell>
          <cell r="R216">
            <v>70440</v>
          </cell>
          <cell r="S216">
            <v>70440</v>
          </cell>
        </row>
        <row r="217">
          <cell r="B217" t="str">
            <v>tt20-25</v>
          </cell>
          <cell r="C217" t="str">
            <v>Tr¹m trén BT 20-25T/h</v>
          </cell>
          <cell r="D217" t="str">
            <v>Ca</v>
          </cell>
          <cell r="R217">
            <v>923770</v>
          </cell>
          <cell r="S217">
            <v>923770</v>
          </cell>
        </row>
        <row r="218">
          <cell r="B218" t="str">
            <v>ttbtn20-25</v>
          </cell>
          <cell r="C218" t="str">
            <v>Tr¹m trén BT nhùa 20-25T/h</v>
          </cell>
          <cell r="D218" t="str">
            <v>Ca</v>
          </cell>
          <cell r="R218">
            <v>5156262</v>
          </cell>
          <cell r="S218">
            <v>5156262</v>
          </cell>
        </row>
        <row r="219">
          <cell r="B219" t="str">
            <v>ttbtn50-60</v>
          </cell>
          <cell r="C219" t="str">
            <v>Tr¹m trén BT nhùa 50-60T/h</v>
          </cell>
          <cell r="D219" t="str">
            <v>Ca</v>
          </cell>
          <cell r="R219">
            <v>8261175</v>
          </cell>
          <cell r="S219">
            <v>8261175</v>
          </cell>
        </row>
        <row r="220">
          <cell r="B220" t="str">
            <v>®k+m</v>
          </cell>
          <cell r="C220" t="str">
            <v>Xe ®Çu kÐo vµ moãc</v>
          </cell>
          <cell r="D220" t="str">
            <v>Ca</v>
          </cell>
          <cell r="R220">
            <v>582634</v>
          </cell>
          <cell r="S220">
            <v>582634</v>
          </cell>
        </row>
        <row r="221">
          <cell r="B221" t="str">
            <v>xld</v>
          </cell>
          <cell r="C221" t="str">
            <v>Xe lao dÇm</v>
          </cell>
          <cell r="D221" t="str">
            <v>Ca</v>
          </cell>
          <cell r="R221">
            <v>2382049</v>
          </cell>
          <cell r="S221">
            <v>2382049</v>
          </cell>
        </row>
        <row r="222">
          <cell r="B222" t="str">
            <v>bc3</v>
          </cell>
          <cell r="C222" t="str">
            <v>Bóa c¨n 3m3KN/ph</v>
          </cell>
          <cell r="D222" t="str">
            <v>Ca</v>
          </cell>
          <cell r="R222">
            <v>24741</v>
          </cell>
          <cell r="S222">
            <v>24741</v>
          </cell>
        </row>
        <row r="223">
          <cell r="B223" t="str">
            <v>®c4,5</v>
          </cell>
          <cell r="C223" t="str">
            <v>Bóa ®ãng cäc 4,5T</v>
          </cell>
          <cell r="D223" t="str">
            <v>Ca</v>
          </cell>
          <cell r="R223">
            <v>1826998</v>
          </cell>
          <cell r="S223">
            <v>1826998</v>
          </cell>
        </row>
        <row r="224">
          <cell r="B224" t="str">
            <v>®c1,2</v>
          </cell>
          <cell r="C224" t="str">
            <v>Bóa ®ãng cäc 1,2T</v>
          </cell>
          <cell r="D224" t="str">
            <v>Ca</v>
          </cell>
          <cell r="R224">
            <v>583634</v>
          </cell>
          <cell r="S224">
            <v>583634</v>
          </cell>
        </row>
        <row r="225">
          <cell r="B225" t="str">
            <v>kn</v>
          </cell>
          <cell r="C225" t="str">
            <v xml:space="preserve">M¸y khoan  </v>
          </cell>
          <cell r="D225" t="str">
            <v>Ca</v>
          </cell>
          <cell r="R225">
            <v>8861791</v>
          </cell>
          <cell r="S225">
            <v>8861791</v>
          </cell>
        </row>
        <row r="226">
          <cell r="B226" t="str">
            <v>b75</v>
          </cell>
          <cell r="C226" t="str">
            <v>M¸y bõa 75CV</v>
          </cell>
          <cell r="D226" t="str">
            <v>Ca</v>
          </cell>
          <cell r="R226">
            <v>353713</v>
          </cell>
          <cell r="S226">
            <v>353713</v>
          </cell>
        </row>
        <row r="227">
          <cell r="B227" t="str">
            <v>c75</v>
          </cell>
          <cell r="C227" t="str">
            <v>M¸y cµy síi 75CV</v>
          </cell>
          <cell r="D227" t="str">
            <v>Ca</v>
          </cell>
          <cell r="R227">
            <v>345825</v>
          </cell>
          <cell r="S227">
            <v>345825</v>
          </cell>
        </row>
        <row r="228">
          <cell r="S22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">
          <cell r="F22">
            <v>1160576.3809523811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  <sheetName val=""/>
      <sheetName val="Ten da dat_x0000__x0003_材本柀果栰栌梠桼検楠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Ten da dat_x0000__x0003_材™本™柀™果™栰™栌™梠™桼™検™楠"/>
      <sheetName val="Ap Don"/>
      <sheetName val="Ap Gia Be"/>
      <sheetName val="Áp Xom Moi"/>
      <sheetName val="Ap Trang Lam"/>
      <sheetName val="Ap Trung Hoa"/>
      <sheetName val="Ap Lao Tao Trung"/>
      <sheetName val="XXXXXXXX"/>
      <sheetName val="HelpMe"/>
      <sheetName val="1KP"/>
      <sheetName val="2D1"/>
      <sheetName val="3V1"/>
      <sheetName val="4P1"/>
      <sheetName val="5KL"/>
      <sheetName val="6DD"/>
      <sheetName val="7KNML"/>
      <sheetName val="8ML"/>
      <sheetName val="NC-m"/>
      <sheetName val="gia VT"/>
      <sheetName val="BTRA"/>
      <sheetName val="CFC"/>
      <sheetName val="NiCau"/>
      <sheetName val="TDO"/>
      <sheetName val="QD3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K懼TC "/>
      <sheetName val="2.KLDT"/>
      <sheetName val="0.BTH.CHNG"/>
      <sheetName val="BTHKP"/>
      <sheetName val="000000"/>
      <sheetName val="3.THVT"/>
      <sheetName val="4.PTVT"/>
      <sheetName val="DANH MUC"/>
      <sheetName val="tkkl"/>
      <sheetName val="5.BANG KHOI LUONG"/>
      <sheetName val="Chiet tinh dz35"/>
      <sheetName val="Dgia vat tu"/>
      <sheetName val="Don gia_III"/>
      <sheetName val="???????????????????????????????"/>
      <sheetName val="Ten da dat_x0000__x0003_??????????"/>
      <sheetName val="Ten da dat_x0000__x0003_???????????????????"/>
      <sheetName val="Ten da dat_x0000__x0003_?™?™?™?™?™?™?™?™?™?"/>
      <sheetName val="K?TC "/>
      <sheetName val="Ap Tr@_x0004__x0000__x0001__x0000__x0000__x0000_"/>
      <sheetName val="Ap Tr@_x0004_"/>
      <sheetName val="Ten da dat?_x0003_材本柀果栰栌梠桼検楠"/>
      <sheetName val="Ten da dat?_x0003_材™本™柀™果™栰™栌™梠™桼™検™楠"/>
      <sheetName val="Ten da dat?_x0003_??????????"/>
      <sheetName val="Ten da dat?_x0003_???????????????????"/>
      <sheetName val="Ten da dat?_x0003_?™?™?™?™?™?™?™?™?™?"/>
      <sheetName val="Ap Tr@_x0004_?_x0001_???"/>
      <sheetName val="Ap Tr@_x0004_?_x0001_?"/>
      <sheetName val="_______________________________"/>
      <sheetName val="K_TC "/>
      <sheetName val="Ten da dat__x0003_材本柀果栰栌梠桼検楠"/>
      <sheetName val="Ten da dat__x0003_材™本™柀™果™栰™栌™梠™桼™検™楠"/>
      <sheetName val="Ten da dat__x0003___________"/>
      <sheetName val="Ten da dat__x0003____________________"/>
      <sheetName val="Ten da dat__x0003__™_™_™_™_™_™_™_™_™_"/>
      <sheetName val="Ap Tr@_x0004___x0001____"/>
      <sheetName val="Ap Tr@_x0004___x0001__"/>
      <sheetName val="DTCT"/>
      <sheetName val="Chiet tinh 0,4KV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TH VL, NC, DDHT Thanhphuoc"/>
      <sheetName val="#REF"/>
      <sheetName val="DONGIA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en da dat_x0000__x0000__x0000__x0000__x0000__x0000__x0000__x0000_̃̃̃̃Ϩ_x0000_㣤e狈秌_x0015__x0000_О"/>
      <sheetName val="MTO REV.2(ARMOR)"/>
      <sheetName val="Thuong"/>
      <sheetName val="DKL"/>
      <sheetName val="TGL-TC"/>
      <sheetName val="Chart1"/>
      <sheetName val="TLL"/>
      <sheetName val="TTL"/>
      <sheetName val="DKTC "/>
      <sheetName val="HDTS"/>
      <sheetName val="TTLuong"/>
      <sheetName val="Ten da dat_x0000__x0003_材本柀果栰栌梠桼䤜楠"/>
      <sheetName val="Sheep1"/>
      <sheetName val="_x0018_L4Poppy"/>
      <sheetName val="Ap Tr@_x0004__x0000__x0001__x0000_"/>
      <sheetName val="Ten da dat__x0003_???????????????????"/>
      <sheetName val="Ten da dat__x0003_??????????"/>
      <sheetName val="_x0000__x0000__x0000__x0000__x0000__x0000__x0000__x0001__x0000_??_x0000__x0000__x0000__x0000__x0000__x0000__x0000__x0000__x0000__x0000__x0000__x0000__x0000__x0000_??_x0000__x0000_?_x0000_"/>
      <sheetName val="DF"/>
      <sheetName val="Ten da dat_x0000_f㆘f㇀f㇨f㈐f㈸fゐf㋰f㌘f㍀f㍨"/>
      <sheetName val="f?f?f?f?f?f?f?f?f?f?f?f?f?f?f?f"/>
      <sheetName val="f_f_f_f_f_f_f_f_f_f_f_f_f_f_f_f"/>
      <sheetName val="D_lg_Thang_Mo"/>
      <sheetName val="CT_Thang_Mo"/>
      <sheetName val="D_lg_Phu_Lung"/>
      <sheetName val="CT__PL"/>
      <sheetName val="D_lg_Lao_&amp;_chai"/>
      <sheetName val="CT__Lao_&amp;_chai"/>
      <sheetName val="Gia_thau_TM"/>
      <sheetName val="TH_chao_thau_(2)"/>
      <sheetName val="KHTC_"/>
      <sheetName val="Tien_do"/>
      <sheetName val="Nguon_goc_VT"/>
      <sheetName val="TH_chao_thau"/>
      <sheetName val="Ten_da_dat"/>
      <sheetName val="gia_VT"/>
      <sheetName val="Ap_Don"/>
      <sheetName val="Ap_Gia_Be"/>
      <sheetName val="Áp_Xom_Moi"/>
      <sheetName val="Ap_Trang_Lam"/>
      <sheetName val="Ap_Trung_Hoa"/>
      <sheetName val="Ap_Lao_Tao_Trung"/>
      <sheetName val="Ten_da_dat材™本™柀™果™栰™栌™梠™桼™検™楠"/>
      <sheetName val="K懼TC_"/>
      <sheetName val="2_KLDT"/>
      <sheetName val="0_BTH_CHNG"/>
      <sheetName val="3_THVT"/>
      <sheetName val="4_PTVT"/>
      <sheetName val="DANH_MUC"/>
      <sheetName val="5_BANG_KHOI_LUONG"/>
      <sheetName val="MTO_REV_2(ARMOR)"/>
      <sheetName val="Ten_da_dat材本柀果栰栌梠桼検楠"/>
      <sheetName val="D_lg_Thang_Mo1"/>
      <sheetName val="CT_Thang_Mo1"/>
      <sheetName val="D_lg_Phu_Lung1"/>
      <sheetName val="CT__PL1"/>
      <sheetName val="D_lg_Lao_&amp;_chai1"/>
      <sheetName val="CT__Lao_&amp;_chai1"/>
      <sheetName val="Gia_thau_TM1"/>
      <sheetName val="TH_chao_thau_(2)1"/>
      <sheetName val="KHTC_1"/>
      <sheetName val="Tien_do1"/>
      <sheetName val="Nguon_goc_VT1"/>
      <sheetName val="TH_chao_thau1"/>
      <sheetName val="Ten_da_dat1"/>
      <sheetName val="gia_VT1"/>
      <sheetName val="Ap_Don1"/>
      <sheetName val="Ap_Gia_Be1"/>
      <sheetName val="Áp_Xom_Moi1"/>
      <sheetName val="Ap_Trang_Lam1"/>
      <sheetName val="Ap_Trung_Hoa1"/>
      <sheetName val="Ap_Lao_Tao_Trung1"/>
      <sheetName val="K懼TC_1"/>
      <sheetName val="2_KLDT1"/>
      <sheetName val="0_BTH_CHNG1"/>
      <sheetName val="3_THVT1"/>
      <sheetName val="4_PTVT1"/>
      <sheetName val="DANH_MUC1"/>
      <sheetName val="5_BANG_KHOI_LUONG1"/>
      <sheetName val="MTO_REV_2(ARMOR)1"/>
      <sheetName val="D.lg Lao &amp; 2_x0000__x0000_"/>
      <sheetName val="D.lg Lao &amp; 2??"/>
      <sheetName val="Ten da dat?_x0003_材本柀果栰栌梠桼䤜楠"/>
      <sheetName val="Ten da dat?f㆘f㇀f㇨f㈐f㈸fゐf㋰f㌘f㍀f㍨"/>
      <sheetName val="D.lg Lao &amp; 2"/>
      <sheetName val="D.lg Lao &amp; 2__"/>
      <sheetName val="Ten da dat__x0003_材本柀果栰栌梠桼䤜楠"/>
      <sheetName val="Ten da dat_f㆘f㇀f㇨f㈐f㈸fゐf㋰f㌘f㍀f㍨"/>
      <sheetName val="D.lg Lao &amp; 2_x0000__x0000_€"/>
      <sheetName val="D.lg Lao &amp; 2??€"/>
      <sheetName val="D.lg Lao &amp; 2__€"/>
      <sheetName val="Ten da dat?_x0003_???????????????7???"/>
      <sheetName val="PRO.OT1"/>
      <sheetName val="IBASE"/>
      <sheetName val="Bang KT"/>
      <sheetName val="DS T.bi"/>
      <sheetName val="CPK"/>
      <sheetName val="Ten da dat_x0000_̃_x0007__x0000_%_x0000__x0000__x0000__x0000__x0000__x0000__x0000_̃̃_xffff__xffff_̃̃̃̃̃"/>
      <sheetName val="Ten da dat_x0000_f?f?f?f?f?f?f?f?f?f?"/>
      <sheetName val="Ten_da_dat??????????"/>
      <sheetName val="K?TC_"/>
      <sheetName val="Ten_da_dat???????????????????"/>
      <sheetName val="K?TC_1"/>
      <sheetName val="Ten da dat?f?f?f?f?f?f?f?f?f?f?"/>
      <sheetName val="Ten da dat__x0003________________7___"/>
      <sheetName val="Ten da dat????????̃̃̃̃Ϩ?㣤e狈秌_x0015_?О"/>
      <sheetName val="???????_x0001_???????????????????????"/>
      <sheetName val="Khoi luong"/>
      <sheetName val="瑥㌳_x0007_匀"/>
      <sheetName val="桓敥㍴ܴ_x0000_桓敥㍴ܵ_x0000_桓敥㍴"/>
      <sheetName val="ܵ_x0000_桓敥㍴ܶ_x0000_桓敥㍴ܷ"/>
      <sheetName val="ܸ_x0000_桓敥㍴ܹ"/>
      <sheetName val="㤳_x0007_匀敨瑥〴_x0007_匀敨瑥ㄴ_x0007_匀敨瑥"/>
      <sheetName val="瑥ㄴ_x0007_匀敨瑥㈴_x0007_匀敨瑥㌴_x0007_匀"/>
      <sheetName val="桓敥㑴ܳ_x0000_桓敥㑴ܴ_x0000_桓"/>
      <sheetName val="瑥㘴_x0007_匀敨"/>
      <sheetName val="敨瑥㜴_x0007_匀敨瑥"/>
      <sheetName val="敨瑥㠴_x0007_匀敨瑥㤴_x0007_匀敨瑥"/>
      <sheetName val="ܹ_x0000_桓敥㕴Ȱ_x0000_䍎_x0002_嘀ь_x0000_"/>
      <sheetName val="Ƀ_x0000_䱖_x0004_吀䑈є_x0000_䡔呑"/>
      <sheetName val="桓敥㍴ܷ_x0000_桓敥㍴ܸ_x0000_桓敥㍴"/>
      <sheetName val="㑴ܴ_x0000_桓敥㑴ܵ_x0000_桓敥㑴ܶ_x0000_桓敥㑴"/>
      <sheetName val="gia vt,nc,may"/>
      <sheetName val="桓敥㍴ܴ"/>
      <sheetName val="ܵ"/>
      <sheetName val="ܸ"/>
      <sheetName val="桓敥㑴ܳ"/>
      <sheetName val="ܹ"/>
      <sheetName val="桓敥㍴ܷ"/>
      <sheetName val="㑴ܴ"/>
      <sheetName val="Ten da dat_x0000__x0003_材_x0019_本柀果栰栌梠桼検楠"/>
      <sheetName val="Cheet5"/>
      <sheetName val="???/???????????????????????????"/>
      <sheetName val="Ten da dat?_x0003_材_x0019_本柀果栰栌梠桼検楠"/>
      <sheetName val="Ten da dat__x0003_材_x0019_本柀果栰栌梠桼検楠"/>
      <sheetName val="QUY1"/>
      <sheetName val="QUY2"/>
      <sheetName val="QUY3"/>
      <sheetName val="QUY4"/>
      <sheetName val="Nam"/>
      <sheetName val="2011"/>
      <sheetName val="Q.1"/>
      <sheetName val="Q.2"/>
      <sheetName val="th.7ch. nhu"/>
      <sheetName val="Ten_da_dat__________"/>
      <sheetName val="Ten_da_dat___________________"/>
      <sheetName val="Chiet tinh dz22"/>
      <sheetName val="Khai toan XD"/>
      <sheetName val="gvl"/>
      <sheetName val="THKP"/>
      <sheetName val="DTXL"/>
      <sheetName val="PTKL"/>
      <sheetName val="KL"/>
      <sheetName val="BK"/>
      <sheetName val="BKL BV"/>
      <sheetName val="QD-437"/>
      <sheetName val="DG_Binh Duong"/>
      <sheetName val="89"/>
      <sheetName val="Ten da dat_x0000__x0000__x0000__x0000__x0000__x0000_쨁ￊ_xdba0_x_x0000__x0000__x0000__x0000__x0000__x0000__x0000__x0000__x0000__x0000__x0000_"/>
      <sheetName val="Ten da dat??????쨁ￊ_xdba0_x???????????"/>
      <sheetName val="桓敥㍴ܴ?桓敥㍴ܵ?桓敥㍴"/>
      <sheetName val="ܵ?桓敥㍴ܶ?桓敥㍴ܷ"/>
      <sheetName val="桓敥㍴ܷ?桓敥㍴ܸ?桓敥㍴"/>
      <sheetName val="ܸ?桓敥㍴ܹ"/>
      <sheetName val="桓敥㑴ܳ?桓敥㑴ܴ?桓"/>
      <sheetName val="㑴ܴ?桓敥㑴ܵ?桓敥㑴ܶ?桓敥㑴"/>
      <sheetName val="ܹ?桓敥㕴Ȱ?䍎_x0002_嘀ь?"/>
      <sheetName val="Ƀ?䱖_x0004_吀䑈є?䡔呑"/>
      <sheetName val="Ten da dat_x0000__x0000__x0000__x0000__x0000__x0000__x0000_쀀_x0000_쀀_x0009__x0000__x0000__x0000__x0000__x0000__x0000__x0000__x0000__x0000__x0000_"/>
      <sheetName val="Ten da dat______쨁ￊ_xdba0_x___________"/>
      <sheetName val="桓敥㍴ܴ_桓敥㍴ܵ_桓敥㍴"/>
      <sheetName val="ܵ_桓敥㍴ܶ_桓敥㍴ܷ"/>
      <sheetName val="桓敥㍴ܷ_桓敥㍴ܸ_桓敥㍴"/>
      <sheetName val="ܸ_桓敥㍴ܹ"/>
      <sheetName val="桓敥㑴ܳ_桓敥㑴ܴ_桓"/>
      <sheetName val="㑴ܴ_桓敥㑴ܵ_桓敥㑴ܶ_桓敥㑴"/>
      <sheetName val="ܹ_桓敥㕴Ȱ_䍎_x0002_嘀ь_"/>
      <sheetName val="Ƀ_䱖_x0004_吀䑈є_䡔呑"/>
      <sheetName val="Ten da dat_x0000__x0000__x0000__x0000__x0000__x0000_頁㻈䞜Ë_x0000__x0000__x0000__x0000__x0000__x0000__x0000__x0000__x0000__x0000__x0000_"/>
      <sheetName val="Ten da dat_x0000__x0000__x0000__x0000__x0000__x0000__x0001__x0000_䞜Ë_x0000__x0000__x0000__x0000__x0000__x0000__x0000__x0000__x0000__x0000__x0000_"/>
      <sheetName val="Ten da dat_x0000__x0000_ _x0000_d_x0000_a_x0000_t_x0000__x0000__x0000__x0000__x0000__x0000__x0000__x0000__x0000__x0000__x0000__x0000_"/>
      <sheetName val="Ten da dat_x0000__x0000__x0000__x0000__x0000__x0000_阁㻈䞜Ë_x0000__x0000__x0000__x0000__x0000__x0000__x0000__x0000__x0000__x0000__x0000_"/>
      <sheetName val="Ten da dat_x0000__x0000_湰_x0000__x0000_殸_x0000__x0000_溨_x0000__x0000_滠_x0000__x0000_漀_x0000_"/>
      <sheetName val="Ten da dat???????쀀?쀀_x0009_??????????"/>
      <sheetName val="Ten da dat??????頁㻈䞜Ë???????????"/>
      <sheetName val="Ƀ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Thang04"/>
      <sheetName val="Thang06"/>
      <sheetName val="Thang0"/>
      <sheetName val="dongia_x0000__x0000__x0000__x0000__x0000__x0000__x0000__x0000__x0000__x0000__x0009__x0000_㢠ś_x0000__x0004__x0000__x0000__x0000__x0000__x0000__x0000_㋄ś_x0000_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C47-456"/>
      <sheetName val="C46"/>
      <sheetName val="C47-PII"/>
      <sheetName val="phan tich DG_x0000__x0000_㠨Ȣ_x0000__x0004__x0000__x0000__x0000__x0000__x0000__x0000_杀Ȣ_x0000__x0000__x0000__x0000__x0000_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THCP"/>
      <sheetName val="BQT"/>
      <sheetName val="RG"/>
      <sheetName val="BCVT"/>
      <sheetName val="BKHD"/>
      <sheetName val="TN"/>
      <sheetName val="ND"/>
      <sheetName val="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TCT"/>
      <sheetName val="d䁧"/>
      <sheetName val="Shaet4"/>
      <sheetName val="Chart1"/>
      <sheetName val="KL18Thang"/>
      <sheetName val="TH"/>
      <sheetName val="M200"/>
      <sheetName val="_x0000__x0000__x0000__x0000__x0000__x0000__x0000__x0000__x0000__x0009__x0000_?s_x0000__x0004__x0000__x0000__x0000__x0000__x0000__x0000_?s_x0000__x0000__x0000__x0000__x0000__x0000__x0000__x0000_"/>
      <sheetName val="NEW-PANEL"/>
      <sheetName val="Hướng dẫn"/>
      <sheetName val="Ví dụ hàm Vlookup"/>
      <sheetName val="dongia_x0000__x0000__x0000__x0000__x0000__x0000__x0000__x0000__x0000__x0000__x0009__x0000_?s_x0000__x0004__x0000__x0000__x0000__x0000__x0000__x0000_?s_x0000_"/>
      <sheetName val="ch DG_x0000__x0000_??_x0000__x0004__x0000__x0000__x0000__x0000__x0000__x0000_??_x0000__x0000__x0000__x0000__x0000__x0000__x0000__x0000_??_x0000__x0000_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dongia_x0000_ 㢠ś_x0000__x0004__x0000_㋄ś_x0000_"/>
      <sheetName val="Comb"/>
      <sheetName val="tra-vat-lieu"/>
      <sheetName val="d?"/>
      <sheetName val="_x0000_@_x0000_@_x0000_@_x0000_@_x0000_@_x0000_@_x0000_@_x0000_@_x0000_@_x0000_@_x0000_@_x0000_@_x0000_@_x0000_@_x0000_@_x0000_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phan tich DG_x0000__x0000_??_x0000__x0004__x0000__x0000__x0000__x0000__x0000__x0000_??_x0000__x0000__x0000__x0000__x0000_"/>
      <sheetName val="dongia_x0000_ ?s_x0000__x0004__x0000_?s_x0000_"/>
      <sheetName val="NEW_PANEL"/>
      <sheetName val=""/>
      <sheetName val="dongia??????????_x0009_?㢠ś?_x0004_??????㋄ś?"/>
      <sheetName val="[DT-TN.xlsMCT"/>
      <sheetName val="Sheet9"/>
      <sheetName val="phan tich DG??㠨Ȣ?_x0004_??????杀Ȣ?????"/>
      <sheetName val="dongia?_x0009_㢠ś?_x0004_?㋄ś?"/>
      <sheetName val="?????????_x0009_??s?_x0004_???????s????????"/>
      <sheetName val="dongia?_x0009_?s?_x0004_??s?"/>
      <sheetName val="?@?@?@?@?@?@?@?@?@?@?@?@?@?@?@?"/>
      <sheetName val="dongia? 㢠ś?_x0004_?㋄ś?"/>
      <sheetName val="dongia?_x0009_㢠ś_x0004_?㋄ś"/>
      <sheetName val="dongia??????????_x0009_??s?_x0004_???????s?"/>
      <sheetName val="ch DG?????_x0004_????????????????????"/>
      <sheetName val="dongia?_x0009_?s_x0004_??s"/>
      <sheetName val="phan tich DG?????_x0004_?????????????"/>
      <sheetName val="dongia? ?s?_x0004_??s?"/>
      <sheetName val="Page 3"/>
      <sheetName val="Input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_x0009_?s?_x0004_??s?"/>
      <sheetName val="ch DG????_x0004_???????"/>
      <sheetName val="phan tich DG????_x0004_????"/>
      <sheetName val="ch DG"/>
      <sheetName val="_x0009_?s"/>
      <sheetName val="tuong"/>
      <sheetName val="_x0000__x0000__x0000__x0000__x0000__x0000__x0000__x0000__x0000__x0009__x0000_??_x0000__x0004__x0000__x0000__x0000__x0000__x0000__x0000_??_x0000__x0000__x0000__x0000__x0000__x0000__x0000__x0000_"/>
      <sheetName val="Hu?ng d?n"/>
      <sheetName val="Ví d? hàm Vlookup"/>
      <sheetName val="dongia_x0000__x0000__x0000__x0000__x0000__x0000__x0002__x0000__x0000__x0000__x0009__x0000_?s_x0000__x0004__x0000__x0000__x0000__x0000__x0000__x0000_?s_x0000_"/>
      <sheetName val="phaɮ tich DG??㠨Ȣ?_x0004_??????杀Ȣ?????"/>
      <sheetName val="dongia??????_x0002_???_x0009_??s?_x0004_???????s?"/>
      <sheetName val="pha? tich DG?????_x0004_?????????????"/>
      <sheetName val="dongia?_x0002_?_x0009_?s?_x0004_??s?"/>
      <sheetName val="@_x0000_@_x0000_@_x0000_@_x0000_@_x0000_@_x0000_@_x0000_@_x0000_@_x0000_@_x0000_@_x0000_@_x0000_@_x0000_@_x0000_@_x0000_@"/>
      <sheetName val="ch DG???_x0004_???????"/>
      <sheetName val="dongia? 㢠ś_x0004_?㋄ś"/>
      <sheetName val="@?@?@?@?@?@?@?@?@?@?@?@?@?@?@?@"/>
      <sheetName val="dongia? ?s_x0004_??s"/>
      <sheetName val="d_"/>
      <sheetName val="_x0009__s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Hu_ng d_n"/>
      <sheetName val="Ví d_ hàm Vlookup"/>
      <sheetName val="phaɮ tich DG__㠨Ȣ__x0004_______杀Ȣ_____"/>
      <sheetName val="dongia_______x0002_____x0009___s__x0004________s_"/>
      <sheetName val="dongia__x0002___x0009__s__x0004___s_"/>
      <sheetName val="pha_ tich DG______x0004______________"/>
      <sheetName val="ch DG__"/>
      <sheetName val="_@_@_@_@_@_@_@_@_@_@_@_@_@_@_@_"/>
      <sheetName val="dongia_ 㢠ś_x0004__㋄ś"/>
      <sheetName val="ch DG____x0004________"/>
      <sheetName val="@"/>
      <sheetName val=" ?s_x0000__x0004__x0000_?s_x0000_"/>
      <sheetName val="G_x0016_L"/>
      <sheetName val="GIAVNX"/>
      <sheetName val="?????????_x0009_????_x0004_????????????????"/>
      <sheetName val="donööö"/>
      <sheetName val="dongia_x0000_ ??_x0000__x0004__x0000_??_x0000_"/>
      <sheetName val="RE"/>
      <sheetName val="HESO"/>
      <sheetName val="Tra_bang"/>
      <sheetName val="ctTBA"/>
      <sheetName val=" ?s?_x0004_??s?"/>
      <sheetName val="XXXPXXX0"/>
      <sheetName val=" _s"/>
      <sheetName val="[DT-TN.xls_Cham cong TH 1-&gt;6"/>
      <sheetName val="@_@_@_@_@_@_@_@_@_@_@_@_@_@_@_@"/>
      <sheetName val="dongia_ _s_x0004___s"/>
      <sheetName val="BCTC"/>
      <sheetName val="dongia_x0000_̃̃̃̃̃̃̃̃̃̃̃̃̃̃̃̃̃̃̃̃̃̃̃̃"/>
      <sheetName val="tong ho`"/>
      <sheetName val="Book 1 Summary"/>
      <sheetName val="@?@?@?@?@?@?@?@?@?@?@?@?@?@?@?"/>
      <sheetName val="dongia?̃̃̃̃̃̃̃̃̃̃̃̃̃̃̃̃̃̃̃̃̃̃̃̃"/>
      <sheetName val="dongia?????????? ?㢠ś?_x0004_??????㋄ś?"/>
      <sheetName val="????????? ??s?_x0004_???????s????????"/>
      <sheetName val="dongia?????????? ??s?_x0004_???????s?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dongia_ ?s_x0004__?s"/>
      <sheetName val="~~~~~~~~~~~~~~~~~~~~~~~~~~~~~~~"/>
      <sheetName val="_DT-TN.xls_Cham cong TH 1-&gt;6"/>
      <sheetName val="@_@_@_@_@_@_@_@_@_@_@_@_@_@_@_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dongia 㢠ś㋄ś"/>
      <sheetName val="Hý?ng d?n"/>
      <sheetName val="dongia?_x0009_???_x0004_????"/>
      <sheetName val="dongia??????????_x0009_????_x0004_?????????"/>
      <sheetName val="dongia?_x0009_??_x0004_???"/>
      <sheetName val="dongia? ???_x0004_????"/>
      <sheetName val="dongia_x0000__x0009_??_x0000__x0004__x0000_??_x0000_"/>
      <sheetName val="KLt lan3"/>
      <sheetName val="_DT-TN.xlsMCT"/>
      <sheetName val="V? d? h?m Vlookup"/>
      <sheetName val="don???"/>
      <sheetName val="dtct cau"/>
      <sheetName val="Gia"/>
      <sheetName val="pha? tich DG__??__x0004_______??_____"/>
      <sheetName val=" ?s"/>
      <sheetName val="dongia_x0000__x0000__x0000__x0000__x0000__x0000__x0002__x0000__x0000__x0000_ _x0000_?s_x0000__x0004__x0000__x0000__x0000__x0000__x0000__x0000_?s_x0000_"/>
      <sheetName val="dongia??????_x0002_??? ??s?_x0004_???????s?"/>
      <sheetName val="dongia?_x0002_? ?s?_x0004_??s?"/>
      <sheetName val="Chenh lech vct tu"/>
      <sheetName val="Tai_x0000_khoan"/>
      <sheetName val="__________x0009______x0004_________________"/>
      <sheetName val="Hý_ng d_n"/>
      <sheetName val="phan_tich_DG㠨Ȣ杀Ȣ"/>
      <sheetName val=" ?s?s"/>
      <sheetName val="dongia ?s?s"/>
      <sheetName val="Gia "/>
      <sheetName val="dg-VTu"/>
      <sheetName val=" ??_x0000__x0004__x0000_??_x0000_"/>
      <sheetName val="IBASE"/>
      <sheetName val="DI-ESTI"/>
      <sheetName val="Tai?khoan"/>
      <sheetName val="Thuc thanh"/>
      <sheetName val="????????? ????_x0004_????????????????"/>
      <sheetName val="dongia__________ _㢠ś__x0004_______㋄ś_"/>
      <sheetName val="_________ __s__x0004________s________"/>
      <sheetName val="dongia__________ __s__x0004________s_"/>
      <sheetName val=" _s__x0004___s_"/>
      <sheetName val="dongia_______x0002____ __s__x0004________s_"/>
      <sheetName val="dongia__x0002__ _s__x0004___s_"/>
      <sheetName val="Ke toan thuk hien cong trinh"/>
      <sheetName val="dongia__x0009_____x0004_____"/>
      <sheetName val="dongia___________x0009______x0004__________"/>
      <sheetName val="dongia__x0009____x0004____"/>
      <sheetName val="dongia_ ____x0004_____"/>
      <sheetName val="Tai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G "/>
      <sheetName val="DT-XL"/>
      <sheetName val=" ???_x0004_????"/>
      <sheetName val="dongia_x0000_ 㢠ś_x0000__x0004__x0000_㏄ś_x0000_"/>
      <sheetName val="٬ongia_x0000__x0000__x0000__x0000__x0000__x0000__x0000__x0000__x0000__x0000__x0009__x0000_㢠ś_x0000__x0004__x0000__x0000__x0000__x0000__x0000__x0000_㋄ś_x0000_"/>
      <sheetName val="CP)TV-CAU"/>
      <sheetName val="Page_3"/>
      <sheetName val="TK NO 1q1"/>
      <sheetName val="聰han tich DG_x0000__x0000_㠨Ȣ_x0000__x0004__x0000__x0000__x0000__x0000__x0000__x0000_杀Ȣ_x0000__x0000__x0000__x0000__x0000_"/>
      <sheetName val="dongia_x0000__x0009_㢠ś_x0000__x0004__x0000_㋄ś_x0000_"/>
      <sheetName val="dongia_x0000__x0009_?s_x0000__x0004__x0000_?s_x0000_"/>
      <sheetName val="dongia_x0000__x0009_㢠ś_x0004__x0000_㋄ś"/>
      <sheetName val="dongia_x0000__x0009_?s_x0004__x0000_?s"/>
      <sheetName val="_x0009_?s_x0000__x0004__x0000_?s_x0000_"/>
      <sheetName val="ch DG_x0000_??_x0000__x0004__x0000_??_x0000_??_x0000_"/>
      <sheetName val="phan tich DG_x0000_??_x0000__x0004__x0000_??_x0000_"/>
      <sheetName val="dongia_x0000__x0002__x0000__x0009_?s_x0000__x0004__x0000_?s_x0000_"/>
      <sheetName val="ch DG??_x0000__x0004__x0000_??_x0000_??_x0000_"/>
      <sheetName val="dongia_x0000_ 㢠ś_x0004__x0000_㋄ś"/>
      <sheetName val="dongia_x0000_ ?s_x0004__x0000_?s"/>
      <sheetName val="_x0000__x0000__x0000__x0000__x0000__x0000__x0000__x0000__x0000_ _x0000_?s_x0000__x0004__x0000__x0000__x0000__x0000__x0000__x0000_?s_x0000__x0000__x0000__x0000__x0000__x0000__x0000__x0000_"/>
      <sheetName val="Hướng d麫n"/>
      <sheetName val="Ví dụ hàm Vloïkup"/>
      <sheetName val="dongia_x0000_ ?s_x0002__x0004__x0000_?s_x0000_"/>
      <sheetName val="BCQT`"/>
      <sheetName val="dongia?????????_x0009_?㢠ś?_x0004_??????㋄ś?"/>
      <sheetName val="dongia_x0000_~~~~~~~~~~~~~~~~~~~~~~~~"/>
      <sheetName val="#REF!"/>
      <sheetName val="dongia ????"/>
      <sheetName val="dongia_????"/>
      <sheetName val="phan_tich_DG??????"/>
      <sheetName val="Loading"/>
      <sheetName val="Check C"/>
      <sheetName val="dongia 㢠ś__x0004__㋄ś_"/>
      <sheetName val="dongia_̃̃̃̃̃̃̃̃̃̃̃̃̃̃̃̃̃̃̃̃̃̃̃̃"/>
      <sheetName val="KKKKKKKK"/>
      <sheetName val="dongia_x0000__x0000__x0000__x0000__x0000__x0000__x0000__x0000__x0000__x0000_ _x0000_㢠ś_x0000__x0004__x0000__x0000__x0000__x0000__x0000__x0000_㋄ś_x0000_"/>
      <sheetName val="dongia_x0000__x0002__x0000_ ?s_x0000__x0004__x0000_?s_x0000_"/>
      <sheetName val="Du th!u"/>
      <sheetName val="dongia_x0000__x0000__x0000__x0000__x0000__x0000__x0000__x0000__x0000__x0000__x0009__x0000_㢠ś_x0000__x0000__x0000_耀䐑뀜ᰁ궘␁궝"/>
      <sheetName val="dongia_x0000__x0000__x0000__x0000__x0000__x0000__x0000__x0000__x0000__x0000__x0009__x0000_㢠ś_x0000_崀ꭀu棪洂䚦_x0001__x0000_退携"/>
      <sheetName val="dongia_x0000__x0000__x0000__x0000__x0000__x0000__x0000__x0000__x0000__x0000__x0009__x0000_㢠ś_x0000_퀀昊혂䍧_x0001__x0000_耀ύ簌㈡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/>
      <sheetData sheetId="238" refreshError="1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oi"/>
      <sheetName val="HaiPhong"/>
      <sheetName val="HaTay"/>
      <sheetName val="HaiHung"/>
      <sheetName val="NamHa"/>
      <sheetName val="ThaiBinh"/>
      <sheetName val="NinhBinh"/>
      <sheetName val="TvDBSHong"/>
      <sheetName val="TvDBSHong 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hep be"/>
      <sheetName val="Thep than"/>
      <sheetName val="Thep xa mu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TBA"/>
      <sheetName val="Netbook"/>
      <sheetName val="DZ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km248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1"/>
      <sheetName val="t2"/>
      <sheetName val="t3"/>
      <sheetName val="t4"/>
      <sheetName val="t5"/>
      <sheetName val="t06"/>
      <sheetName val="t07"/>
      <sheetName val="t08"/>
      <sheetName val="t09"/>
      <sheetName val="t10"/>
      <sheetName val="t11"/>
      <sheetName val="t12"/>
      <sheetName val="0103"/>
      <sheetName val="0203"/>
      <sheetName val="th-nop"/>
      <sheetName val="th"/>
      <sheetName val="D1"/>
      <sheetName val="D2"/>
      <sheetName val="D3"/>
      <sheetName val="D4"/>
      <sheetName val="D5"/>
      <sheetName val="D6"/>
      <sheetName val="Tay ninh"/>
      <sheetName val="A.Duc"/>
      <sheetName val="TH2003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XL4Test5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HTSCD1"/>
      <sheetName val="KHTSCD2"/>
      <sheetName val="10000000"/>
      <sheetName val="SoCaiTM"/>
      <sheetName val="NK"/>
      <sheetName val="PhieuKT"/>
      <sheetName val="Sheet6"/>
      <sheetName val="tb1"/>
      <sheetName val="Congty"/>
      <sheetName val="VPPN"/>
      <sheetName val="XN74"/>
      <sheetName val="XN54"/>
      <sheetName val="XN33"/>
      <sheetName val="NK96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 t5"/>
      <sheetName val="t.4"/>
      <sheetName val=" t3 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onghop"/>
      <sheetName val="Sheet7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au"/>
      <sheetName val="CT-BT"/>
      <sheetName val="Xa"/>
      <sheetName val="TH du toan "/>
      <sheetName val="Du toan "/>
      <sheetName val="C.Tinh"/>
      <sheetName val="TK_cap"/>
      <sheetName val="Sheet10"/>
      <sheetName val="XXXXXX_xda24_X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CamPha"/>
      <sheetName val="MongCai"/>
      <sheetName val="30000000"/>
      <sheetName val="40000000"/>
      <sheetName val="50000000"/>
      <sheetName val="60000000"/>
      <sheetName val="70000000"/>
      <sheetName val="HHVt 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o~g hop 1,5x1,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CT 03"/>
      <sheetName val="TH 03"/>
      <sheetName val="[IBASE2.XLSѝTNHNoi"/>
      <sheetName val=" KQTH quy hoach 135"/>
      <sheetName val="Bao cao KQTH quy hoach 135"/>
      <sheetName val="BangTH"/>
      <sheetName val="Xaylap "/>
      <sheetName val="Nhan cong"/>
      <sheetName val="Thietbi"/>
      <sheetName val="Diengiai"/>
      <sheetName val="Vanchuyen"/>
      <sheetName val="T.K H.T.T5"/>
      <sheetName val="T.K T7"/>
      <sheetName val="TK T6"/>
      <sheetName val="T.K T5"/>
      <sheetName val="Bang thong ke hang ton"/>
      <sheetName val="thong ke "/>
      <sheetName val="T.KT04"/>
      <sheetName val="Km282-Km_x0003__x0000_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CV di trong  dong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TH_BQ"/>
      <sheetName val="HD1"/>
      <sheetName val="HD4"/>
      <sheetName val="HD3"/>
      <sheetName val="HD5"/>
      <sheetName val="HD7"/>
      <sheetName val="HD6"/>
      <sheetName val="HD2"/>
      <sheetName val="Chart3"/>
      <sheetName val="Chart2"/>
      <sheetName val="BaTrieu-L.con"/>
      <sheetName val="EDT - Ro"/>
      <sheetName val=".tuanM"/>
      <sheetName val="Sheed5"/>
      <sheetName val="TL"/>
      <sheetName val="GK"/>
      <sheetName val="CB"/>
      <sheetName val="VP"/>
      <sheetName val="Km274-Km274"/>
      <sheetName val="Km27'-Km278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DTCT"/>
      <sheetName val="PTVT"/>
      <sheetName val="THV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thu"/>
      <sheetName val="T.Coc"/>
      <sheetName val="D.Nghia"/>
      <sheetName val="P.Phu"/>
      <sheetName val="P.Lai"/>
      <sheetName val="N.Xuyen"/>
      <sheetName val="H.quan"/>
      <sheetName val="S.Dang"/>
      <sheetName val="TT.DH"/>
      <sheetName val="N.Quan"/>
      <sheetName val="C.Dam"/>
      <sheetName val="M.Luong"/>
      <sheetName val="B.luan"/>
      <sheetName val="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THU T12"/>
      <sheetName val="CHI T12"/>
      <sheetName val="THU T11"/>
      <sheetName val="CHI T11"/>
      <sheetName val="THU T10"/>
      <sheetName val="CHI T10"/>
      <sheetName val="THU T9"/>
      <sheetName val="CHI T9"/>
      <sheetName val="THU T8"/>
      <sheetName val="CHI T8"/>
      <sheetName val="THU T7"/>
      <sheetName val="CHI T7"/>
      <sheetName val="THU T6"/>
      <sheetName val="CHI T6"/>
      <sheetName val="THU T5"/>
      <sheetName val="CHI T5"/>
      <sheetName val="THU T4"/>
      <sheetName val="CHI T4"/>
      <sheetName val="THU T3"/>
      <sheetName val="CHI T3"/>
      <sheetName val="THU T2"/>
      <sheetName val="CHI T2"/>
      <sheetName val="THU T1"/>
      <sheetName val="CHI T1"/>
      <sheetName val="Dinh_ha nha"/>
      <sheetName val="[IBASE2.XLS}BHXH"/>
      <sheetName val="Coc 6"/>
    </sheetNames>
    <sheetDataSet>
      <sheetData sheetId="0" refreshError="1">
        <row r="7">
          <cell r="AH7" t="str">
            <v>SP1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/>
          <cell r="AL66" t="str">
            <v>500</v>
          </cell>
          <cell r="AM66">
            <v>1</v>
          </cell>
          <cell r="AN66">
            <v>17.2</v>
          </cell>
          <cell r="AO66"/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 t="str">
            <v>4340(U-400)</v>
          </cell>
          <cell r="AK71" t="str">
            <v>SP34(VA-51)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H102">
            <v>0</v>
          </cell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  <cell r="AU103">
            <v>4.2915242876481667E-310</v>
          </cell>
          <cell r="AV103">
            <v>406.001220703125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 refreshError="1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Quy IV"/>
      <sheetName val="Quy III"/>
      <sheetName val="Quy II"/>
      <sheetName val="Qui I"/>
      <sheetName val="Sheet2"/>
      <sheetName val="Sheet3"/>
      <sheetName val="Sheet 4"/>
      <sheetName val="Sheet5"/>
      <sheetName val="Sheet6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0000000"/>
      <sheetName val="XL4Poppy"/>
      <sheetName val="XL4Test5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TT04"/>
      <sheetName val="Chart1"/>
      <sheetName val="Phan Tien Xuan Son&quot;La"/>
      <sheetName val="Bó-DZ0,4"/>
      <sheetName val="GVL"/>
      <sheetName val="vat tu"/>
      <sheetName val="CTV Di dong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Gia_NC"/>
      <sheetName val="QMCT"/>
      <sheetName val="정부노임단가"/>
      <sheetName val="chitiet"/>
      <sheetName val="GVT"/>
      <sheetName val="ctTBA"/>
      <sheetName val="mong + than"/>
      <sheetName val="h thien tt"/>
      <sheetName val="hoµn thien x trat"/>
      <sheetName val="~         "/>
      <sheetName val="BT_-TBA"/>
      <sheetName val="BT-_DZ35"/>
      <sheetName val="BT_-_cto"/>
      <sheetName val="Gia_MBA_(2)"/>
      <sheetName val="Gi¸_tñ_bï"/>
      <sheetName val="Gia_KH"/>
      <sheetName val="GiaVT_XDCB"/>
      <sheetName val="Gia_MBA"/>
      <sheetName val="Cac_HS_hay_SD"/>
      <sheetName val="Phan_Tien_Xuan_Son_La"/>
      <sheetName val="PhanTienXuan_Nam_Mu"/>
      <sheetName val="Gia_cong_CK"/>
      <sheetName val="Co_gioi-_Nam_Mu"/>
      <sheetName val="Thai_nguyen"/>
      <sheetName val="To_Dien_Son_La"/>
      <sheetName val="ToDien_Nam_Mu"/>
      <sheetName val="Anca_BV"/>
      <sheetName val="Bao_ve_Son_La"/>
      <sheetName val="Bao_ve_Nam_Mu"/>
      <sheetName val="B_ay"/>
      <sheetName val="S_y"/>
      <sheetName val="Gian_tiep_son_la"/>
      <sheetName val="Gian_tiep_Nam_Mu"/>
      <sheetName val="Ky_Thuat_Nam_Mu"/>
      <sheetName val="Ky_thuat_Son_La"/>
      <sheetName val="Sheat1"/>
      <sheetName val="subload"/>
      <sheetName val="TTVanChuyen"/>
      <sheetName val="TH-Dien"/>
      <sheetName val="NEW-PANEL"/>
      <sheetName val="Gia_GC_Satthep"/>
      <sheetName val="??????"/>
      <sheetName val="Gi? t? b?"/>
      <sheetName val="B?-DZ0,4"/>
      <sheetName val="Gia"/>
      <sheetName val="tienluong"/>
      <sheetName val="Gian_tiep_so._la"/>
      <sheetName val="1002_x0000__x0000_0"/>
      <sheetName val="1002??0"/>
      <sheetName val="MB NHAN "/>
      <sheetName val="______"/>
      <sheetName val="Gi� t� b�"/>
      <sheetName val="B�-DZ0,4"/>
      <sheetName val="ho�n thien x trat"/>
      <sheetName val="Gi�_t�_b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-(Viet)"/>
      <sheetName val="Gia-TH(Viet)"/>
      <sheetName val="Cong tac chuan bi"/>
      <sheetName val="Sheet1"/>
      <sheetName val="DG-Don vi"/>
      <sheetName val="Dau-noi"/>
      <sheetName val="Thi nghiem"/>
      <sheetName val="VC-vtu "/>
      <sheetName val="Gia-vt(A)"/>
      <sheetName val="Bo-xung TH"/>
      <sheetName val="Bo-xung.ct"/>
      <sheetName val="PTH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D"/>
      <sheetName val="bdkql"/>
      <sheetName val="bthktvdt"/>
      <sheetName val="VLD"/>
      <sheetName val="CHIPHINVL (2)"/>
      <sheetName val="BDKCPDA"/>
      <sheetName val="bdkdt"/>
      <sheetName val="VAT"/>
      <sheetName val="BDKDT&amp;LN"/>
      <sheetName val="CPXH"/>
      <sheetName val="Panvayvon"/>
      <sheetName val="do nhay"/>
      <sheetName val="CHIPHINVL"/>
      <sheetName val="NPV"/>
      <sheetName val="IRR"/>
      <sheetName val="lhv&amp;tghv"/>
      <sheetName val="Sheet1"/>
      <sheetName val="00000000"/>
      <sheetName val="00000001"/>
      <sheetName val="1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  <sheetName val="Canuoc QH"/>
      <sheetName val="Canuoc "/>
      <sheetName val="MN&amp;TDsua QH"/>
      <sheetName val="MN&amp;TDsua"/>
      <sheetName val="DBBB sua QH"/>
      <sheetName val="DBBB sua"/>
      <sheetName val="BTBsua QH"/>
      <sheetName val="BTBsua"/>
      <sheetName val="DHNTBsua QH"/>
      <sheetName val="DHNTBsua"/>
      <sheetName val="TNsua QH"/>
      <sheetName val="TNsua"/>
      <sheetName val="DNBsua QH"/>
      <sheetName val="DNBsua"/>
      <sheetName val="DBSCLsua QH"/>
      <sheetName val="DBSCLsua"/>
      <sheetName val="XXXXXXXX"/>
      <sheetName val="VCTT"/>
      <sheetName val="Sheet1"/>
      <sheetName val="Sheet2"/>
      <sheetName val="Sheet3"/>
      <sheetName val="Sheet6"/>
      <sheetName val="Sheet7"/>
      <sheetName val="Sheet4"/>
      <sheetName val="Sheet5"/>
      <sheetName val="XL4Poppy"/>
      <sheetName val="(1)TK_ThueGTGT_Thang"/>
      <sheetName val="00000000"/>
      <sheetName val="Chiet tinh dz35"/>
      <sheetName val="DT DZ 22+TBA "/>
      <sheetName val="Chi tiet"/>
      <sheetName val="CT Thang Mo"/>
      <sheetName val="CT  PL"/>
      <sheetName val="_x0002_i  _x0004_z22"/>
      <sheetName val="NKCTỪ"/>
      <sheetName val="SỔ CÁI"/>
      <sheetName val="BCÂNĐỐI"/>
      <sheetName val="CĐKTOÁN"/>
      <sheetName val="KQHĐKD"/>
      <sheetName val="TỒN QU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1">
          <cell r="C31" t="b">
            <v>1</v>
          </cell>
        </row>
      </sheetData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"/>
      <sheetName val="OFFGRID"/>
      <sheetName val="WTP"/>
      <sheetName val="GRID"/>
      <sheetName val="CALC"/>
      <sheetName val="SUMMARY"/>
      <sheetName val="00000000"/>
      <sheetName val="XL4Poppy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Kiemtra"/>
    </sheetNames>
    <definedNames>
      <definedName name="K_1"/>
      <definedName name="K_2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THH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K04"/>
    </sheetNames>
    <sheetDataSet>
      <sheetData sheetId="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XL4Test5"/>
      <sheetName val="giathanh1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Thang 01"/>
      <sheetName val="Thang 02"/>
      <sheetName val="Thang 03"/>
      <sheetName val="Thang 04"/>
      <sheetName val="Thang 05"/>
      <sheetName val="Thang 06"/>
      <sheetName val="ChiTietDZ"/>
      <sheetName val="VuaBT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sat"/>
      <sheetName val="ptvt"/>
      <sheetName val="Du_lieu"/>
      <sheetName val="ctdg"/>
      <sheetName val="K LUONG duong dby"/>
      <sheetName val="VL-NC TZ0,4"/>
      <sheetName val="TONGHOP"/>
      <sheetName val="BQ"/>
      <sheetName val="Gia VL"/>
      <sheetName val="DM 56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NEW-PANEL"/>
      <sheetName val="dtxl"/>
      <sheetName val="Thuc thanh"/>
      <sheetName val="Dongia"/>
      <sheetName val="ThongSo"/>
      <sheetName val="KHUTEN"/>
      <sheetName val="LKVL-CK-HT-GD1"/>
      <sheetName val="TONGKE-HT"/>
      <sheetName val="gia vt,nc,may"/>
      <sheetName val="Kind of Service"/>
      <sheetName val="2004 Labor"/>
      <sheetName val="Service Coming"/>
      <sheetName val="DG-Don vi"/>
      <sheetName val="chitimc"/>
      <sheetName val="dg-VTu"/>
      <sheetName val="BETON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ienLuong"/>
      <sheetName val="QHDH-PAII"/>
      <sheetName val="Trung the 1 pha "/>
      <sheetName val="Trung the 3 pha"/>
      <sheetName val="Ha the"/>
      <sheetName val="CT THAO D၏"/>
      <sheetName val="0000000ူ"/>
      <sheetName val="Khung t"/>
      <sheetName val="[KHUTEN.XLSၝdienthoai"/>
      <sheetName val="t聩endien"/>
      <sheetName val=""/>
      <sheetName val="vankhuon"/>
      <sheetName val="CBKC-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 refreshError="1"/>
      <sheetData sheetId="181" refreshError="1"/>
      <sheetData sheetId="182"/>
      <sheetData sheetId="183" refreshError="1"/>
      <sheetData sheetId="184" refreshError="1"/>
      <sheetData sheetId="18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 67"/>
      <sheetName val="149-2"/>
      <sheetName val="XL4Poppy"/>
      <sheetName val="T.GIANG"/>
      <sheetName val="TT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H"/>
      <sheetName val="BTHCong"/>
      <sheetName val="BTHKP"/>
      <sheetName val="DGCT"/>
      <sheetName val="PLCP"/>
      <sheetName val="GVL-NC-M"/>
      <sheetName val="BGVL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>
        <row r="90">
          <cell r="B90" t="str">
            <v>C«ng nh©n lµm cÇu</v>
          </cell>
          <cell r="E90">
            <v>7.5815011372251717E-2</v>
          </cell>
        </row>
        <row r="91">
          <cell r="A91">
            <v>1</v>
          </cell>
          <cell r="B91" t="str">
            <v>Ngµy c«ng 2,2/7</v>
          </cell>
          <cell r="C91" t="str">
            <v>c«ng</v>
          </cell>
          <cell r="D91">
            <v>18714</v>
          </cell>
          <cell r="E91">
            <v>1.0758000000000001</v>
          </cell>
          <cell r="F91">
            <v>20132.521200000003</v>
          </cell>
        </row>
        <row r="92">
          <cell r="A92">
            <v>2</v>
          </cell>
          <cell r="B92" t="str">
            <v>Ngµy c«ng 2,5/7</v>
          </cell>
          <cell r="C92" t="str">
            <v>c«ng</v>
          </cell>
          <cell r="D92">
            <v>19294</v>
          </cell>
          <cell r="E92">
            <v>1.0758000000000001</v>
          </cell>
          <cell r="F92">
            <v>20756.485200000003</v>
          </cell>
        </row>
        <row r="93">
          <cell r="A93">
            <v>3</v>
          </cell>
          <cell r="B93" t="str">
            <v>Ngµy c«ng 2,7/7</v>
          </cell>
          <cell r="C93" t="str">
            <v>c«ng</v>
          </cell>
          <cell r="D93">
            <v>19682</v>
          </cell>
          <cell r="E93">
            <v>1.0758000000000001</v>
          </cell>
          <cell r="F93">
            <v>21173.895600000003</v>
          </cell>
        </row>
        <row r="94">
          <cell r="A94">
            <v>4</v>
          </cell>
          <cell r="B94" t="str">
            <v>Ngµy c«ng 3,0/7</v>
          </cell>
          <cell r="C94" t="str">
            <v>c«ng</v>
          </cell>
          <cell r="D94">
            <v>20262</v>
          </cell>
          <cell r="E94">
            <v>1.0758000000000001</v>
          </cell>
          <cell r="F94">
            <v>21797.859600000003</v>
          </cell>
        </row>
        <row r="95">
          <cell r="A95">
            <v>5</v>
          </cell>
          <cell r="B95" t="str">
            <v>Ngµy c«ng 3,2/7</v>
          </cell>
          <cell r="C95" t="str">
            <v>c«ng</v>
          </cell>
          <cell r="D95">
            <v>20690</v>
          </cell>
          <cell r="E95">
            <v>1.0758000000000001</v>
          </cell>
          <cell r="F95">
            <v>22258.302000000003</v>
          </cell>
        </row>
        <row r="96">
          <cell r="A96">
            <v>6</v>
          </cell>
          <cell r="B96" t="str">
            <v>Ngµy c«ng 3,5/7</v>
          </cell>
          <cell r="C96" t="str">
            <v>c«ng</v>
          </cell>
          <cell r="D96">
            <v>21332</v>
          </cell>
          <cell r="E96">
            <v>1.0758000000000001</v>
          </cell>
          <cell r="F96">
            <v>22948.965600000003</v>
          </cell>
        </row>
        <row r="97">
          <cell r="A97">
            <v>7</v>
          </cell>
          <cell r="B97" t="str">
            <v>Ngµy c«ng 3,7/7</v>
          </cell>
          <cell r="C97" t="str">
            <v>c«ng</v>
          </cell>
          <cell r="D97">
            <v>21760</v>
          </cell>
          <cell r="E97">
            <v>1.0758000000000001</v>
          </cell>
          <cell r="F97">
            <v>23409.408000000003</v>
          </cell>
        </row>
        <row r="98">
          <cell r="A98">
            <v>8</v>
          </cell>
          <cell r="B98" t="str">
            <v>Ngµy c«ng 4,0/7</v>
          </cell>
          <cell r="C98" t="str">
            <v>c«ng</v>
          </cell>
          <cell r="D98">
            <v>22402</v>
          </cell>
          <cell r="E98">
            <v>1.0758000000000001</v>
          </cell>
          <cell r="F98">
            <v>24100.071600000003</v>
          </cell>
        </row>
        <row r="99">
          <cell r="A99">
            <v>9</v>
          </cell>
          <cell r="B99" t="str">
            <v>Ngµy c«ng 4,5/7</v>
          </cell>
          <cell r="C99" t="str">
            <v>c«ng</v>
          </cell>
          <cell r="D99">
            <v>24694</v>
          </cell>
          <cell r="E99">
            <v>1.0758000000000001</v>
          </cell>
          <cell r="F99">
            <v>26565.805200000003</v>
          </cell>
        </row>
        <row r="100">
          <cell r="B100" t="str">
            <v>C«ng nh©n lµm ®­êng</v>
          </cell>
          <cell r="E100">
            <v>8.022462896109106E-2</v>
          </cell>
        </row>
        <row r="101">
          <cell r="A101">
            <v>10</v>
          </cell>
          <cell r="B101" t="str">
            <v>Ngµy c«ng 2,2/7</v>
          </cell>
          <cell r="C101" t="str">
            <v>c«ng</v>
          </cell>
          <cell r="D101">
            <v>17757</v>
          </cell>
          <cell r="E101">
            <v>1.080225</v>
          </cell>
          <cell r="F101">
            <v>19181.555325000001</v>
          </cell>
        </row>
        <row r="102">
          <cell r="A102">
            <v>11</v>
          </cell>
          <cell r="B102" t="str">
            <v>Ngµy c«ng 2,5/7</v>
          </cell>
          <cell r="C102" t="str">
            <v>c«ng</v>
          </cell>
          <cell r="D102">
            <v>18275</v>
          </cell>
          <cell r="E102">
            <v>1.080225</v>
          </cell>
          <cell r="F102">
            <v>19741.111874999999</v>
          </cell>
        </row>
        <row r="103">
          <cell r="A103">
            <v>12</v>
          </cell>
          <cell r="B103" t="str">
            <v>Ngµy c«ng 2,7/7</v>
          </cell>
          <cell r="C103" t="str">
            <v>c«ng</v>
          </cell>
          <cell r="D103">
            <v>18622</v>
          </cell>
          <cell r="E103">
            <v>1.080225</v>
          </cell>
          <cell r="F103">
            <v>20115.949949999998</v>
          </cell>
        </row>
        <row r="104">
          <cell r="A104">
            <v>13</v>
          </cell>
          <cell r="B104" t="str">
            <v>Ngµy c«ng 3,0/7</v>
          </cell>
          <cell r="C104" t="str">
            <v>c«ng</v>
          </cell>
          <cell r="D104">
            <v>19142</v>
          </cell>
          <cell r="E104">
            <v>1.080225</v>
          </cell>
          <cell r="F104">
            <v>20677.666949999999</v>
          </cell>
        </row>
        <row r="105">
          <cell r="A105">
            <v>14</v>
          </cell>
          <cell r="B105" t="str">
            <v>Ngµy c«ng 3,2/7</v>
          </cell>
          <cell r="C105" t="str">
            <v>c«ng</v>
          </cell>
          <cell r="D105">
            <v>19549</v>
          </cell>
          <cell r="E105">
            <v>1.080225</v>
          </cell>
          <cell r="F105">
            <v>21117.318524999999</v>
          </cell>
        </row>
        <row r="106">
          <cell r="A106">
            <v>15</v>
          </cell>
          <cell r="B106" t="str">
            <v>Ngµy c«ng 3,5/7</v>
          </cell>
          <cell r="C106" t="str">
            <v>c«ng</v>
          </cell>
          <cell r="D106">
            <v>20160</v>
          </cell>
          <cell r="E106">
            <v>1.080225</v>
          </cell>
          <cell r="F106">
            <v>21777.335999999999</v>
          </cell>
        </row>
        <row r="107">
          <cell r="A107">
            <v>16</v>
          </cell>
          <cell r="B107" t="str">
            <v>Ngµy c«ng 3,7/7</v>
          </cell>
          <cell r="C107" t="str">
            <v>c«ng</v>
          </cell>
          <cell r="D107">
            <v>20568</v>
          </cell>
          <cell r="E107">
            <v>1.080225</v>
          </cell>
          <cell r="F107">
            <v>22218.067800000001</v>
          </cell>
        </row>
        <row r="108">
          <cell r="A108">
            <v>17</v>
          </cell>
          <cell r="B108" t="str">
            <v>Ngµy c«ng 4,0/7</v>
          </cell>
          <cell r="C108" t="str">
            <v>c«ng</v>
          </cell>
          <cell r="D108">
            <v>21179</v>
          </cell>
          <cell r="E108">
            <v>1.080225</v>
          </cell>
          <cell r="F108">
            <v>22878.085275000001</v>
          </cell>
        </row>
        <row r="109">
          <cell r="A109">
            <v>18</v>
          </cell>
          <cell r="B109" t="str">
            <v>Ngµy c«ng 4,5/7</v>
          </cell>
          <cell r="C109" t="str">
            <v>c«ng</v>
          </cell>
          <cell r="D109">
            <v>23268</v>
          </cell>
          <cell r="E109">
            <v>1.080225</v>
          </cell>
          <cell r="F109">
            <v>25134.675299999999</v>
          </cell>
        </row>
      </sheetData>
      <sheetData sheetId="6"/>
      <sheetData sheetId="7"/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 680"/>
      <sheetName val="TTDZ 679"/>
      <sheetName val="TTDZ 674-lk"/>
      <sheetName val="tonghop"/>
      <sheetName val="LoaiDay"/>
      <sheetName val="TTDZ 676-683"/>
      <sheetName val="TTDZ 678"/>
      <sheetName val="TTDZ 370"/>
      <sheetName val="XL4Poppy"/>
    </sheetNames>
    <sheetDataSet>
      <sheetData sheetId="0"/>
      <sheetData sheetId="1"/>
      <sheetData sheetId="2"/>
      <sheetData sheetId="3"/>
      <sheetData sheetId="4">
        <row r="3">
          <cell r="B3" t="str">
            <v>Lo¹i d©y</v>
          </cell>
          <cell r="C3" t="str">
            <v>Ro</v>
          </cell>
          <cell r="D3" t="str">
            <v>Xo</v>
          </cell>
        </row>
        <row r="4">
          <cell r="B4" t="str">
            <v>AC35</v>
          </cell>
          <cell r="C4">
            <v>0.85</v>
          </cell>
          <cell r="D4">
            <v>0.4</v>
          </cell>
        </row>
        <row r="5">
          <cell r="B5" t="str">
            <v>AC50</v>
          </cell>
          <cell r="C5">
            <v>0.65</v>
          </cell>
          <cell r="D5">
            <v>0.4</v>
          </cell>
        </row>
        <row r="6">
          <cell r="B6" t="str">
            <v>AC70</v>
          </cell>
          <cell r="C6">
            <v>0.46</v>
          </cell>
          <cell r="D6">
            <v>0.4</v>
          </cell>
        </row>
        <row r="7">
          <cell r="B7" t="str">
            <v>AC95</v>
          </cell>
          <cell r="C7">
            <v>0.33</v>
          </cell>
          <cell r="D7">
            <v>0.4</v>
          </cell>
        </row>
        <row r="8">
          <cell r="B8" t="str">
            <v>AC120</v>
          </cell>
          <cell r="C8">
            <v>0.27</v>
          </cell>
          <cell r="D8">
            <v>0.4</v>
          </cell>
        </row>
        <row r="9">
          <cell r="B9" t="str">
            <v>AC150</v>
          </cell>
          <cell r="C9">
            <v>0.21</v>
          </cell>
          <cell r="D9">
            <v>0.4</v>
          </cell>
        </row>
        <row r="10">
          <cell r="B10" t="str">
            <v>AC185</v>
          </cell>
          <cell r="C10">
            <v>0.17</v>
          </cell>
          <cell r="D10">
            <v>0.4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QHHC"/>
      <sheetName val="CC10"/>
      <sheetName val="SS02-10"/>
      <sheetName val="QHNN"/>
      <sheetName val="CDCC"/>
      <sheetName val="SSNN"/>
      <sheetName val="QHTSR"/>
      <sheetName val="QHTmR"/>
      <sheetName val="SSDT"/>
      <sheetName val="SSKDCnt"/>
      <sheetName val="CC03-05"/>
      <sheetName val="SSDD03-05"/>
      <sheetName val="CDCCgd1"/>
      <sheetName val="KHKNR03-05"/>
      <sheetName val="KHTMR03-05"/>
      <sheetName val="CC06-10"/>
      <sheetName val="SSDD06-10"/>
      <sheetName val="CDCCgd2"/>
      <sheetName val="KHTSR06-10"/>
      <sheetName val="khKNTS06-10"/>
      <sheetName val="SS02-05-10"/>
      <sheetName val="XL4Poppy"/>
      <sheetName val="Sheet6"/>
      <sheetName val="Sheet7"/>
      <sheetName val="Sheet4"/>
      <sheetName val="Sheet5"/>
      <sheetName val="(1)TK_ThueGTGT_Thang"/>
      <sheetName val="(2)Bangkebanra"/>
      <sheetName val="(3)BKMuavao-Co HDGTGT"/>
      <sheetName val="(4)BKMuavao-KTru 3% "/>
      <sheetName val="DAUTU"/>
      <sheetName val="BLNN"/>
      <sheetName val="2003"/>
      <sheetName val="00000000"/>
      <sheetName val="THANG 1"/>
      <sheetName val="THANG2"/>
      <sheetName val="THANG3"/>
      <sheetName val="THANG 4"/>
      <sheetName val="THANG 5"/>
      <sheetName val="THANG 6"/>
      <sheetName val="THANG 7"/>
      <sheetName val="THANG 8"/>
      <sheetName val="THANG 9"/>
      <sheetName val="THANG 10"/>
      <sheetName val="THANG 11"/>
      <sheetName val="THANG 12"/>
      <sheetName val="LUONG THANG THU 13"/>
      <sheetName val="CONG DOAN"/>
      <sheetName val="DUONG"/>
      <sheetName val="KHANH"/>
      <sheetName val="PHONG"/>
      <sheetName val="XXXXXXXX"/>
      <sheetName val="Code"/>
      <sheetName val="Theodoichung"/>
      <sheetName val="T.D.C.Tiet"/>
      <sheetName val="C.tiet"/>
      <sheetName val="Khuyenmai"/>
      <sheetName val="10000000"/>
      <sheetName val="Chiet tinh dz22"/>
      <sheetName val="mau1"/>
      <sheetName val="inth2"/>
      <sheetName val="mau3"/>
      <sheetName val="mau4"/>
      <sheetName val="MAU TH5"/>
      <sheetName val="mau6"/>
      <sheetName val="mau7"/>
      <sheetName val="mau8"/>
      <sheetName val="mauTH9"/>
      <sheetName val="mauTH 10"/>
      <sheetName val="HIEU QUA DAO TAO PC"/>
      <sheetName val="XL4Test5"/>
      <sheetName val="HY35"/>
      <sheetName val="DanhMuc"/>
      <sheetName val="Overhead &amp; Profit B-1"/>
      <sheetName val="Chi tiet"/>
      <sheetName val="Ton T12"/>
      <sheetName val="Ton T1"/>
      <sheetName val="Ton T2"/>
      <sheetName val="Ton T3"/>
      <sheetName val="Ton T4"/>
      <sheetName val="Ton T5"/>
      <sheetName val="Ton T6"/>
      <sheetName val="Ton T7"/>
      <sheetName val="BKe thang(12)"/>
      <sheetName val="BKe thang (1)"/>
      <sheetName val="BKe thang (2)"/>
      <sheetName val="BKe thang 3"/>
      <sheetName val="BKe thang4"/>
      <sheetName val="BKe thang5"/>
      <sheetName val="BKe thang6"/>
      <sheetName val="MTO REV.2(ARMOR)"/>
      <sheetName val="tamung"/>
      <sheetName val="RUOT"/>
      <sheetName val="SP RUOT"/>
      <sheetName val="VO"/>
      <sheetName val="SP VO"/>
      <sheetName val="TPCS"/>
      <sheetName val="SP TPCS"/>
      <sheetName val="ILOGO"/>
      <sheetName val="SPILGO"/>
      <sheetName val="CLOGO"/>
      <sheetName val="SPCLOGO"/>
      <sheetName val="BONGDAN"/>
      <sheetName val="SPBDAN"/>
      <sheetName val="TONGHOP"/>
      <sheetName val="KHAC"/>
      <sheetName val="SS02-_x0010_5-10"/>
      <sheetName val="CT Thang Mo"/>
      <sheetName val="CT  PL"/>
      <sheetName val="co huu"/>
      <sheetName val="to kho"/>
      <sheetName val="PU"/>
      <sheetName val="NHAN"/>
      <sheetName val="luong moc"/>
      <sheetName val="VPP 03 2005"/>
      <sheetName val="20000000"/>
      <sheetName val="30000000"/>
      <sheetName val="40000000"/>
      <sheetName val="Sheet8"/>
      <sheetName val="dongia (2)"/>
      <sheetName val="KẾ HOẠCH THANG 05"/>
      <sheetName val="PL01 Giao chi tieu NV"/>
      <sheetName val="PL02 Giao chi tieu CTV"/>
      <sheetName val="PL03 phan ca"/>
      <sheetName val="PL04 BH vung lom"/>
      <sheetName val="PL5 CS Điểm bán"/>
      <sheetName val="PL6 Du tru hang hoa"/>
      <sheetName val="Tien do theo tuan"/>
      <sheetName val="10"/>
      <sheetName val="Chiet_tinh_dz35"/>
      <sheetName val="QT_DZ35"/>
      <sheetName val="DT_DZ_35_Kv"/>
      <sheetName val="(3)BKMuavao-Co_HDGTGT"/>
      <sheetName val="(4)BKMuavao-KTru_3%_"/>
      <sheetName val="THANG_1"/>
      <sheetName val="THANG_4"/>
      <sheetName val="THANG_5"/>
      <sheetName val="THANG_6"/>
      <sheetName val="THANG_7"/>
      <sheetName val="THANG_8"/>
      <sheetName val="THANG_9"/>
      <sheetName val="THANG_10"/>
      <sheetName val="THANG_11"/>
      <sheetName val="THANG_12"/>
      <sheetName val="LUONG_THANG_THU_13"/>
      <sheetName val="CONG_DOAN"/>
      <sheetName val="Chiet_tinh_dz22"/>
      <sheetName val="Ton_T12"/>
      <sheetName val="Ton_T1"/>
      <sheetName val="Ton_T2"/>
      <sheetName val="Ton_T3"/>
      <sheetName val="Ton_T4"/>
      <sheetName val="Ton_T5"/>
      <sheetName val="Ton_T6"/>
      <sheetName val="Ton_T7"/>
      <sheetName val="BKe_thang(12)"/>
      <sheetName val="BKe_thang_(1)"/>
      <sheetName val="BKe_thang_(2)"/>
      <sheetName val="BKe_thang_3"/>
      <sheetName val="BKe_thang4"/>
      <sheetName val="BKe_thang5"/>
      <sheetName val="BKe_thang6"/>
      <sheetName val="QT_DZ351"/>
      <sheetName val="DT_DZ_35_Kv1"/>
      <sheetName val="Chiet_tinh_dz351"/>
      <sheetName val="(3)BKMuavao-Co_HDGTGT1"/>
      <sheetName val="(4)BKMuavao-KTru_3%_1"/>
      <sheetName val="THANG_13"/>
      <sheetName val="THANG_41"/>
      <sheetName val="THANG_51"/>
      <sheetName val="THANG_61"/>
      <sheetName val="THANG_71"/>
      <sheetName val="THANG_81"/>
      <sheetName val="THANG_91"/>
      <sheetName val="THANG_101"/>
      <sheetName val="THANG_111"/>
      <sheetName val="THANG_121"/>
      <sheetName val="LUONG_THANG_THU_131"/>
      <sheetName val="CONG_DOAN1"/>
      <sheetName val="Chiet_tinh_dz221"/>
      <sheetName val="Ton_T121"/>
      <sheetName val="Ton_T11"/>
      <sheetName val="Ton_T21"/>
      <sheetName val="Ton_T31"/>
      <sheetName val="Ton_T41"/>
      <sheetName val="Ton_T51"/>
      <sheetName val="Ton_T61"/>
      <sheetName val="Ton_T71"/>
      <sheetName val="BKe_thang(12)1"/>
      <sheetName val="BKe_thang_(1)1"/>
      <sheetName val="BKe_thang_(2)1"/>
      <sheetName val="BKe_thang_31"/>
      <sheetName val="BKe_thang41"/>
      <sheetName val="BKe_thang51"/>
      <sheetName val="BKe_thang61"/>
      <sheetName val="K? HO?CH THANG 05"/>
      <sheetName val="PL5 CS ÐiêÒm baìn"/>
      <sheetName val="〳_x0007_匀敨瑥ㄳ_x0007_"/>
      <sheetName val="ㄳ_x0007_匀敨瑥㈳_x0007_匀敨瑥㌳"/>
      <sheetName val="匀敨瑥㌳_x0007_匀敨瑥㐳_x0007_匀敨瑥㔳_x0007_"/>
      <sheetName val="_x0007_匀"/>
      <sheetName val="敥㍴"/>
      <sheetName val="_x0007_匀敨瑥㘳_x0007_"/>
      <sheetName val="ܶ_x0000_桓敥㍴ܷ"/>
      <sheetName val="㜳_x0007_匀敨瑥㠳"/>
      <sheetName val="匀敨瑥〴"/>
      <sheetName val="ܰ_x0000_桓敥㑴ܱ_x0000_桓"/>
      <sheetName val="_x0007_匀敨瑥㈴_x0007_匀"/>
      <sheetName val="_x0007_匀敨瑥㌴_x0007_"/>
      <sheetName val="㤴_x0007_匀敨瑥〵_x0002_"/>
      <sheetName val="〵_x0002_一Ƀ_x0000_䱖_x0004_吀"/>
      <sheetName val="ь_x0000_䡔呄_x0004_吀先Ք"/>
      <sheetName val="䡔呑_x0005_䌀⁔呈_x0006_䈀"/>
      <sheetName val="ٔ_x0000_⁂楴桮_x0002_堀݄_x0000_䡔嘠⁔݁_x0000_畏汴瑥ͳ"/>
      <sheetName val="呖䄠_x0007_伀瑵敬獴_x0003_倀"/>
      <sheetName val="獴_x0003_倀獇_x0006_嘀䅔慣"/>
      <sheetName val="敥㍴ܹ_x0000_"/>
      <sheetName val="㍴ܸ_x0000_桓敥"/>
      <sheetName val="ܳ_x0000_桓敥㑴ܴ"/>
      <sheetName val="㐴_x0007_匀敨瑥㔴_x0007_"/>
      <sheetName val="㔴_x0007_匀敨瑥㘴_x0007_"/>
      <sheetName val="㘴_x0007_匀敨瑥㜴_x0007_"/>
      <sheetName val="㜴_x0007_匀敨瑥㠴_x0007_"/>
      <sheetName val="㠴_x0007_匀敨瑥㤴_x0007_"/>
      <sheetName val="NON HCMC SALES"/>
      <sheetName val="HANOI SALES"/>
      <sheetName val="SOUTH"/>
      <sheetName val="SOH_HN"/>
      <sheetName val="Week 3"/>
      <sheetName val="PNT-QUOT-#3"/>
      <sheetName val="COAT&amp;WRAP-QIOT-#3"/>
      <sheetName val="ܶ"/>
      <sheetName val="ܰ"/>
      <sheetName val="〵_x0002_一Ƀ"/>
      <sheetName val="ь"/>
      <sheetName val="ٔ"/>
      <sheetName val="㍴ܸ"/>
      <sheetName val="ܳ"/>
      <sheetName val="KL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 refreshError="1"/>
      <sheetData sheetId="208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CHITIET"/>
      <sheetName val="DONGIA"/>
      <sheetName val="CD-NamHa"/>
      <sheetName val="TDinh  (2)"/>
      <sheetName val="TBducday"/>
      <sheetName val="DG MATCAU"/>
      <sheetName val="SupperT"/>
      <sheetName val="Cauchinh"/>
      <sheetName val="Sheet1"/>
      <sheetName val="TDinh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Sheet2"/>
      <sheetName val="TBA"/>
      <sheetName val="TT-TBA"/>
      <sheetName val="DZ 0.4"/>
      <sheetName val="TT 0,4"/>
      <sheetName val="CT BT"/>
      <sheetName val="Thu Hoi"/>
      <sheetName val="TC0,4"/>
      <sheetName val="VC0,4"/>
      <sheetName val="Cto"/>
      <sheetName val="VCBT"/>
      <sheetName val="Khoi"/>
      <sheetName val="KB"/>
      <sheetName val="XL4Poppy"/>
      <sheetName val="_x0014_H"/>
      <sheetName val="ÈÏ-T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ÇnCK"/>
      <sheetName val="Gia vat tu"/>
      <sheetName val="Sum_Arch "/>
      <sheetName val="PhÇn XD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TH?Z6Kv"/>
      <sheetName val="CTDZ 0_4_cto"/>
      <sheetName val="TNHCHINH"/>
      <sheetName val="BC.TN"/>
      <sheetName val="MSTN"/>
      <sheetName val="Bai 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n cong"/>
      <sheetName val="vienvia"/>
      <sheetName val="gom"/>
      <sheetName val="coc cat"/>
      <sheetName val="coc cat (G1)"/>
      <sheetName val="chitieu"/>
      <sheetName val="coc cat (2)"/>
      <sheetName val="DTCTduong"/>
      <sheetName val="TH coc cat"/>
      <sheetName val="TH coc cat (G1)"/>
      <sheetName val="TH coc cat (G2)"/>
      <sheetName val="chi phi khac"/>
      <sheetName val="den bu"/>
      <sheetName val="00000000"/>
      <sheetName val="10000000"/>
      <sheetName val="XXXXXXXX"/>
      <sheetName val="XXXXXXX0"/>
      <sheetName val="XXXXXXX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age1"/>
      <sheetName val="Package2"/>
      <sheetName val="Package3"/>
      <sheetName val="Package4"/>
      <sheetName val="Package5"/>
      <sheetName val="Summary"/>
      <sheetName val="Sheet2"/>
      <sheetName val="Sheet1"/>
      <sheetName val="nhan cong"/>
    </sheetNames>
    <sheetDataSet>
      <sheetData sheetId="0" refreshError="1">
        <row r="35">
          <cell r="C35">
            <v>95230529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OP95"/>
    </sheetNames>
    <definedNames>
      <definedName name="NToS"/>
    </defined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</sheetNames>
    <sheetDataSet>
      <sheetData sheetId="0" refreshError="1"/>
      <sheetData sheetId="1" refreshError="1"/>
      <sheetData sheetId="2"/>
      <sheetData sheetId="3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-TM"/>
      <sheetName val="BTK 10"/>
      <sheetName val="CL10"/>
      <sheetName val="KL10"/>
      <sheetName val="BTK-0,4"/>
      <sheetName val="BK-0,4"/>
      <sheetName val="BK-Cad"/>
      <sheetName val="CL0,4"/>
      <sheetName val="KL0,4"/>
      <sheetName val="BTK-ct"/>
      <sheetName val="BK-C T"/>
      <sheetName val="CL CT"/>
      <sheetName val="KL CT"/>
      <sheetName val="CL TBA"/>
      <sheetName val="KL TBA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5">
          <cell r="A5">
            <v>1</v>
          </cell>
          <cell r="C5">
            <v>1</v>
          </cell>
          <cell r="D5">
            <v>4</v>
          </cell>
        </row>
        <row r="6">
          <cell r="A6">
            <v>2</v>
          </cell>
          <cell r="C6">
            <v>1</v>
          </cell>
          <cell r="D6">
            <v>3</v>
          </cell>
        </row>
        <row r="7">
          <cell r="A7">
            <v>3</v>
          </cell>
          <cell r="C7">
            <v>1</v>
          </cell>
          <cell r="D7">
            <v>4</v>
          </cell>
        </row>
        <row r="8">
          <cell r="A8">
            <v>4</v>
          </cell>
          <cell r="C8">
            <v>1</v>
          </cell>
          <cell r="D8">
            <v>2</v>
          </cell>
        </row>
        <row r="9">
          <cell r="A9">
            <v>5</v>
          </cell>
          <cell r="C9">
            <v>1</v>
          </cell>
          <cell r="D9">
            <v>4</v>
          </cell>
        </row>
        <row r="10">
          <cell r="A10">
            <v>6</v>
          </cell>
          <cell r="B10">
            <v>1</v>
          </cell>
          <cell r="C10">
            <v>2</v>
          </cell>
          <cell r="D10">
            <v>10</v>
          </cell>
        </row>
        <row r="11">
          <cell r="A11">
            <v>7</v>
          </cell>
          <cell r="B11">
            <v>1</v>
          </cell>
          <cell r="C11">
            <v>1</v>
          </cell>
          <cell r="D11">
            <v>5</v>
          </cell>
        </row>
        <row r="12">
          <cell r="A12">
            <v>8</v>
          </cell>
          <cell r="B12">
            <v>1</v>
          </cell>
          <cell r="C12">
            <v>1</v>
          </cell>
          <cell r="D12">
            <v>5</v>
          </cell>
        </row>
        <row r="13">
          <cell r="A13">
            <v>9</v>
          </cell>
          <cell r="B13">
            <v>1</v>
          </cell>
          <cell r="D13">
            <v>2</v>
          </cell>
        </row>
        <row r="14">
          <cell r="A14">
            <v>10</v>
          </cell>
          <cell r="C14">
            <v>2</v>
          </cell>
          <cell r="D14">
            <v>8</v>
          </cell>
        </row>
        <row r="15">
          <cell r="A15">
            <v>12</v>
          </cell>
          <cell r="C15">
            <v>1</v>
          </cell>
          <cell r="D15">
            <v>3</v>
          </cell>
        </row>
        <row r="16">
          <cell r="A16">
            <v>13</v>
          </cell>
          <cell r="C16">
            <v>1</v>
          </cell>
          <cell r="D16">
            <v>3</v>
          </cell>
        </row>
        <row r="17">
          <cell r="A17">
            <v>14</v>
          </cell>
          <cell r="B17">
            <v>1</v>
          </cell>
          <cell r="C17">
            <v>1</v>
          </cell>
          <cell r="D17">
            <v>5</v>
          </cell>
        </row>
        <row r="18">
          <cell r="A18">
            <v>15</v>
          </cell>
          <cell r="C18">
            <v>1</v>
          </cell>
          <cell r="D18">
            <v>4</v>
          </cell>
        </row>
        <row r="19">
          <cell r="A19">
            <v>16</v>
          </cell>
          <cell r="C19">
            <v>1</v>
          </cell>
          <cell r="D19">
            <v>3</v>
          </cell>
        </row>
        <row r="20">
          <cell r="A20" t="str">
            <v>4-5</v>
          </cell>
          <cell r="B20">
            <v>1</v>
          </cell>
          <cell r="D20">
            <v>1</v>
          </cell>
        </row>
        <row r="21">
          <cell r="A21" t="str">
            <v>4-6</v>
          </cell>
          <cell r="B21">
            <v>1</v>
          </cell>
          <cell r="D21">
            <v>2</v>
          </cell>
        </row>
        <row r="22">
          <cell r="A22" t="str">
            <v>4-7</v>
          </cell>
          <cell r="B22">
            <v>1</v>
          </cell>
          <cell r="D22">
            <v>1</v>
          </cell>
        </row>
        <row r="23">
          <cell r="A23" t="str">
            <v>4-8</v>
          </cell>
          <cell r="B23">
            <v>1</v>
          </cell>
          <cell r="D23">
            <v>2</v>
          </cell>
        </row>
        <row r="24">
          <cell r="A24" t="str">
            <v>4-9</v>
          </cell>
          <cell r="B24">
            <v>1</v>
          </cell>
          <cell r="C24">
            <v>1</v>
          </cell>
          <cell r="D24">
            <v>5</v>
          </cell>
        </row>
        <row r="25">
          <cell r="A25" t="str">
            <v>4-10</v>
          </cell>
          <cell r="B25">
            <v>1</v>
          </cell>
          <cell r="D25">
            <v>1</v>
          </cell>
        </row>
        <row r="26">
          <cell r="A26" t="str">
            <v>4-11</v>
          </cell>
          <cell r="B26">
            <v>1</v>
          </cell>
          <cell r="C26">
            <v>2</v>
          </cell>
          <cell r="D26">
            <v>10</v>
          </cell>
        </row>
        <row r="27">
          <cell r="A27" t="str">
            <v>4-2-2</v>
          </cell>
          <cell r="B27">
            <v>1</v>
          </cell>
          <cell r="D27">
            <v>2</v>
          </cell>
        </row>
        <row r="28">
          <cell r="A28" t="str">
            <v>4-2-3</v>
          </cell>
          <cell r="B28">
            <v>1</v>
          </cell>
          <cell r="D28">
            <v>2</v>
          </cell>
        </row>
        <row r="29">
          <cell r="A29" t="str">
            <v>11-1</v>
          </cell>
          <cell r="B29">
            <v>1</v>
          </cell>
          <cell r="D29">
            <v>2</v>
          </cell>
        </row>
        <row r="30">
          <cell r="A30" t="str">
            <v>11-2</v>
          </cell>
          <cell r="C30">
            <v>2</v>
          </cell>
          <cell r="D30">
            <v>8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o"/>
      <sheetName val="TH"/>
      <sheetName val="Du toan"/>
      <sheetName val="Sheet1"/>
      <sheetName val="CT 35KV"/>
      <sheetName val="CT 6,10,22KV"/>
      <sheetName val="Ct ha the"/>
      <sheetName val="CT TBA 6,10,22KV"/>
      <sheetName val="CT TBA 35KV"/>
      <sheetName val="VLNC35"/>
      <sheetName val="VLNCTBA"/>
      <sheetName val="VLNC0,4"/>
      <sheetName val="Sheet2"/>
      <sheetName val="THTN"/>
      <sheetName val="TN"/>
      <sheetName val="BK04"/>
      <sheetName val="BKCT"/>
      <sheetName val="TM2"/>
      <sheetName val="TM1"/>
      <sheetName val="TL"/>
      <sheetName val="BK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</sheetNames>
    <sheetDataSet>
      <sheetData sheetId="0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AZPP</v>
          </cell>
          <cell r="AI20" t="str">
            <v xml:space="preserve">ALKYD ZINC PHOSPHATE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24.77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1000</v>
          </cell>
          <cell r="AU20">
            <v>440</v>
          </cell>
          <cell r="AV20">
            <v>368</v>
          </cell>
        </row>
        <row r="21">
          <cell r="AH21" t="str">
            <v>IOP</v>
          </cell>
          <cell r="AI21" t="str">
            <v xml:space="preserve">IRON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>ALKYD ENAMEL FINISH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17.16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1100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HBCP</v>
          </cell>
          <cell r="AI41" t="str">
            <v>HIGH BUILD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COATING/POLYAMIDE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EMP</v>
          </cell>
          <cell r="AI57" t="str">
            <v xml:space="preserve">EPOXY MIDDLE PRIMER 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 xml:space="preserve">HEAT-RESISTING PRIMER 200'C 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RESIN.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 SILICONE RESIN.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SILICONE RESIN.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21.52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650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-lieu"/>
      <sheetName val="Don-gia"/>
      <sheetName val="TBi"/>
      <sheetName val="TH-DT"/>
      <sheetName val="THKP TBA va DZ35"/>
      <sheetName val="TH 35"/>
      <sheetName val="Mong"/>
      <sheetName val="TH TBA"/>
      <sheetName val="xa 35 va chi tiet TBA"/>
      <sheetName val="Cot"/>
      <sheetName val="VC-TC"/>
      <sheetName val="VC-D-Dai"/>
      <sheetName val="NCong-Day-Su"/>
      <sheetName val="BT-DSPK"/>
      <sheetName val="Culi-VC"/>
      <sheetName val="KHAO-SAT"/>
      <sheetName val="Kho bai"/>
      <sheetName val="Dao dat"/>
      <sheetName val="XL4Poppy"/>
      <sheetName val="BT_DSP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DG"/>
      <sheetName val="PTDG"/>
      <sheetName val="THDG"/>
      <sheetName val="luongthang"/>
      <sheetName val="Sheet2"/>
      <sheetName val="khluong"/>
      <sheetName val="khoan"/>
      <sheetName val="UTL"/>
      <sheetName val="quyet toan"/>
      <sheetName val="tongtienluong"/>
      <sheetName val="quettoandoi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Loai-4-5"/>
      <sheetName val="om"/>
      <sheetName val="OM6"/>
      <sheetName val="om05"/>
      <sheetName val="NSU"/>
      <sheetName val="XL4Test5"/>
      <sheetName val="ESTI."/>
      <sheetName val="DI-ESTI"/>
      <sheetName val="SPL4-TOTAL"/>
      <sheetName val="Input"/>
      <sheetName val="clecÿÿt"/>
      <sheetName val="ÿÿngia"/>
      <sheetName val="ctdg"/>
      <sheetName val="ptdg "/>
      <sheetName val="ptke"/>
      <sheetName val="DCV"/>
      <sheetName val="ptdg"/>
      <sheetName val="IBASE"/>
      <sheetName val="(24)-Truc 9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khung ten TD"/>
      <sheetName val="Tke"/>
      <sheetName val="DON GIA"/>
      <sheetName val="CHITIET VL-NC"/>
      <sheetName val="DATA"/>
      <sheetName val="CHITIET VL-NC-TT1p"/>
      <sheetName val="TONGKE3p"/>
      <sheetName val="ptv_x0000_"/>
      <sheetName val="QTCNVHHK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SO LIEU"/>
      <sheetName val="Da ta"/>
      <sheetName val="1"/>
      <sheetName val="2"/>
      <sheetName val="3"/>
      <sheetName val="4"/>
      <sheetName val="5"/>
      <sheetName val="6"/>
      <sheetName val="7"/>
      <sheetName val="8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ptdg_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ESTI_"/>
      <sheetName val="(24)-Truc_9"/>
      <sheetName val="CHITIET_VL-NC-TT1p"/>
      <sheetName val="khung_ten_TD"/>
      <sheetName val="CT-35"/>
      <sheetName val="CT-0.4KV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G27">
            <v>0.86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H9">
            <v>136.96</v>
          </cell>
          <cell r="I9">
            <v>92.93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I10">
            <v>1125.83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I14">
            <v>143.26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H16">
            <v>210.44000000000003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H22">
            <v>52.21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K23">
            <v>0.35</v>
          </cell>
        </row>
        <row r="24">
          <cell r="B24" t="str">
            <v>IV. KHU VÃÛ SINH - BÃØ TÆÛ HOAÛI - BÃÚP - HÄÚ GA :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H32">
            <v>139.81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G37">
            <v>192.5</v>
          </cell>
          <cell r="K37">
            <v>5.09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phat sinh"/>
      <sheetName val="TH phat sinh"/>
      <sheetName val="chenh lech phat sinh"/>
      <sheetName val="Tong hop"/>
      <sheetName val="chi tiet"/>
      <sheetName val="chenh lech vat tu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1">
          <cell r="C31" t="b">
            <v>1</v>
          </cell>
        </row>
      </sheetData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DT"/>
      <sheetName val="THXL"/>
      <sheetName val="THTB"/>
      <sheetName val="THXLK"/>
      <sheetName val="XL35"/>
      <sheetName val="DZ35"/>
      <sheetName val="XLCN"/>
      <sheetName val="CN35"/>
      <sheetName val="THTBA"/>
      <sheetName val="TBA"/>
      <sheetName val="KS"/>
      <sheetName val="VC35"/>
      <sheetName val="CT35"/>
      <sheetName val="XL04"/>
      <sheetName val="DZ04"/>
      <sheetName val="XL_Cto"/>
      <sheetName val="C_to"/>
      <sheetName val="CP_BT"/>
      <sheetName val="CTTBA"/>
      <sheetName val="VCTBA"/>
      <sheetName val="CT04"/>
      <sheetName val="VC04"/>
      <sheetName val="VC_Cto"/>
      <sheetName val="CT_BT"/>
      <sheetName val="BT"/>
      <sheetName val="TH"/>
      <sheetName val="KB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9">
          <cell r="C9" t="b">
            <v>1</v>
          </cell>
        </row>
        <row r="15">
          <cell r="A15" t="b">
            <v>1</v>
          </cell>
        </row>
      </sheetData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 (2)"/>
    </sheetNames>
    <sheetDataSet>
      <sheetData sheetId="0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sat"/>
      <sheetName val="ptvt"/>
      <sheetName val="ptdgD"/>
      <sheetName val="Giai trinh"/>
      <sheetName val="CTNTTH"/>
      <sheetName val="Tongke"/>
      <sheetName val="DG "/>
      <sheetName val="1111"/>
      <sheetName val="LoaiDay"/>
      <sheetName val="LAM NHA"/>
      <sheetName val="XL4Poppy"/>
      <sheetName val="tra-vat-lieu"/>
      <sheetName val="Bang chiet tinh TBA"/>
      <sheetName val="rebar"/>
      <sheetName val="chitiet"/>
      <sheetName val="IBASE"/>
      <sheetName val="CT35"/>
      <sheetName val="dtxl"/>
      <sheetName val="MTO REV.2(ARMOR)"/>
      <sheetName val="KH-Q1,Q2,01"/>
      <sheetName val="ESTI."/>
      <sheetName val="DI-ESTI"/>
      <sheetName val="gVL"/>
      <sheetName val="giathanh1"/>
      <sheetName val="Tien Luong"/>
      <sheetName val="DATA"/>
      <sheetName val="CBKC-110"/>
      <sheetName val="OFFGRID"/>
      <sheetName val="Don gi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Sbq18"/>
      <sheetName val="DGchitie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XL4Poppy"/>
      <sheetName val="TT_0,4KV"/>
      <sheetName val="v聣"/>
      <sheetName val="v?"/>
      <sheetName val="Don gia"/>
      <sheetName val="CTbe tong"/>
      <sheetName val="CTDZ 0.4+cto"/>
      <sheetName val="VL"/>
      <sheetName val="ND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bia"/>
      <sheetName val="THKP"/>
      <sheetName val="Xaydung"/>
      <sheetName val="TKL"/>
      <sheetName val="Sheet1"/>
      <sheetName val="00000000"/>
      <sheetName val="Thang 1-06"/>
      <sheetName val="Sheet2"/>
      <sheetName val="Sheet3"/>
      <sheetName val="XL4Test5"/>
      <sheetName val="vtthoh2"/>
      <sheetName val="CTNC"/>
      <sheetName val="CTVL"/>
      <sheetName val="shee49"/>
      <sheetName val="BK04"/>
      <sheetName val="BLuong"/>
      <sheetName val="TKP"/>
      <sheetName val="VL,NC,MTC"/>
      <sheetName val="Thaîg 1-06"/>
      <sheetName val="vvthoh2"/>
      <sheetName val="CHITIET-DZ04"/>
      <sheetName val="[DZNHADA.XLS䁝thopdtoan"/>
      <sheetName val="_DZNHADA.XLS䁝thopdtoan"/>
      <sheetName val="Ctinh 10kV"/>
      <sheetName val="ESTI."/>
      <sheetName val="DI-ESTI"/>
      <sheetName val="PNT-QUOT-#3"/>
      <sheetName val="COAT&amp;WRAP-QIOT-#3"/>
      <sheetName val="[DZNHADA.XLS?thopdtoan"/>
      <sheetName val="6tthoh2"/>
      <sheetName val="gvl"/>
      <sheetName val="_DZNHADA.XLS_thopdtoan"/>
      <sheetName val="_DZNHADA.XLS?thopdt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-tctc"/>
      <sheetName val="SLmay"/>
      <sheetName val="phantich"/>
      <sheetName val="NCcau+duong"/>
      <sheetName val="phu cap"/>
      <sheetName val="VCvatlieu"/>
      <sheetName val="denbu"/>
      <sheetName val="dongia(dg)"/>
      <sheetName val="DT(TW)"/>
      <sheetName val="TH"/>
      <sheetName val="chiphi khac"/>
      <sheetName val="nhan cong"/>
      <sheetName val="XL4Poppy"/>
      <sheetName val="GVL"/>
      <sheetName val="ctT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"/>
      <sheetName val="QD"/>
      <sheetName val="ZThanh"/>
      <sheetName val="TONGHOP"/>
      <sheetName val="KSTK"/>
      <sheetName val="TH-TBA"/>
      <sheetName val="TB-VLNCMTC-TBA"/>
      <sheetName val="TT-TBA"/>
      <sheetName val="TH-DZ35KV"/>
      <sheetName val="VLNCMTCDZ35"/>
      <sheetName val="TT-DZ35"/>
      <sheetName val="ke HC 35"/>
      <sheetName val="kho bai"/>
      <sheetName val="Gia VL mong"/>
      <sheetName val="TTVanChuyen"/>
      <sheetName val="ChuyenQuan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</sheetNames>
    <sheetDataSet>
      <sheetData sheetId="0" refreshError="1"/>
      <sheetData sheetId="1" refreshError="1"/>
      <sheetData sheetId="2"/>
      <sheetData sheetId="3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TN"/>
      <sheetName val="ND"/>
      <sheetName val="VL"/>
      <sheetName val="MTL$-INTER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GVL"/>
      <sheetName val="NEW-PANE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tienluong"/>
      <sheetName val="DOAM0654CAS"/>
      <sheetName val="hold5"/>
      <sheetName val="hold6"/>
      <sheetName val="VC"/>
      <sheetName val="chitiet"/>
      <sheetName val="C/ngty"/>
      <sheetName val=""/>
      <sheetName val="DI-ESTI"/>
      <sheetName val="Hoang Van Chuong _x0000_2(2)"/>
      <sheetName val="X_x0000_4Test5"/>
      <sheetName val="sat"/>
      <sheetName val="ptvt"/>
      <sheetName val="Phung Thi HIen 18(2_x0009_"/>
      <sheetName val="Le Tri An 2_x0011_(2)"/>
      <sheetName val="H/ang Van Chuong 22(2)"/>
      <sheetName val="Le_x0000_Huu Hoa 25(2)"/>
      <sheetName val="Le Huu Thuy 2_x0019_(2)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Phung Thi HIen 18(2 "/>
      <sheetName val="Nguyen Duy Lien ႀ￸(2)"/>
      <sheetName val="DI_ESTI"/>
      <sheetName val="klnd"/>
      <sheetName val="DTmd"/>
      <sheetName val="thnl"/>
      <sheetName val="htxl"/>
      <sheetName val="bvl"/>
      <sheetName val="kpct"/>
      <sheetName val="THKP"/>
      <sheetName val="TT"/>
      <sheetName val="ଶᐭ8"/>
      <sheetName val="Nguyen Duy Lien ??(2)"/>
      <sheetName val="Le"/>
      <sheetName val="DG chi tiet"/>
      <sheetName val="Le Thi Ly 23(2_x0009_"/>
      <sheetName val="LIST"/>
      <sheetName val="Le Tat Ve M.M (1ÿÿ"/>
      <sheetName val="Le ThÿÿNhan M.M (12)"/>
      <sheetName val="Le?Huu Hoa 25(2)"/>
      <sheetName val="Hoang Van Chuong ?2(2)"/>
      <sheetName val="X?4Test5"/>
      <sheetName val="SPL4"/>
      <sheetName val="PTDG"/>
      <sheetName val="tra-vat-lieu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_x0011_3-8"/>
      <sheetName val="Tra_bang"/>
      <sheetName val="ma_pt"/>
      <sheetName val="??8"/>
      <sheetName val="13)8"/>
      <sheetName val="Le_x0000_Huu Hanh 16(1)"/>
      <sheetName val="Le Thi_x0000_Nhan M.M (12)"/>
      <sheetName val="C_ngty"/>
      <sheetName val="H_ang Van Chuong 22(2)"/>
      <sheetName val="Nguyen Duy Lien __(2)"/>
      <sheetName val="Le_Huu Hoa 25(2)"/>
      <sheetName val="__8"/>
      <sheetName val="Hoang Van Chuong "/>
      <sheetName val="X"/>
      <sheetName val="Hoang Van Chuong _2(2)"/>
      <sheetName val="X_4Test5"/>
      <sheetName val="Le Thi Nha_x0000__x0000_f_x0000__x0001__x0000__x0000_"/>
      <sheetName val="_x0002__x0000_"/>
      <sheetName val="T11,12-2001"/>
      <sheetName val="General"/>
      <sheetName val="Truot_nen"/>
      <sheetName val="DD 10KV"/>
      <sheetName val="XJ74"/>
      <sheetName val="NR2Ƞ565 PQ DQ"/>
      <sheetName val="SOKT-Q3CT"/>
      <sheetName val="KEM NGHIEN GIA CONG"/>
      <sheetName val="VL10KV"/>
      <sheetName val="TBA 250"/>
      <sheetName val="VL 0_4KV"/>
      <sheetName val="VLCong to"/>
      <sheetName val="LDC"/>
      <sheetName val="LDB"/>
      <sheetName val="LDA"/>
      <sheetName val="LD"/>
      <sheetName val="Sbq18"/>
      <sheetName val="Le Heu Hoa 25(2_x0009_"/>
      <sheetName val="Hoang Thi Binh 08(2)"/>
      <sheetName val="IBASE"/>
      <sheetName val="Girder"/>
      <sheetName val="THONG KE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Pham Thi Thuong  M.M (7i"/>
      <sheetName val="ptdg "/>
      <sheetName val="ptke"/>
      <sheetName val="N61"/>
      <sheetName val="Le Thi Nha"/>
      <sheetName val="Book 1 Summary"/>
      <sheetName val="Module#"/>
      <sheetName val="DMTK"/>
      <sheetName val="PR THIEU(2)"/>
      <sheetName val="MïJule2"/>
      <sheetName val="tra_vat_lieu"/>
      <sheetName val="Le Thi Nha??f?_x0001_??"/>
      <sheetName val="_x0002_?"/>
      <sheetName val="_x0004_OAM0654CAS"/>
      <sheetName val="Le Thi Ly 23(2 "/>
      <sheetName val="Pham ThiðThuong  M.M (7)"/>
      <sheetName val="Le Tat Ve M.M (19)"/>
      <sheetName val="Parem"/>
      <sheetName val="hgld5"/>
      <sheetName val="ctTBA"/>
      <sheetName val="NHATKYC"/>
      <sheetName val="SumSBU"/>
      <sheetName val="FD"/>
      <sheetName val="GI"/>
      <sheetName val="EE (3)"/>
      <sheetName val="PAVEMENT"/>
      <sheetName val="TRAFFIC"/>
      <sheetName val="Sheet26"/>
      <sheetName val="Dinh nghia"/>
      <sheetName val="ESTI."/>
      <sheetName val="NR2?565 PQ DQ"/>
      <sheetName val="Chi Tiet"/>
      <sheetName val="MTO REV.2(ARMOR)"/>
      <sheetName val="Le Tat Ve M.M (1??"/>
      <sheetName val="Le Th??Nhan M.M (12)"/>
      <sheetName val="M?Jule2"/>
      <sheetName val="400-015.37"/>
      <sheetName val="Le2_x0000__x0000_ Hoa 25(2)"/>
      <sheetName val="Le Heu Hoa 25(2 "/>
      <sheetName val="DTCT"/>
      <sheetName val="so chi tiet"/>
      <sheetName val="nhap theo ngay vao"/>
      <sheetName val="DANGBAN"/>
      <sheetName val="phu_x0000_cap nam"/>
      <sheetName val="MTO REV.0"/>
      <sheetName val="Le?Huu Hanh 16(1)"/>
      <sheetName val="Le Thi?Nhan M.M (12)"/>
      <sheetName val="pp1p"/>
      <sheetName val="pp3p "/>
      <sheetName val="pp3p_NC"/>
      <sheetName val="ppht"/>
      <sheetName val="Loading"/>
      <sheetName val="Solieu"/>
      <sheetName val="Pham Thi(Thuong  M.M (7)"/>
      <sheetName val="Pham T(i Thuong  M.M (7)"/>
      <sheetName val="NHATKY"/>
      <sheetName val="Le Thi"/>
      <sheetName val="Le Thi Nha__f__x0001___"/>
      <sheetName val="_x0002__"/>
      <sheetName val="Le2"/>
      <sheetName val="NR2_565 PQ DQ"/>
      <sheetName val="Le2?? Hoa 25(2)"/>
      <sheetName val="phu?cap nam"/>
      <sheetName val="Le Thi Nha?f?_x0001_?"/>
      <sheetName val="BDMTK"/>
      <sheetName val="SOKTMAY"/>
      <sheetName val="SUMMARY-BILL4"/>
      <sheetName val="Main"/>
      <sheetName val="Le Hue Hanh 16(2)"/>
      <sheetName val="Tables"/>
      <sheetName val="ma-pt"/>
      <sheetName val="28-8_x0000__x0000__x0000__x0000__x0000__x0000__x0000__x0000__x0000__x0000__x0000__x0000_㢈ȣ_x0000__x0004__x0000__x0000__x0000__x0000__x0000__x0000_䴀ȣ_x0000__x0000__x0000_"/>
      <sheetName val="28-8????????????㢈ȣ?_x0004_??????䴀ȣ???"/>
      <sheetName val="Modulm3"/>
      <sheetName val="Look_up_table"/>
      <sheetName val="DULIEU"/>
      <sheetName val="Hoang Van Chuong 2(2)"/>
      <sheetName val="_x0002_"/>
      <sheetName val="Xuly_DTHU"/>
      <sheetName val="?_x0000__x0000_6_x0000__x0000__x0000__x0000__x0000__x0000__x0000__x0000__x0000__x0000__x0000__x0000__x0000__x0000__x0000__x0013_[SOKT-Q3CT."/>
      <sheetName val="Hoang_Van_Chuong_2(2)"/>
      <sheetName val="Phung_Thi_HIen_18(2_1"/>
      <sheetName val="Le_Tri_An_2(2)"/>
      <sheetName val="H_ang_Van_Chuong_22(2)"/>
      <sheetName val="LeHuu_Hoa_25(2)"/>
      <sheetName val="Le_Huu_Thuy_2(2)"/>
      <sheetName val="Le_Tat_Ve_M_M_(1ÿÿ"/>
      <sheetName val="Le_ThÿÿNhan_M_M_(12)"/>
      <sheetName val="THONG_KE"/>
      <sheetName val="Phung_Thi_HIen_18(2_"/>
      <sheetName val="Nguyen_Duy_Lien_ႀ￸(2)"/>
      <sheetName val="Nguyen_Duy_Lien___(2)"/>
      <sheetName val="DG_chi_tiet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H/ang_Van_Chuong_22(2)"/>
      <sheetName val="Nguyen_Duy_Lien_??(2)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cd_taikhoan1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Doan Van ࡃhin 13(1)"/>
      <sheetName val="t-h HA THE"/>
      <sheetName val="Le?Huu_Hoa_25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hi_Ly_23(2_1"/>
      <sheetName val="Hoang_Van_Chuong_?2(2)"/>
      <sheetName val="Hoang_Van_Chuong_"/>
      <sheetName val="MAU_PX"/>
      <sheetName val="KEM_NGHIEN_GIA_CONG"/>
      <sheetName val="NR2Ƞ565_PQ_DQ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12KV"/>
      <sheetName val="KKKKKKKK"/>
      <sheetName val="Le_Huu Hanh 16(1)"/>
      <sheetName val="Le Thi_Nhan M.M (12)"/>
      <sheetName val="Le2__ Hoa 25(2)"/>
      <sheetName val="Le Thi Nha_f__x0001__"/>
      <sheetName val="Le _x0014_hi Nhan M.M (12)"/>
      <sheetName val="tygia"/>
      <sheetName val="[SOKT-Q3CT.xls]C/ngty"/>
      <sheetName val="[SOKT-Q3CT.xls]H/ang Van Chuong"/>
      <sheetName val="[SOKT-Q3CT.xls]H/ang_Van_Chuong"/>
      <sheetName val="Le Thi Nha_x0000_f_x0000__x0001__x0000_"/>
      <sheetName val="????????"/>
      <sheetName val="NKC"/>
      <sheetName val="PNT-QUOT-#3"/>
      <sheetName val="COAT&amp;WRAP-QIOT-#3"/>
      <sheetName val="GFA 1"/>
      <sheetName val="???6???????????????_x0013_[SOKT-Q3CT."/>
      <sheetName val="#REF!"/>
      <sheetName val="Mau mo)"/>
      <sheetName val="tuong"/>
      <sheetName val="28-8____________㢈ȣ__x0004_______䴀ȣ___"/>
      <sheetName val="3-_x0019_"/>
      <sheetName val="_x0012_2-8"/>
      <sheetName val="_x0011_4-8"/>
      <sheetName val="1_x0013_-8"/>
      <sheetName val="0_x0013_-8"/>
      <sheetName val="10_x0010_00000"/>
      <sheetName val="Dinh Van HAi M.M (_x0013_)"/>
      <sheetName val="Pham Thi_x0000_Thin  M.M (6)"/>
      <sheetName val="le Thi Thuc _x0000_M.M (8)"/>
      <sheetName val="Dinh Van Ranh_x0000_14(1)"/>
      <sheetName val="Le Huu Hanh_x0000_16(2)"/>
      <sheetName val="Phung Thi Hien_x0000_18(2)"/>
      <sheetName val="Le Tri An 21(2_x0009_"/>
      <sheetName val="TT04"/>
      <sheetName val="17-9_x0000_Ǝ鞜_x000c_饼Ǝ⳪_x000c_"/>
      <sheetName val="X4Test5"/>
      <sheetName val="LỚP 74 HKI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 refreshError="1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/>
      <sheetData sheetId="337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 refreshError="1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 refreshError="1"/>
      <sheetData sheetId="520"/>
      <sheetData sheetId="521" refreshError="1"/>
      <sheetData sheetId="522" refreshError="1"/>
      <sheetData sheetId="523" refreshError="1"/>
      <sheetData sheetId="524" refreshError="1"/>
      <sheetData sheetId="525"/>
      <sheetData sheetId="526" refreshError="1"/>
      <sheetData sheetId="527"/>
      <sheetData sheetId="528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 refreshError="1"/>
      <sheetData sheetId="537" refreshError="1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/>
      <sheetData sheetId="556"/>
      <sheetData sheetId="557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3982 (SCL)"/>
      <sheetName val="3983"/>
      <sheetName val="DG3983"/>
      <sheetName val="3285"/>
      <sheetName val="DG3285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  <sheetName val="MSBOX"/>
      <sheetName val="Noisuy-LLL"/>
      <sheetName val="TCT"/>
      <sheetName val="Function"/>
      <sheetName val="Sheet1"/>
    </sheetNames>
    <sheetDataSet>
      <sheetData sheetId="0"/>
      <sheetData sheetId="1"/>
      <sheetData sheetId="2"/>
      <sheetData sheetId="3"/>
      <sheetData sheetId="4">
        <row r="26">
          <cell r="B26" t="str">
            <v>tg</v>
          </cell>
        </row>
      </sheetData>
      <sheetData sheetId="5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-Q1,Q2,01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KH-Q1,Q2,01"/>
      <sheetName val="_x0003_to"/>
      <sheetName val="TT_10KV"/>
      <sheetName val="Sheet1"/>
      <sheetName val="Sheet2"/>
      <sheetName val="Sheet3"/>
      <sheetName val="XL4Poppy"/>
      <sheetName val="D} Toan"/>
      <sheetName val="Tong hop"/>
      <sheetName val="MTO REV.2(ARMOR)"/>
      <sheetName val="Thuc thanh"/>
      <sheetName val="CT35"/>
      <sheetName val="BCDKT HopNhat"/>
      <sheetName val="BCKQKD-HopNhat"/>
      <sheetName val="NV NSNN HopNhat"/>
      <sheetName val="QT TNDN-HopNhat"/>
      <sheetName val="TM PI HopNhat"/>
      <sheetName val="TM PII-CT"/>
      <sheetName val="CashFlow-HopNhat"/>
      <sheetName val="00000000"/>
      <sheetName val="KH_Q1_Q2_01"/>
      <sheetName val="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35"/>
    </sheetNames>
    <sheetDataSet>
      <sheetData sheetId="0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59-1"/>
      <sheetName val="59-2"/>
      <sheetName val="124"/>
      <sheetName val="58"/>
      <sheetName val="132-1"/>
      <sheetName val="132-2"/>
      <sheetName val="TH (2)"/>
      <sheetName val="132-1 (2)"/>
      <sheetName val="132-2 (2)"/>
      <sheetName val="149-1"/>
      <sheetName val="149-2"/>
      <sheetName val="28-1"/>
      <sheetName val="28-2"/>
      <sheetName val="40-1"/>
      <sheetName val="40-2"/>
      <sheetName val="TH GD2"/>
      <sheetName val="57"/>
      <sheetName val="36-1"/>
      <sheetName val="36-2"/>
      <sheetName val="36-3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  <sheetName val="XL4Poppy"/>
      <sheetName val="Don 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3">
          <cell r="C133">
            <v>1.4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0,4KV"/>
    </sheetNames>
    <sheetDataSet>
      <sheetData sheetId="0" refreshError="1">
        <row r="10">
          <cell r="L10">
            <v>4400</v>
          </cell>
        </row>
      </sheetData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TLuong"/>
      <sheetName val="NhatThu"/>
      <sheetName val="TT35"/>
      <sheetName val="TT04"/>
      <sheetName val="TTCto"/>
      <sheetName val="CSNDK"/>
      <sheetName val="ttmc,tru"/>
      <sheetName val="Mong,tru"/>
      <sheetName val="vc"/>
      <sheetName val="ps (2)"/>
      <sheetName val="Cai tao NDK"/>
      <sheetName val="gtcl"/>
      <sheetName val="chenhlech"/>
      <sheetName val="bt"/>
      <sheetName val="NT-MC"/>
      <sheetName val="NhiThu"/>
      <sheetName val="DTT"/>
      <sheetName val="diachi"/>
      <sheetName val="ps"/>
      <sheetName val="datdao"/>
      <sheetName val="thtb"/>
      <sheetName val="TONG HOP"/>
      <sheetName val="XL4Poppy"/>
      <sheetName val="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0">
          <cell r="C20">
            <v>9760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D"/>
      <sheetName val="HTCSD"/>
      <sheetName val="DoThi"/>
      <sheetName val="XL4Poppy"/>
    </sheetNames>
    <sheetDataSet>
      <sheetData sheetId="0" refreshError="1"/>
      <sheetData sheetId="1" refreshError="1"/>
      <sheetData sheetId="2" refreshError="1"/>
      <sheetData sheetId="3">
        <row r="15">
          <cell r="A15" t="b">
            <v>1</v>
          </cell>
        </row>
      </sheetData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KluongKm2,4"/>
      <sheetName val="B.cao"/>
      <sheetName val="T.tiet"/>
      <sheetName val="T.N"/>
      <sheetName val="00000000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N79"/>
      <sheetName val="CTMT"/>
      <sheetName val="boHoan"/>
      <sheetName val="C.     Lang"/>
      <sheetName val="QL1A-QL1Q moi"/>
      <sheetName val="SL)NC-MB"/>
      <sheetName val="DG CAࡕ"/>
      <sheetName val="gVL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KluongKm2_x000c_4"/>
      <sheetName val="BDCNH"/>
      <sheetName val="bcdtk"/>
      <sheetName val="BCDKTNH"/>
      <sheetName val="BCDKTTHUE"/>
      <sheetName val="tscd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DG "/>
      <sheetName val="C.   ( Lang"/>
      <sheetName val="P_x000c_V"/>
      <sheetName val="TTDZ22"/>
      <sheetName val="Tojg KLBS"/>
      <sheetName val="KH-Q1,Q2,01"/>
      <sheetName val="DG CA?"/>
      <sheetName val="HK1"/>
      <sheetName val="HK2"/>
      <sheetName val="CANAM"/>
      <sheetName val="NCong-Day-Su"/>
      <sheetName val="Tai khoan"/>
      <sheetName val="MTO REV.0"/>
      <sheetName val="ɂIEN DONG"/>
      <sheetName val="giathanh1"/>
      <sheetName val="Maumo)"/>
      <sheetName val="Tonchop"/>
      <sheetName val="XL@Test5"/>
      <sheetName val="?IEN DONG"/>
      <sheetName val="NC"/>
      <sheetName val="dmuc"/>
      <sheetName val="S29_x0007__x0000__x0000_S"/>
      <sheetName val="¶"/>
      <sheetName val="KK bo sung"/>
      <sheetName val="Quy_x0000_2-2002"/>
      <sheetName val="BGThau_x0008__x0000__x0000_0000000_x0001__x0006__x0000__x0000_Sheet1_x0008__x0000__x0000_To"/>
      <sheetName val="S`eet12"/>
      <sheetName val="XHXPXXX1"/>
      <sheetName val="0000000!"/>
      <sheetName val="To tri.h"/>
      <sheetName val="cnHoan"/>
      <sheetName val="V_x0010_PN"/>
      <sheetName val="NHAN_x0000_CONG"/>
      <sheetName val="Bu gi`"/>
      <sheetName val="IBASE"/>
      <sheetName val="˜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DT"/>
      <sheetName val="Ünh m÷c"/>
      <sheetName val="Quy"/>
      <sheetName val="XNGBQI-01 (02)"/>
      <sheetName val="Girder"/>
      <sheetName val="Tendon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XL4Te3t5"/>
      <sheetName val="DI-ESTI"/>
      <sheetName val="PPVT"/>
      <sheetName val="tuong"/>
      <sheetName val="XNGBQII-_x0010_4 (3)"/>
      <sheetName val="CT_x0000_doanh thu 2005"/>
      <sheetName val="NEW-PANEL"/>
      <sheetName val="DO AM DT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GVL-NC-M"/>
      <sheetName val="DT1????????"/>
      <sheetName val="Quy?2-2002"/>
      <sheetName val="DT1?"/>
      <sheetName val="S29_x0007_??S"/>
      <sheetName val="S29_x0007_?S"/>
      <sheetName val="Sêeet9"/>
      <sheetName val="Quy $-02"/>
      <sheetName val="Q3-01-duyet"/>
      <sheetName val="çha tri SX"/>
      <sheetName val="So Conç!îfhiep"/>
      <sheetName val="Sheetr"/>
      <sheetName val="Km225_838-228_100"/>
      <sheetName val="CHIET TINH TBA"/>
      <sheetName val="Tang TRCD 98-02"/>
      <sheetName val="TSCD 2000"/>
      <sheetName val="Na2_x0000__x0000_01"/>
      <sheetName val="4_x0004__x0000__x0000_XN54_x0004__x0000__x0000_XN33_x0004__x0000__x0000_NK96_x0006__x0000__x0000_Sheet4"/>
      <sheetName val="Bang TK goc"/>
      <sheetName val="DGchitiet "/>
      <sheetName val="BGThau_x0008_"/>
      <sheetName val="CĮ     Lang"/>
      <sheetName val="NHAN CWNG"/>
      <sheetName val="DG CA_"/>
      <sheetName val="_IEN DONG"/>
      <sheetName val="DT1________"/>
      <sheetName val="Quy_2-2002"/>
      <sheetName val="DT1_"/>
      <sheetName val="S29_x0007___S"/>
      <sheetName val="S29_x0007__S"/>
      <sheetName val="M+MC"/>
      <sheetName val="NHAN"/>
      <sheetName val="tra-vat-lieu"/>
      <sheetName val="data"/>
      <sheetName val="phi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XLÿÿest5"/>
      <sheetName val="BGThau_x0008__x0000_0000000_x0001__x0006__x0000_Sheet1_x0008__x0000_To dr"/>
      <sheetName val="INV"/>
      <sheetName val="XXXXXXX2"/>
      <sheetName val="XXXXXXX3"/>
      <sheetName val="XXXXXXX4"/>
      <sheetName val="_x0000__x0000_쫀䃝Z"/>
      <sheetName val="_x0000__x0000__x0000__x0000_¢é@Z_x0000__x000d__x0000__x0004_"/>
      <sheetName val="ptdg"/>
      <sheetName val="ctTBA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MTO REV.2(ARMOR)"/>
      <sheetName val="Hạng mục 2"/>
      <sheetName val="Km227Э227_838s,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DTCTtallu"/>
      <sheetName val="tienluong"/>
      <sheetName val=""/>
      <sheetName val="CT"/>
      <sheetName val="Na2"/>
      <sheetName val="DO_AM_DT"/>
      <sheetName val="ɂIEN_DONG"/>
      <sheetName val="DG_CA?"/>
      <sheetName val="4_x0004_"/>
      <sheetName val="Pier"/>
      <sheetName val="Pile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DG _x0000__x0000__x0000__x0000__x0000__x0000__x0000__x0000__x0000__x0009__x0000_᲌Ա_x0000__x0004__x0000__x0000__x0000__x0000__x0000__x0000_窰԰_x0000__x0000__x0000__x0000__x0000_"/>
      <sheetName val="Vong KLBS"/>
      <sheetName val="CI     Lang"/>
      <sheetName val="_x0000__x0001__x0000__x0000__x0000__x0000__x0000__x0000__x0000__x0000__x0000__x0000__x0000__x0002__x0000__x0000__x0000__x0000__x0000__x0000__x0000_Ƥ_x0000_Ő_x0000__x0000__x0000_㋎˴_x0000_"/>
      <sheetName val="Du Toan"/>
      <sheetName val="_x0000__x0000__x0000__x0000_¢é@Z_x0000__x000a__x0000__x0004_"/>
      <sheetName val="_x0000__x0000_??Z"/>
      <sheetName val="Exterior Walls Finishes"/>
      <sheetName val="GIAVLIEU"/>
      <sheetName val="Khoi luong"/>
      <sheetName val="Km23"/>
      <sheetName val="name"/>
      <sheetName val="coctuatrenda"/>
      <sheetName val="?"/>
      <sheetName val="??nh m?c"/>
      <sheetName val="Na2_x0000__x0000_?01"/>
      <sheetName val="S?eet9"/>
      <sheetName val="?ha tri SX"/>
      <sheetName val="So Con?!?fhiep"/>
      <sheetName val="XL??est5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00000003"/>
      <sheetName val="KTQT-AF_x0003_"/>
      <sheetName val="KLDGT_x0014_&lt;120%"/>
      <sheetName val="Congt9"/>
      <sheetName val="Km227?227_838s,"/>
      <sheetName val="C?     Lang"/>
      <sheetName val="_x0000__x0000__x0000__x0000__x0000__x0000__x0000__x0000_ (2)"/>
      <sheetName val="TTTram"/>
      <sheetName val="Du kien DT 9 thang de fop"/>
      <sheetName val="Quy_2-20021"/>
      <sheetName val="?IEN_DONG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DG_CA_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Na2_x0000__x0000_€01"/>
      <sheetName val="SDH TP"/>
      <sheetName val="XNGBQIV-02_x0000__x0000_)"/>
      <sheetName val="c`i tiet KHM"/>
      <sheetName val="BGThau0000000Sheet1To_dr"/>
      <sheetName val="XNGBQI-01_(02)"/>
      <sheetName val="CI_____Lang"/>
      <sheetName val="Du_kien_DT_9_thang_de_fop"/>
      <sheetName val="CPQL"/>
      <sheetName val="THCPQL"/>
      <sheetName val="H?ng m?c 2"/>
      <sheetName val="_x0000__x0000__x0017_[Q3-01-duyet.xls]Maumo)_x0000_?_x0000__x0000__x0000_"/>
      <sheetName val="��nh m�c"/>
      <sheetName val="Na2_x0000__x0000_�01"/>
      <sheetName val="S�eet9"/>
      <sheetName val="�ha tri SX"/>
      <sheetName val="So Con�!�fhiep"/>
      <sheetName val="XL��est5"/>
      <sheetName val="_x0000__x0000__x0000__x0000_���@Z_x0000__x000d__x0000__x0004_"/>
      <sheetName val="Tai_khկ_x0000_缀"/>
      <sheetName val="_x0000__x0000__x0000__x0000_���@Z_x0000__x000a__x0000__x0004_"/>
      <sheetName val="BGThau_x0008_??0000000_x0001__x0006_??Sheet1_x0008_??To"/>
      <sheetName val="NHAN?CONG"/>
      <sheetName val="CT?doanh thu 2005"/>
      <sheetName val="??쫀䃝Z"/>
      <sheetName val="????¢é@Z?_x000d_?_x0004_"/>
      <sheetName val="ThongSo"/>
      <sheetName val="DT1_x0000__x0000__x0000__x0000__x0000__x0000__x0000__x0000_"/>
      <sheetName val="DT1_x0000_"/>
      <sheetName val="S29_x0007__x0000_S"/>
      <sheetName val="Quy2-2002"/>
      <sheetName val="NHANCONG"/>
      <sheetName val="_x0000__x0000__x0000__x0000_€¢é@Z_x0000__x000d__x0000__x0004_"/>
      <sheetName val="Hedging"/>
      <sheetName val="mtk_b"/>
      <sheetName val="[Q3-01-duyet.xlsUboHoan"/>
      <sheetName val="Tonghmp"/>
      <sheetName val="KLDGTT&lt;120'"/>
      <sheetName val="ESTI."/>
      <sheetName val="Vanh dai II_x0000__x0000__x0000_^ÀÏ"/>
      <sheetName val="BGThau_x0008_?0000000_x0001__x0006_?Sheet1_x0008_?To dr"/>
      <sheetName val="4_x0004_??XN54_x0004_??XN33_x0004_??NK96_x0006_??Sheet4"/>
      <sheetName val="BGThau_x0008_?0000000_x0001__x0006_?Sheet1_x0008_?To"/>
      <sheetName val="Na2??01"/>
      <sheetName val="4_x0004_?XN54_x0004_?XN33_x0004_?NK96_x0006_?Sheet4"/>
      <sheetName val="_x0000__x0000__x0000__x0000_€¢é@Z_x0000__x000a__x0000__x0004_"/>
      <sheetName val="KKKKKKKK"/>
      <sheetName val="MTO REV.0_x0000__x0000__x0000__x0000__x0000__x0000__x0000__x0000__x0000__x0009__x0000_쫀Ӛ_x0000__x0004__x0000__x0000__x0000__x0000__x0000__x0000__xdd0c_"/>
      <sheetName val="Tgng hop CP T10"/>
      <sheetName val="TT_10KV"/>
    </sheetNames>
    <sheetDataSet>
      <sheetData sheetId="0" refreshError="1">
        <row r="29">
          <cell r="E29">
            <v>9566000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 refreshError="1"/>
      <sheetData sheetId="306"/>
      <sheetData sheetId="307" refreshError="1"/>
      <sheetData sheetId="308"/>
      <sheetData sheetId="309"/>
      <sheetData sheetId="310"/>
      <sheetData sheetId="311"/>
      <sheetData sheetId="312" refreshError="1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/>
      <sheetData sheetId="320" refreshError="1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 refreshError="1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 refreshError="1"/>
      <sheetData sheetId="387" refreshError="1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 refreshError="1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/>
      <sheetData sheetId="671" refreshError="1"/>
      <sheetData sheetId="672" refreshError="1"/>
      <sheetData sheetId="673" refreshError="1"/>
      <sheetData sheetId="674"/>
      <sheetData sheetId="675" refreshError="1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/>
      <sheetData sheetId="686" refreshError="1"/>
      <sheetData sheetId="687"/>
      <sheetData sheetId="688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Xlc5nguyhiem"/>
      <sheetName val="CosoXL"/>
      <sheetName val="KhuTG"/>
      <sheetName val="10000000"/>
      <sheetName val="XL4Poppy"/>
      <sheetName val="XL4Test5"/>
      <sheetName val="Sheet1"/>
      <sheetName val="Sheet2"/>
      <sheetName val="Sheet3"/>
      <sheetName val="Thuc thanh"/>
      <sheetName val="data"/>
      <sheetName val="phi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THDT"/>
      <sheetName val="THDG"/>
      <sheetName val="CTDG"/>
      <sheetName val="CTBT"/>
      <sheetName val="CPBT"/>
      <sheetName val="TB"/>
      <sheetName val="VC"/>
      <sheetName val="BANG KE"/>
      <sheetName val="CT cong_x0000_to"/>
      <sheetName val="CT cong?to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DL2"/>
      <sheetName val="giathanh1"/>
      <sheetName val="ESTI."/>
      <sheetName val="DI-ESTI"/>
      <sheetName val="CT cong"/>
      <sheetName val="CT cong_to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-Q1,Q2,01"/>
      <sheetName val="Sheet4"/>
      <sheetName val="#pkhac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DTKP"/>
      <sheetName val="DG3285"/>
      <sheetName val="BY CATEGORY"/>
      <sheetName val="001N99"/>
      <sheetName val="TH dz 22"/>
      <sheetName val="VCDD_22"/>
      <sheetName val="vt 22"/>
      <sheetName val="Database"/>
      <sheetName val="TT_0,4KV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huc_thanh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ESTI_"/>
      <sheetName val="CT_cong_to1"/>
      <sheetName val="CT_cong"/>
      <sheetName val="Tieu chuan thep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/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  <cell r="I65">
            <v>0.3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/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/>
      <sheetData sheetId="17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TvDBSCLong"/>
      <sheetName val="TvDBSCLong 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cau"/>
      <sheetName val="giai trinh"/>
      <sheetName val="TH- cau trung"/>
      <sheetName val="TH-Dien nang"/>
      <sheetName val="Dien nang"/>
      <sheetName val="C-quan, may"/>
    </sheetNames>
    <sheetDataSet>
      <sheetData sheetId="0"/>
      <sheetData sheetId="1"/>
      <sheetData sheetId="2" refreshError="1">
        <row r="5">
          <cell r="G5" t="str">
            <v>V÷a BT M200 ®¸ 1x2 ®é sôt 2-4</v>
          </cell>
        </row>
        <row r="6">
          <cell r="G6" t="str">
            <v>A. VËt liÖu</v>
          </cell>
        </row>
        <row r="7">
          <cell r="G7" t="str">
            <v>Xim¨ng PC-300</v>
          </cell>
        </row>
        <row r="8">
          <cell r="G8" t="str">
            <v>C¸t vµng</v>
          </cell>
        </row>
        <row r="9">
          <cell r="G9" t="str">
            <v>§¸ d¨m 1x2</v>
          </cell>
        </row>
        <row r="10">
          <cell r="G10" t="str">
            <v>N­íc</v>
          </cell>
        </row>
        <row r="11">
          <cell r="G11" t="str">
            <v>Bª t«ng M400 ®¸ 1x2</v>
          </cell>
        </row>
        <row r="12">
          <cell r="G12" t="str">
            <v>A. VËt liÖu</v>
          </cell>
        </row>
        <row r="13">
          <cell r="G13" t="str">
            <v>Xim¨ng PC-400</v>
          </cell>
        </row>
        <row r="14">
          <cell r="G14" t="str">
            <v>C¸t vµng</v>
          </cell>
        </row>
        <row r="15">
          <cell r="G15" t="str">
            <v>§¸ d¨m 1x2</v>
          </cell>
        </row>
        <row r="16">
          <cell r="G16" t="str">
            <v>Phô gia</v>
          </cell>
        </row>
        <row r="17">
          <cell r="G17" t="str">
            <v>N­íc</v>
          </cell>
        </row>
        <row r="18">
          <cell r="G18" t="str">
            <v>V÷a BT M100 ®¸ 4x6 ®é sôt 2-4</v>
          </cell>
        </row>
        <row r="19">
          <cell r="G19" t="str">
            <v>a. VËt liÖu</v>
          </cell>
        </row>
        <row r="20">
          <cell r="G20" t="str">
            <v>Xim¨ng PC-300</v>
          </cell>
        </row>
        <row r="21">
          <cell r="G21" t="str">
            <v>C¸t vµng</v>
          </cell>
        </row>
        <row r="22">
          <cell r="G22" t="str">
            <v>§¸ d¨m 4x6</v>
          </cell>
        </row>
        <row r="23">
          <cell r="G23" t="str">
            <v>N­íc</v>
          </cell>
        </row>
        <row r="24">
          <cell r="G24" t="str">
            <v>V÷a BT M300 ®¸ 1x2 ®é sôt 2-4</v>
          </cell>
        </row>
        <row r="25">
          <cell r="G25" t="str">
            <v>A. VËt liÖu</v>
          </cell>
        </row>
        <row r="26">
          <cell r="G26" t="str">
            <v>Xim¨ng PC-400</v>
          </cell>
        </row>
        <row r="27">
          <cell r="G27" t="str">
            <v>C¸t vµng</v>
          </cell>
        </row>
        <row r="28">
          <cell r="G28" t="str">
            <v>§¸ d¨m 1x2</v>
          </cell>
        </row>
        <row r="29">
          <cell r="G29" t="str">
            <v>Phô gia</v>
          </cell>
        </row>
        <row r="30">
          <cell r="G30" t="str">
            <v>N­íc</v>
          </cell>
        </row>
        <row r="31">
          <cell r="G31" t="str">
            <v>V÷a BT M150 ®¸ 4x6</v>
          </cell>
        </row>
        <row r="32">
          <cell r="G32" t="str">
            <v>a. VËt liÖu</v>
          </cell>
        </row>
        <row r="33">
          <cell r="G33" t="str">
            <v>Xim¨ng PC-300</v>
          </cell>
        </row>
        <row r="34">
          <cell r="G34" t="str">
            <v>C¸t vµng</v>
          </cell>
        </row>
        <row r="35">
          <cell r="G35" t="str">
            <v>§¸ d¨m 4x6</v>
          </cell>
        </row>
        <row r="36">
          <cell r="G36" t="str">
            <v>N­íc</v>
          </cell>
        </row>
        <row r="37">
          <cell r="G37" t="str">
            <v>V÷a BT M150 ®¸ 1x2</v>
          </cell>
        </row>
        <row r="38">
          <cell r="G38" t="str">
            <v>a. VËt liÖu</v>
          </cell>
        </row>
        <row r="39">
          <cell r="G39" t="str">
            <v>Xim¨ng PC-300</v>
          </cell>
        </row>
        <row r="40">
          <cell r="G40" t="str">
            <v>C¸t vµng</v>
          </cell>
        </row>
        <row r="41">
          <cell r="G41" t="str">
            <v>§¸ d¨m 1x2</v>
          </cell>
        </row>
        <row r="42">
          <cell r="G42" t="str">
            <v>N­íc</v>
          </cell>
        </row>
        <row r="43">
          <cell r="G43" t="str">
            <v>V÷a BT M250 ®¸ 1x2 ®é sôt 2-4</v>
          </cell>
        </row>
        <row r="44">
          <cell r="G44" t="str">
            <v>a. VËt liÖu</v>
          </cell>
        </row>
        <row r="45">
          <cell r="G45" t="str">
            <v>Xim¨ng PC-300</v>
          </cell>
        </row>
        <row r="46">
          <cell r="G46" t="str">
            <v>C¸t vµng</v>
          </cell>
        </row>
        <row r="47">
          <cell r="G47" t="str">
            <v>§¸ d¨m 1x2</v>
          </cell>
        </row>
        <row r="48">
          <cell r="G48" t="str">
            <v>N­íc</v>
          </cell>
        </row>
        <row r="49">
          <cell r="G49" t="str">
            <v>V÷a xi m¨ng M50</v>
          </cell>
        </row>
        <row r="50">
          <cell r="G50" t="str">
            <v>a. VËt liÖu</v>
          </cell>
        </row>
        <row r="51">
          <cell r="G51" t="str">
            <v>Xim¨ng PC-300</v>
          </cell>
        </row>
        <row r="52">
          <cell r="G52" t="str">
            <v>C¸t vµng</v>
          </cell>
        </row>
        <row r="53">
          <cell r="G53" t="str">
            <v>N­íc</v>
          </cell>
        </row>
        <row r="54">
          <cell r="G54" t="str">
            <v>V÷a xi m¨ng M100</v>
          </cell>
        </row>
        <row r="55">
          <cell r="G55" t="str">
            <v>a. VËt liÖu</v>
          </cell>
        </row>
        <row r="56">
          <cell r="G56" t="str">
            <v>Xim¨ng PC-300</v>
          </cell>
        </row>
        <row r="57">
          <cell r="G57" t="str">
            <v>C¸t vµng</v>
          </cell>
        </row>
        <row r="58">
          <cell r="G58" t="str">
            <v>N­íc</v>
          </cell>
        </row>
        <row r="64">
          <cell r="G64" t="str">
            <v>h¹ng môc c«ng viÖc</v>
          </cell>
        </row>
        <row r="66">
          <cell r="G66" t="str">
            <v xml:space="preserve">§µo ®Êt c«ng tr×nh ®Êt cÊp 3 </v>
          </cell>
        </row>
        <row r="67">
          <cell r="G67" t="str">
            <v>b. Nh©n c«ng</v>
          </cell>
        </row>
        <row r="68">
          <cell r="G68" t="str">
            <v>Nh©n c«ng bËc 2,7/7</v>
          </cell>
        </row>
        <row r="69">
          <cell r="G69" t="str">
            <v>§¾p ®Êt hè mãng ®Êt cÊp 3</v>
          </cell>
        </row>
        <row r="70">
          <cell r="G70" t="str">
            <v>b. Nh©n c«ng</v>
          </cell>
        </row>
        <row r="71">
          <cell r="G71" t="str">
            <v>Nh©n c«ng bËc 3,0/7</v>
          </cell>
        </row>
        <row r="72">
          <cell r="G72" t="str">
            <v xml:space="preserve">D¨m s¹n ®Öm </v>
          </cell>
        </row>
        <row r="73">
          <cell r="G73" t="str">
            <v>a. VËt liÖu</v>
          </cell>
        </row>
        <row r="74">
          <cell r="G74" t="str">
            <v>§¸ d¨m 4x6</v>
          </cell>
        </row>
        <row r="75">
          <cell r="G75" t="str">
            <v>b. Nh©n c«ng</v>
          </cell>
        </row>
        <row r="76">
          <cell r="G76" t="str">
            <v>Nh©n c«ng bËc 3,0/7</v>
          </cell>
        </row>
        <row r="77">
          <cell r="G77" t="str">
            <v>§Ëp bá bª t«ng mãng, gê ch¾n</v>
          </cell>
        </row>
        <row r="78">
          <cell r="G78" t="str">
            <v>b. Nh©n c«ng</v>
          </cell>
        </row>
        <row r="79">
          <cell r="G79" t="str">
            <v>Nh©n c«ng bËc 3,5/7</v>
          </cell>
        </row>
        <row r="80">
          <cell r="G80" t="str">
            <v>§Ëp bá bª t«ng b¶n mÆt cÇu</v>
          </cell>
        </row>
        <row r="81">
          <cell r="G81" t="str">
            <v>b. Nh©n c«ng</v>
          </cell>
        </row>
        <row r="82">
          <cell r="G82" t="str">
            <v>Nh©n c«ng bËc 3,5/7</v>
          </cell>
        </row>
        <row r="83">
          <cell r="G83" t="str">
            <v>§Ëp bá bª t«ng t­êng, mè</v>
          </cell>
        </row>
        <row r="84">
          <cell r="G84" t="str">
            <v>b. Nh©n c«ng</v>
          </cell>
        </row>
        <row r="85">
          <cell r="G85" t="str">
            <v>Nh©n c«ng bËc 3,5/7</v>
          </cell>
        </row>
        <row r="86">
          <cell r="G86" t="str">
            <v>§Ëp bá ®¸ héc x©y</v>
          </cell>
        </row>
        <row r="87">
          <cell r="G87" t="str">
            <v>b. Nh©n c«ng</v>
          </cell>
        </row>
        <row r="88">
          <cell r="G88" t="str">
            <v>Nh©n c«ng bËc 3,5/7</v>
          </cell>
        </row>
        <row r="89">
          <cell r="G89" t="str">
            <v>§µo bá ®Êt ®¾p dïng ®Ó thi c«ng</v>
          </cell>
        </row>
        <row r="90">
          <cell r="G90" t="str">
            <v>b. Nh©n c«ng</v>
          </cell>
        </row>
        <row r="91">
          <cell r="G91" t="str">
            <v>Nh©n c«ng bËc 2,7/7</v>
          </cell>
        </row>
        <row r="92">
          <cell r="G92" t="str">
            <v>§¾p ®Êt thi c«ng</v>
          </cell>
        </row>
        <row r="93">
          <cell r="G93" t="str">
            <v>b. Nh©n c«ng</v>
          </cell>
        </row>
        <row r="94">
          <cell r="G94" t="str">
            <v>Nh©n c«ng bËc 3,0/7</v>
          </cell>
        </row>
        <row r="95">
          <cell r="G95" t="str">
            <v>§µo mÆt ®­êng nhùa</v>
          </cell>
        </row>
        <row r="96">
          <cell r="G96" t="str">
            <v>b. Nh©n c«ng</v>
          </cell>
        </row>
        <row r="97">
          <cell r="G97" t="str">
            <v>Nh©n c«ng bËc 3,5/7</v>
          </cell>
        </row>
        <row r="98">
          <cell r="G98" t="str">
            <v>L¾p dùng phªn nøa.</v>
          </cell>
        </row>
        <row r="99">
          <cell r="G99" t="str">
            <v>a. VËt liÖu</v>
          </cell>
        </row>
        <row r="100">
          <cell r="G100" t="str">
            <v>Phªn nøa</v>
          </cell>
        </row>
        <row r="101">
          <cell r="G101" t="str">
            <v>b. Nh©n c«ng</v>
          </cell>
        </row>
        <row r="102">
          <cell r="G102" t="str">
            <v>Nh©n c«ng bËc 3,5/7</v>
          </cell>
        </row>
        <row r="103">
          <cell r="G103" t="str">
            <v>§ãng cäc tre</v>
          </cell>
        </row>
        <row r="104">
          <cell r="G104" t="str">
            <v>a. VËt liÖu</v>
          </cell>
        </row>
        <row r="105">
          <cell r="G105" t="str">
            <v>Cäc tre</v>
          </cell>
        </row>
        <row r="106">
          <cell r="G106" t="str">
            <v>C©y chèng</v>
          </cell>
        </row>
        <row r="107">
          <cell r="G107" t="str">
            <v>Gç v¸n</v>
          </cell>
        </row>
        <row r="108">
          <cell r="G108" t="str">
            <v xml:space="preserve">D©y thÐp </v>
          </cell>
        </row>
        <row r="109">
          <cell r="G109" t="str">
            <v>VËt liÖu kh¸c</v>
          </cell>
        </row>
        <row r="110">
          <cell r="G110" t="str">
            <v>b. Nh©n c«ng</v>
          </cell>
        </row>
        <row r="111">
          <cell r="G111" t="str">
            <v>Nh©n c«ng bËc 3,0/7</v>
          </cell>
        </row>
        <row r="112">
          <cell r="G112" t="str">
            <v>§¸ héc x©y mãng, ch©n khay v÷a M100</v>
          </cell>
        </row>
        <row r="113">
          <cell r="G113" t="str">
            <v>a. VËt liÖu</v>
          </cell>
        </row>
        <row r="114">
          <cell r="G114" t="str">
            <v xml:space="preserve">§¸ héc </v>
          </cell>
        </row>
        <row r="115">
          <cell r="G115" t="str">
            <v>§¸ d¨m 4x6</v>
          </cell>
        </row>
        <row r="116">
          <cell r="G116" t="str">
            <v>V÷a xi m¨ng M100</v>
          </cell>
        </row>
        <row r="117">
          <cell r="G117" t="str">
            <v>b. Nh©n c«ng</v>
          </cell>
        </row>
        <row r="118">
          <cell r="G118" t="str">
            <v>Nh©n c«ng bËc 3,5/7</v>
          </cell>
        </row>
        <row r="119">
          <cell r="G119" t="str">
            <v>Gia cè taluy ®¸ héc x©y M100</v>
          </cell>
        </row>
        <row r="120">
          <cell r="G120" t="str">
            <v>a. VËt liÖu</v>
          </cell>
        </row>
        <row r="121">
          <cell r="G121" t="str">
            <v xml:space="preserve">§¸ héc </v>
          </cell>
        </row>
        <row r="122">
          <cell r="G122" t="str">
            <v>§¸ d¨m 4x6</v>
          </cell>
        </row>
        <row r="123">
          <cell r="G123" t="str">
            <v>V÷a xi m¨ng M100</v>
          </cell>
        </row>
        <row r="124">
          <cell r="G124" t="str">
            <v>b. Nh©n c«ng</v>
          </cell>
        </row>
        <row r="125">
          <cell r="G125" t="str">
            <v>Nh©n c«ng bËc 3,5/7</v>
          </cell>
        </row>
        <row r="126">
          <cell r="G126" t="str">
            <v>§¸ héc x©y tø nãn M100</v>
          </cell>
        </row>
        <row r="127">
          <cell r="G127" t="str">
            <v>a. VËt liÖu</v>
          </cell>
        </row>
        <row r="128">
          <cell r="G128" t="str">
            <v xml:space="preserve">§¸ héc </v>
          </cell>
        </row>
        <row r="129">
          <cell r="G129" t="str">
            <v>§¸ d¨m 4x6</v>
          </cell>
        </row>
        <row r="130">
          <cell r="G130" t="str">
            <v>V÷a xi m¨ng M100</v>
          </cell>
        </row>
        <row r="131">
          <cell r="G131" t="str">
            <v xml:space="preserve">D©y thÐp </v>
          </cell>
        </row>
        <row r="132">
          <cell r="G132" t="str">
            <v>b. Nh©n c«ng</v>
          </cell>
        </row>
        <row r="133">
          <cell r="G133" t="str">
            <v>Nh©n c«ng bËc 3,5/7</v>
          </cell>
        </row>
        <row r="134">
          <cell r="G134" t="str">
            <v>èng tho¸t n­íc d=150; L=1,4m</v>
          </cell>
        </row>
        <row r="135">
          <cell r="G135" t="str">
            <v>a. VËt liÖu</v>
          </cell>
        </row>
        <row r="136">
          <cell r="G136" t="str">
            <v>èng t«n</v>
          </cell>
        </row>
        <row r="137">
          <cell r="G137" t="str">
            <v>VËt liÖu phô</v>
          </cell>
        </row>
        <row r="138">
          <cell r="G138" t="str">
            <v>b. Nh©n c«ng</v>
          </cell>
        </row>
        <row r="139">
          <cell r="G139" t="str">
            <v>Nh©n c«ng bËc 3,0/7</v>
          </cell>
        </row>
        <row r="140">
          <cell r="G140" t="str">
            <v>Thµnh phÇn BTN trung</v>
          </cell>
        </row>
        <row r="141">
          <cell r="G141" t="str">
            <v>a. VËt liÖu</v>
          </cell>
        </row>
        <row r="142">
          <cell r="G142" t="str">
            <v>§¸ 0,5x1 (20%)</v>
          </cell>
        </row>
        <row r="143">
          <cell r="G143" t="str">
            <v>§¸ 1x2 (30%)</v>
          </cell>
        </row>
        <row r="144">
          <cell r="G144" t="str">
            <v>C¸t (43%)</v>
          </cell>
        </row>
        <row r="145">
          <cell r="G145" t="str">
            <v>Bét ®¸ (7%)</v>
          </cell>
        </row>
        <row r="146">
          <cell r="G146" t="str">
            <v>Nhùa (5,8%)</v>
          </cell>
        </row>
        <row r="147">
          <cell r="G147" t="str">
            <v>BTN h¹t trung dµy 5cm</v>
          </cell>
        </row>
        <row r="148">
          <cell r="G148" t="str">
            <v>a. VËt liÖu</v>
          </cell>
        </row>
        <row r="149">
          <cell r="G149" t="str">
            <v>Bªt«ng nhùa</v>
          </cell>
        </row>
        <row r="150">
          <cell r="G150" t="str">
            <v>b. Nh©n c«ng</v>
          </cell>
        </row>
        <row r="151">
          <cell r="G151" t="str">
            <v>Nh©n c«ng bËc 4,0/7</v>
          </cell>
        </row>
        <row r="152">
          <cell r="G152" t="str">
            <v>c. M¸y thi c«ng</v>
          </cell>
        </row>
        <row r="153">
          <cell r="G153" t="str">
            <v>M¸y r¶i 20T/h</v>
          </cell>
        </row>
        <row r="154">
          <cell r="G154" t="str">
            <v>Lu 10T</v>
          </cell>
        </row>
        <row r="155">
          <cell r="G155" t="str">
            <v>Lu b¸nh lèp 16T</v>
          </cell>
        </row>
        <row r="156">
          <cell r="G156" t="str">
            <v>M¸y kh¸c</v>
          </cell>
        </row>
        <row r="157">
          <cell r="G157" t="str">
            <v>BTN h¹t trung dµy 7cm</v>
          </cell>
        </row>
        <row r="158">
          <cell r="G158" t="str">
            <v>a. VËt liÖu</v>
          </cell>
        </row>
        <row r="159">
          <cell r="G159" t="str">
            <v>Bªt«ng nhùa</v>
          </cell>
        </row>
        <row r="160">
          <cell r="G160" t="str">
            <v>b. Nh©n c«ng</v>
          </cell>
        </row>
        <row r="161">
          <cell r="G161" t="str">
            <v>Nh©n c«ng bËc 4,0/7</v>
          </cell>
        </row>
        <row r="162">
          <cell r="G162" t="str">
            <v>c. M¸y thi c«ng</v>
          </cell>
        </row>
        <row r="163">
          <cell r="G163" t="str">
            <v>M¸y r¶i 20T/h</v>
          </cell>
        </row>
        <row r="164">
          <cell r="G164" t="str">
            <v>Lu 10T</v>
          </cell>
        </row>
        <row r="165">
          <cell r="G165" t="str">
            <v>Lu b¸nh lèp 16T</v>
          </cell>
        </row>
        <row r="166">
          <cell r="G166" t="str">
            <v>M¸y kh¸c</v>
          </cell>
        </row>
        <row r="167">
          <cell r="G167" t="str">
            <v>S¶n xuÊt  BTN</v>
          </cell>
        </row>
        <row r="168">
          <cell r="G168" t="str">
            <v>c. M¸y thi c«ng</v>
          </cell>
        </row>
        <row r="169">
          <cell r="G169" t="str">
            <v>Tr¹m trén 50-60T/h</v>
          </cell>
        </row>
        <row r="170">
          <cell r="G170" t="str">
            <v>M¸y xóc 1,25m3</v>
          </cell>
        </row>
        <row r="171">
          <cell r="G171" t="str">
            <v>M¸y ñi 110cv</v>
          </cell>
        </row>
        <row r="172">
          <cell r="G172" t="str">
            <v>M¸y kh¸c</v>
          </cell>
        </row>
        <row r="173">
          <cell r="G173" t="str">
            <v>VC BTN tõ TTdi ®éng t¹i Km282 
 ®Õn Ctr×nh Ltb=12km</v>
          </cell>
        </row>
        <row r="174">
          <cell r="G174" t="str">
            <v>c. M¸y thi c«ng</v>
          </cell>
        </row>
        <row r="175">
          <cell r="G175" t="str">
            <v>¤t« tù ®æ 10T</v>
          </cell>
        </row>
        <row r="176">
          <cell r="G176" t="str">
            <v>(0.0165+0.001x8Km)</v>
          </cell>
        </row>
        <row r="177">
          <cell r="G177" t="str">
            <v>§µo xóc ®Êt ®Ó ®¾p má km299+800</v>
          </cell>
        </row>
        <row r="178">
          <cell r="G178" t="str">
            <v>a - VËt liÖu :</v>
          </cell>
        </row>
        <row r="179">
          <cell r="G179" t="str">
            <v>§Êt ®¾p</v>
          </cell>
        </row>
        <row r="180">
          <cell r="G180" t="str">
            <v>b - Nh©n c«ng</v>
          </cell>
        </row>
        <row r="181">
          <cell r="G181" t="str">
            <v>Nh©n c«ng bËc 3,0/7</v>
          </cell>
        </row>
        <row r="182">
          <cell r="G182" t="str">
            <v>c. M¸y</v>
          </cell>
        </row>
        <row r="183">
          <cell r="G183" t="str">
            <v>M¸y ®µo &lt;=0,8m3</v>
          </cell>
        </row>
        <row r="184">
          <cell r="G184" t="str">
            <v>¤t« tù ®æ 10T</v>
          </cell>
        </row>
        <row r="185">
          <cell r="G185" t="str">
            <v>M¸y ñi 110cv</v>
          </cell>
        </row>
        <row r="186">
          <cell r="G186" t="str">
            <v>T­ãi nhùa dÝnh b¸m tiªu chuÈn 1,5kg/m2</v>
          </cell>
        </row>
        <row r="187">
          <cell r="G187" t="str">
            <v>a. VËt liÖu</v>
          </cell>
        </row>
        <row r="188">
          <cell r="G188" t="str">
            <v>Nhùa ®­êng</v>
          </cell>
        </row>
        <row r="189">
          <cell r="G189" t="str">
            <v>DÇu Mazut</v>
          </cell>
        </row>
        <row r="190">
          <cell r="G190" t="str">
            <v>b - Nh©n c«ng</v>
          </cell>
        </row>
        <row r="191">
          <cell r="G191" t="str">
            <v>Nh©n c«ng bËc 3,5/7</v>
          </cell>
        </row>
        <row r="192">
          <cell r="G192" t="str">
            <v>c. M¸y</v>
          </cell>
        </row>
        <row r="193">
          <cell r="G193" t="str">
            <v>¤t« t­íi nhùa 7T</v>
          </cell>
        </row>
        <row r="194">
          <cell r="G194" t="str">
            <v>CÊp phèi ®¸ d¨m.</v>
          </cell>
        </row>
        <row r="195">
          <cell r="G195" t="str">
            <v>a - VËt liÖu :</v>
          </cell>
        </row>
        <row r="196">
          <cell r="G196" t="str">
            <v>CÊp phèi ®¸ d¨m</v>
          </cell>
        </row>
        <row r="197">
          <cell r="G197" t="str">
            <v>b - Nh©n c«ng</v>
          </cell>
        </row>
        <row r="198">
          <cell r="G198" t="str">
            <v>Nh©n c«ng bËc 4,0/7</v>
          </cell>
        </row>
        <row r="199">
          <cell r="G199" t="str">
            <v>c - M¸y thi c«ng</v>
          </cell>
        </row>
        <row r="200">
          <cell r="G200" t="str">
            <v>M¸y r¶i 50-60m3/h</v>
          </cell>
        </row>
        <row r="201">
          <cell r="G201" t="str">
            <v>Lu rung 25T</v>
          </cell>
        </row>
        <row r="202">
          <cell r="G202" t="str">
            <v>Lu b¸nh lèp 16T</v>
          </cell>
        </row>
        <row r="203">
          <cell r="G203" t="str">
            <v>Lu 10T</v>
          </cell>
        </row>
        <row r="204">
          <cell r="G204" t="str">
            <v>¤t« t­íi n­íc 5m3</v>
          </cell>
        </row>
        <row r="205">
          <cell r="G205" t="str">
            <v>M¸y kh¸c</v>
          </cell>
        </row>
        <row r="206">
          <cell r="G206" t="str">
            <v>T­ãi nhùa dÝnh b¸m tiªu chuÈn 0.8kg/m2</v>
          </cell>
        </row>
        <row r="207">
          <cell r="G207" t="str">
            <v>a. VËt liÖu</v>
          </cell>
        </row>
        <row r="208">
          <cell r="G208" t="str">
            <v>Nhùa ®­êng</v>
          </cell>
        </row>
        <row r="209">
          <cell r="G209" t="str">
            <v>DÇu Mazut</v>
          </cell>
        </row>
        <row r="210">
          <cell r="G210" t="str">
            <v>b - Nh©n c«ng</v>
          </cell>
        </row>
        <row r="211">
          <cell r="G211" t="str">
            <v>Nh©n c«ng bËc 3,5/7</v>
          </cell>
        </row>
        <row r="212">
          <cell r="G212" t="str">
            <v>c. M¸y</v>
          </cell>
        </row>
        <row r="213">
          <cell r="G213" t="str">
            <v>¤t« t­íi nhùa 7T</v>
          </cell>
        </row>
        <row r="214">
          <cell r="G214" t="str">
            <v>T­ãi nhùa thÊm t/c 1,0kg/m2</v>
          </cell>
        </row>
        <row r="215">
          <cell r="G215" t="str">
            <v>a. VËt liÖu</v>
          </cell>
        </row>
        <row r="216">
          <cell r="G216" t="str">
            <v>Nhùa ®­êng</v>
          </cell>
        </row>
        <row r="217">
          <cell r="G217" t="str">
            <v>DÇu Mazut</v>
          </cell>
        </row>
        <row r="218">
          <cell r="G218" t="str">
            <v>b - Nh©n c«ng</v>
          </cell>
        </row>
        <row r="219">
          <cell r="G219" t="str">
            <v>Nh©n c«ng bËc 3,5/7</v>
          </cell>
        </row>
        <row r="220">
          <cell r="G220" t="str">
            <v>c. M¸y</v>
          </cell>
        </row>
        <row r="221">
          <cell r="G221" t="str">
            <v>¤t« t­íi nhùa 7T</v>
          </cell>
        </row>
        <row r="222">
          <cell r="G222" t="str">
            <v>§µo khu«n ®­êng</v>
          </cell>
        </row>
        <row r="223">
          <cell r="G223" t="str">
            <v>b - Nh©n c«ng</v>
          </cell>
        </row>
        <row r="224">
          <cell r="G224" t="str">
            <v>Nh©n c«ng bËc 2,7/7</v>
          </cell>
        </row>
        <row r="225">
          <cell r="G225" t="str">
            <v>§µo ranh ®Êt h×nh thang ®Êt cÊp 3</v>
          </cell>
        </row>
        <row r="226">
          <cell r="G226" t="str">
            <v>b - Nh©n c«ng</v>
          </cell>
        </row>
        <row r="227">
          <cell r="G227" t="str">
            <v>Nh©n c«ng bËc 2,7/7</v>
          </cell>
        </row>
        <row r="228">
          <cell r="G228" t="str">
            <v>M§ CPDD l¸ng nhùa
TC 3,5kg/m2 dµy 15cm</v>
          </cell>
        </row>
        <row r="229">
          <cell r="G229" t="str">
            <v>a. VËt liÖu</v>
          </cell>
        </row>
        <row r="230">
          <cell r="G230" t="str">
            <v>Nhùa ®­êng</v>
          </cell>
        </row>
        <row r="231">
          <cell r="G231" t="str">
            <v>Cñi</v>
          </cell>
        </row>
        <row r="232">
          <cell r="G232" t="str">
            <v>CÊp phèi ®¸ d¨m</v>
          </cell>
        </row>
        <row r="233">
          <cell r="G233" t="str">
            <v>DÇu Mazut</v>
          </cell>
        </row>
        <row r="234">
          <cell r="G234" t="str">
            <v>§¸ d¨m 1x2</v>
          </cell>
        </row>
        <row r="235">
          <cell r="G235" t="str">
            <v>§¸ d¨m 0,5x1</v>
          </cell>
        </row>
        <row r="236">
          <cell r="G236" t="str">
            <v>b - Nh©n c«ng</v>
          </cell>
        </row>
        <row r="237">
          <cell r="G237" t="str">
            <v>Nh©n c«ng bËc 3,0/7</v>
          </cell>
        </row>
        <row r="238">
          <cell r="G238" t="str">
            <v>c. M¸y</v>
          </cell>
        </row>
        <row r="239">
          <cell r="G239" t="str">
            <v>M¸y lu 8.5T</v>
          </cell>
        </row>
        <row r="240">
          <cell r="G240" t="str">
            <v>§¾p ®Êt nÒn ®­êng K95</v>
          </cell>
        </row>
        <row r="241">
          <cell r="G241" t="str">
            <v>b - Nh©n c«ng</v>
          </cell>
        </row>
        <row r="242">
          <cell r="G242" t="str">
            <v>Nh©n c«ng bËc 3,0/7</v>
          </cell>
        </row>
        <row r="243">
          <cell r="G243" t="str">
            <v>c - M¸y thi c«ng</v>
          </cell>
        </row>
        <row r="244">
          <cell r="G244" t="str">
            <v>M¸y ®Çm 9T</v>
          </cell>
        </row>
        <row r="245">
          <cell r="G245" t="str">
            <v>M¸y ñi 110cv</v>
          </cell>
        </row>
        <row r="246">
          <cell r="G246" t="str">
            <v>§¾p ®Êt nÒn ®­êng K98</v>
          </cell>
        </row>
        <row r="247">
          <cell r="G247" t="str">
            <v>b - Nh©n c«ng</v>
          </cell>
        </row>
        <row r="248">
          <cell r="G248" t="str">
            <v>Nh©n c«ng bËc 3,0/7</v>
          </cell>
        </row>
        <row r="249">
          <cell r="G249" t="str">
            <v>c - M¸y thi c«ng</v>
          </cell>
        </row>
        <row r="250">
          <cell r="G250" t="str">
            <v>M¸y ®Çm 25T</v>
          </cell>
        </row>
        <row r="251">
          <cell r="G251" t="str">
            <v>M¸y ñi 110cv</v>
          </cell>
        </row>
        <row r="252">
          <cell r="G252" t="str">
            <v>M¸y san 110cv</v>
          </cell>
        </row>
        <row r="253">
          <cell r="G253" t="str">
            <v>M¸y kh¸c</v>
          </cell>
        </row>
        <row r="254">
          <cell r="G254" t="str">
            <v>§µo ®Êt nÒn vµ lÒ ®­êng ®Êt cÊp 3</v>
          </cell>
        </row>
        <row r="255">
          <cell r="G255" t="str">
            <v>b - Nh©n c«ng</v>
          </cell>
        </row>
        <row r="256">
          <cell r="G256" t="str">
            <v>Nh©n c«ng bËc 3,0/7</v>
          </cell>
        </row>
        <row r="257">
          <cell r="G257" t="str">
            <v>c - M¸y thi c«ng</v>
          </cell>
        </row>
        <row r="258">
          <cell r="G258" t="str">
            <v>M¸y ®µo &lt;=0,8m3</v>
          </cell>
        </row>
        <row r="259">
          <cell r="G259" t="str">
            <v>¤t« tù ®æ 10T</v>
          </cell>
        </row>
        <row r="260">
          <cell r="G260" t="str">
            <v>M¸y ñi 110cv</v>
          </cell>
        </row>
        <row r="261">
          <cell r="G261" t="str">
            <v>Lu lÌn nÒn ®­êng ®¹t K98</v>
          </cell>
        </row>
        <row r="262">
          <cell r="G262" t="str">
            <v>b - Nh©n c«ng</v>
          </cell>
        </row>
        <row r="263">
          <cell r="G263" t="str">
            <v>Nh©n c«ng bËc 2,7/7</v>
          </cell>
        </row>
        <row r="264">
          <cell r="G264" t="str">
            <v>c - M¸y thi c«ng</v>
          </cell>
        </row>
        <row r="265">
          <cell r="G265" t="str">
            <v>¤t« t­íi n­íc 5m3</v>
          </cell>
        </row>
        <row r="266">
          <cell r="G266" t="str">
            <v>Lu 10T</v>
          </cell>
        </row>
        <row r="267">
          <cell r="G267" t="str">
            <v>M¸y b¬m n­íc 20CV</v>
          </cell>
        </row>
        <row r="268">
          <cell r="G268" t="str">
            <v>BT trô c¶n M 250</v>
          </cell>
        </row>
        <row r="269">
          <cell r="G269" t="str">
            <v>a. VËt liÖu</v>
          </cell>
        </row>
        <row r="270">
          <cell r="G270" t="str">
            <v>V÷a BT M250 ®¸ 1x2 ®é sôt 2-4</v>
          </cell>
        </row>
        <row r="271">
          <cell r="G271" t="str">
            <v>VËt liÖu kh¸c</v>
          </cell>
        </row>
        <row r="272">
          <cell r="G272" t="str">
            <v>b. Nh©n c«ng</v>
          </cell>
        </row>
        <row r="273">
          <cell r="G273" t="str">
            <v>Nh©n c«ng bËc 3,0/7</v>
          </cell>
        </row>
        <row r="274">
          <cell r="G274" t="str">
            <v>c. M¸y thi c«ng</v>
          </cell>
        </row>
        <row r="275">
          <cell r="G275" t="str">
            <v>M¸y trén 250l</v>
          </cell>
        </row>
        <row r="276">
          <cell r="G276" t="str">
            <v>M¸y ®Çm dïi 1,5KW</v>
          </cell>
        </row>
        <row r="277">
          <cell r="G277" t="str">
            <v>M¸y kh¸c</v>
          </cell>
        </row>
        <row r="278">
          <cell r="G278" t="str">
            <v>V¸n khu«n trô c¶n</v>
          </cell>
        </row>
        <row r="279">
          <cell r="G279" t="str">
            <v>a. VËt liÖu</v>
          </cell>
        </row>
        <row r="280">
          <cell r="G280" t="str">
            <v>Gç v¸n</v>
          </cell>
        </row>
        <row r="281">
          <cell r="G281" t="str">
            <v xml:space="preserve">Gç ®µ nÑp </v>
          </cell>
        </row>
        <row r="282">
          <cell r="G282" t="str">
            <v>§inh</v>
          </cell>
        </row>
        <row r="283">
          <cell r="G283" t="str">
            <v>VËt liÖu kh¸c</v>
          </cell>
        </row>
        <row r="284">
          <cell r="G284" t="str">
            <v>b. Nh©n c«ng</v>
          </cell>
        </row>
        <row r="285">
          <cell r="G285" t="str">
            <v>Nh©n c«ng bËc 3,0/7</v>
          </cell>
        </row>
        <row r="286">
          <cell r="G286" t="str">
            <v>Cèt thÐp trô c¶n  d=6mm</v>
          </cell>
        </row>
        <row r="287">
          <cell r="G287" t="str">
            <v>a. VËt liÖu</v>
          </cell>
        </row>
        <row r="288">
          <cell r="G288" t="str">
            <v>ThÐp trßn d=6mm</v>
          </cell>
        </row>
        <row r="289">
          <cell r="G289" t="str">
            <v xml:space="preserve">D©y thÐp </v>
          </cell>
        </row>
        <row r="290">
          <cell r="G290" t="str">
            <v>b. Nh©n c«ng</v>
          </cell>
        </row>
        <row r="291">
          <cell r="G291" t="str">
            <v>Nh©n c«ng bËc 3,5/7</v>
          </cell>
        </row>
        <row r="292">
          <cell r="G292" t="str">
            <v>c. M¸y thi c«ng</v>
          </cell>
        </row>
        <row r="293">
          <cell r="G293" t="str">
            <v>M¸y c¾t uèn cèt thÐp</v>
          </cell>
        </row>
        <row r="294">
          <cell r="G294" t="str">
            <v>Cèt thÐp trô c¶n  d=16mm</v>
          </cell>
        </row>
        <row r="295">
          <cell r="G295" t="str">
            <v>a. VËt liÖu</v>
          </cell>
        </row>
        <row r="296">
          <cell r="G296" t="str">
            <v>ThÐp trßn d=16mm</v>
          </cell>
        </row>
        <row r="297">
          <cell r="G297" t="str">
            <v xml:space="preserve">D©y thÐp </v>
          </cell>
        </row>
        <row r="298">
          <cell r="G298" t="str">
            <v>Que hµn</v>
          </cell>
        </row>
        <row r="299">
          <cell r="G299" t="str">
            <v>b. Nh©n c«ng</v>
          </cell>
        </row>
        <row r="300">
          <cell r="G300" t="str">
            <v>Nh©n c«ng bËc 3,5/7</v>
          </cell>
        </row>
        <row r="301">
          <cell r="G301" t="str">
            <v>c. M¸y thi c«ng</v>
          </cell>
        </row>
        <row r="302">
          <cell r="G302" t="str">
            <v>M¸y hµn 23KW</v>
          </cell>
        </row>
        <row r="303">
          <cell r="G303" t="str">
            <v>M¸y c¾t uèn cèt thÐp</v>
          </cell>
        </row>
        <row r="304">
          <cell r="G304" t="str">
            <v>S¬n trô c¶n</v>
          </cell>
        </row>
        <row r="305">
          <cell r="G305" t="str">
            <v>a. VËt liÖu</v>
          </cell>
        </row>
        <row r="306">
          <cell r="G306" t="str">
            <v>S¬n</v>
          </cell>
        </row>
        <row r="307">
          <cell r="G307" t="str">
            <v>b. Nh©n c«ng</v>
          </cell>
        </row>
        <row r="308">
          <cell r="G308" t="str">
            <v>Nh©n c«ng bËc 3,5/7</v>
          </cell>
        </row>
        <row r="309">
          <cell r="G309" t="str">
            <v>Trång trô c¶n</v>
          </cell>
        </row>
        <row r="310">
          <cell r="G310" t="str">
            <v>b. Nh©n c«ng</v>
          </cell>
        </row>
        <row r="311">
          <cell r="G311" t="str">
            <v>Nh©n c«ng bËc 4,5/7</v>
          </cell>
        </row>
        <row r="312">
          <cell r="G312" t="str">
            <v>§¸ x« bå.</v>
          </cell>
        </row>
        <row r="313">
          <cell r="G313" t="str">
            <v>a. VËt liÖu</v>
          </cell>
        </row>
        <row r="314">
          <cell r="G314" t="str">
            <v>§¸ x« bå</v>
          </cell>
        </row>
        <row r="315">
          <cell r="G315" t="str">
            <v>b. Nh©n c«ng</v>
          </cell>
        </row>
        <row r="316">
          <cell r="G316" t="str">
            <v>Nh©n c«ng bËc 3,0/7</v>
          </cell>
        </row>
        <row r="317">
          <cell r="G317" t="str">
            <v>§µo ®Êt  mãng trô c¶n</v>
          </cell>
        </row>
        <row r="318">
          <cell r="G318" t="str">
            <v>b. Nh©n c«ng</v>
          </cell>
        </row>
        <row r="319">
          <cell r="G319" t="str">
            <v>Nh©n c«ng bËc 2,7/7</v>
          </cell>
        </row>
        <row r="320">
          <cell r="G320" t="str">
            <v>L¾p dùng lan can tay vÞn</v>
          </cell>
        </row>
        <row r="321">
          <cell r="G321" t="str">
            <v>a. VËt liÖu</v>
          </cell>
        </row>
        <row r="322">
          <cell r="G322" t="str">
            <v>Que hµn</v>
          </cell>
        </row>
        <row r="323">
          <cell r="G323" t="str">
            <v>b. Nh©n c«ng</v>
          </cell>
        </row>
        <row r="324">
          <cell r="G324" t="str">
            <v>Nh©n c«ng bËc 3,5/7</v>
          </cell>
        </row>
        <row r="325">
          <cell r="G325" t="str">
            <v>c. M¸y thi c«ng</v>
          </cell>
        </row>
        <row r="326">
          <cell r="G326" t="str">
            <v>M¸y hµn 23KW</v>
          </cell>
        </row>
        <row r="327">
          <cell r="G327" t="str">
            <v>S¶n xuÊt lan can</v>
          </cell>
        </row>
        <row r="328">
          <cell r="G328" t="str">
            <v>a. VËt liÖu</v>
          </cell>
        </row>
        <row r="329">
          <cell r="G329" t="str">
            <v>ThÐp b¶n</v>
          </cell>
        </row>
        <row r="330">
          <cell r="G330" t="str">
            <v>Que hµn</v>
          </cell>
        </row>
        <row r="331">
          <cell r="G331" t="str">
            <v>«xy</v>
          </cell>
        </row>
        <row r="332">
          <cell r="G332" t="str">
            <v>§Êt ®Ìn</v>
          </cell>
        </row>
        <row r="333">
          <cell r="G333" t="str">
            <v>b. Nh©n c«ng</v>
          </cell>
        </row>
        <row r="334">
          <cell r="G334" t="str">
            <v>Nh©n c«ng bËc 3,5/7</v>
          </cell>
        </row>
        <row r="335">
          <cell r="G335" t="str">
            <v>c. M¸y thi c«ng</v>
          </cell>
        </row>
        <row r="336">
          <cell r="G336" t="str">
            <v>M¸y hµn 23KW</v>
          </cell>
        </row>
        <row r="337">
          <cell r="G337" t="str">
            <v>Bªt«ng b¶n dÉn M250</v>
          </cell>
        </row>
        <row r="338">
          <cell r="G338" t="str">
            <v>a. VËt liÖu</v>
          </cell>
        </row>
        <row r="339">
          <cell r="G339" t="str">
            <v>V÷a BT M250 ®¸ 1x2 ®é sôt 2-4</v>
          </cell>
        </row>
        <row r="340">
          <cell r="G340" t="str">
            <v>VËt liÖu kh¸c</v>
          </cell>
        </row>
        <row r="341">
          <cell r="G341" t="str">
            <v>b. Nh©n c«ng</v>
          </cell>
        </row>
        <row r="342">
          <cell r="G342" t="str">
            <v>Nh©n c«ng bËc 3,0/7</v>
          </cell>
        </row>
        <row r="343">
          <cell r="G343" t="str">
            <v>c. M¸y thi c«ng</v>
          </cell>
        </row>
        <row r="344">
          <cell r="G344" t="str">
            <v>M¸y trén 250l</v>
          </cell>
        </row>
        <row r="345">
          <cell r="G345" t="str">
            <v>V¸n khu«n ®æ BT b¶n dÉn</v>
          </cell>
        </row>
        <row r="346">
          <cell r="G346" t="str">
            <v>a. VËt liÖu</v>
          </cell>
        </row>
        <row r="347">
          <cell r="G347" t="str">
            <v>Gç v¸n</v>
          </cell>
        </row>
        <row r="348">
          <cell r="G348" t="str">
            <v>§inh</v>
          </cell>
        </row>
        <row r="349">
          <cell r="G349" t="str">
            <v>VËt liÖu kh¸c</v>
          </cell>
        </row>
        <row r="350">
          <cell r="G350" t="str">
            <v>b. Nh©n c«ng</v>
          </cell>
        </row>
        <row r="351">
          <cell r="G351" t="str">
            <v>Nh©n c«ng bËc 3,0/7</v>
          </cell>
        </row>
        <row r="352">
          <cell r="G352" t="str">
            <v>Cèt thÐp b¶n dÉn d=10mm</v>
          </cell>
        </row>
        <row r="353">
          <cell r="G353" t="str">
            <v>a. VËt liÖu</v>
          </cell>
        </row>
        <row r="354">
          <cell r="G354" t="str">
            <v>ThÐp trßn d=10mm</v>
          </cell>
        </row>
        <row r="355">
          <cell r="G355" t="str">
            <v xml:space="preserve">D©y thÐp </v>
          </cell>
        </row>
        <row r="356">
          <cell r="G356" t="str">
            <v>b. Nh©n c«ng</v>
          </cell>
        </row>
        <row r="357">
          <cell r="G357" t="str">
            <v>Nh©n c«ng bËc 3,5/7</v>
          </cell>
        </row>
        <row r="358">
          <cell r="G358" t="str">
            <v>c. M¸y thi c«ng</v>
          </cell>
        </row>
        <row r="359">
          <cell r="G359" t="str">
            <v>M¸y c¾t uèn cèt thÐp</v>
          </cell>
        </row>
        <row r="360">
          <cell r="G360" t="str">
            <v>Cèt thÐp b¶n dÉn d=12mm</v>
          </cell>
        </row>
        <row r="361">
          <cell r="G361" t="str">
            <v>a. VËt liÖu</v>
          </cell>
        </row>
        <row r="362">
          <cell r="G362" t="str">
            <v>ThÐp trßn d=12mm</v>
          </cell>
        </row>
        <row r="363">
          <cell r="G363" t="str">
            <v xml:space="preserve">D©y thÐp </v>
          </cell>
        </row>
        <row r="364">
          <cell r="G364" t="str">
            <v>Que hµn</v>
          </cell>
        </row>
        <row r="365">
          <cell r="G365" t="str">
            <v>b. Nh©n c«ng</v>
          </cell>
        </row>
        <row r="366">
          <cell r="G366" t="str">
            <v>Nh©n c«ng bËc 3,5/7</v>
          </cell>
        </row>
        <row r="367">
          <cell r="G367" t="str">
            <v>c. M¸y thi c«ng</v>
          </cell>
        </row>
        <row r="368">
          <cell r="G368" t="str">
            <v>M¸y hµn 23KW</v>
          </cell>
        </row>
        <row r="369">
          <cell r="G369" t="str">
            <v>M¸y c¾t uèn cèt thÐp</v>
          </cell>
        </row>
        <row r="370">
          <cell r="G370" t="str">
            <v>Cèt thÐp b¶n dÉn d=16mm</v>
          </cell>
        </row>
        <row r="371">
          <cell r="G371" t="str">
            <v>a. VËt liÖu</v>
          </cell>
        </row>
        <row r="372">
          <cell r="G372" t="str">
            <v>ThÐp trßn d=16mm</v>
          </cell>
        </row>
        <row r="373">
          <cell r="G373" t="str">
            <v xml:space="preserve">D©y thÐp </v>
          </cell>
        </row>
        <row r="374">
          <cell r="G374" t="str">
            <v>Que hµn</v>
          </cell>
        </row>
        <row r="375">
          <cell r="G375" t="str">
            <v>b. Nh©n c«ng</v>
          </cell>
        </row>
        <row r="376">
          <cell r="G376" t="str">
            <v>Nh©n c«ng bËc 3,5/7</v>
          </cell>
        </row>
        <row r="377">
          <cell r="G377" t="str">
            <v>c. M¸y thi c«ng</v>
          </cell>
        </row>
        <row r="378">
          <cell r="G378" t="str">
            <v>M¸y hµn 23KW</v>
          </cell>
        </row>
        <row r="379">
          <cell r="G379" t="str">
            <v>M¸y c¾t uèn cèt thÐp</v>
          </cell>
        </row>
        <row r="380">
          <cell r="G380" t="str">
            <v>L¾p ®Æt b¶n dÉn</v>
          </cell>
        </row>
        <row r="381">
          <cell r="G381" t="str">
            <v>b. Nh©n c«ng</v>
          </cell>
        </row>
        <row r="382">
          <cell r="G382" t="str">
            <v>Nh©n c«ng bËc 4,0/7</v>
          </cell>
        </row>
        <row r="383">
          <cell r="G383" t="str">
            <v>Bª t«ng nÒn M200 ®¸ 1x2</v>
          </cell>
        </row>
        <row r="384">
          <cell r="G384" t="str">
            <v>a. VËt liÖu</v>
          </cell>
        </row>
        <row r="385">
          <cell r="G385" t="str">
            <v>V÷a BT M200 ®¸ 1x2 ®é sôt 2-4</v>
          </cell>
        </row>
        <row r="386">
          <cell r="G386" t="str">
            <v>VËt liÖu kh¸c</v>
          </cell>
        </row>
        <row r="387">
          <cell r="G387" t="str">
            <v>b. Nh©n c«ng</v>
          </cell>
        </row>
        <row r="388">
          <cell r="G388" t="str">
            <v>Nh©n c«ng bËc 3,0/7</v>
          </cell>
        </row>
        <row r="389">
          <cell r="G389" t="str">
            <v>c. M¸y thi c«ng</v>
          </cell>
        </row>
        <row r="390">
          <cell r="G390" t="str">
            <v>M¸y trén 250l</v>
          </cell>
        </row>
        <row r="391">
          <cell r="G391" t="str">
            <v>D©y buéc</v>
          </cell>
        </row>
        <row r="392">
          <cell r="G392" t="str">
            <v>Bª t«ng bÖ ®óc, con kª M200 ®¸ 1x2</v>
          </cell>
        </row>
        <row r="393">
          <cell r="G393" t="str">
            <v>a. VËt liÖu</v>
          </cell>
        </row>
        <row r="394">
          <cell r="G394" t="str">
            <v>V÷a BT M200 ®¸ 1x2 ®é sôt 2-4</v>
          </cell>
        </row>
        <row r="395">
          <cell r="G395" t="str">
            <v>VËt liÖu kh¸c</v>
          </cell>
        </row>
        <row r="396">
          <cell r="G396" t="str">
            <v>b. Nh©n c«ng</v>
          </cell>
        </row>
        <row r="397">
          <cell r="G397" t="str">
            <v>Nh©n c«ng bËc 3,0/7</v>
          </cell>
        </row>
        <row r="398">
          <cell r="G398" t="str">
            <v>c. M¸y thi c«ng</v>
          </cell>
        </row>
        <row r="399">
          <cell r="G399" t="str">
            <v>M¸y trén 250l</v>
          </cell>
        </row>
        <row r="400">
          <cell r="G400" t="str">
            <v>M¸y ®Çm dïi 1,5KW</v>
          </cell>
        </row>
        <row r="401">
          <cell r="G401" t="str">
            <v>M¸y kh¸c</v>
          </cell>
        </row>
        <row r="402">
          <cell r="G402" t="str">
            <v>V¸n khu«n ®æ bª t«ng bÖ ®óc, con kª</v>
          </cell>
        </row>
        <row r="403">
          <cell r="G403" t="str">
            <v>a. VËt liÖu</v>
          </cell>
        </row>
        <row r="404">
          <cell r="G404" t="str">
            <v>Gç v¸n</v>
          </cell>
        </row>
        <row r="405">
          <cell r="G405" t="str">
            <v xml:space="preserve">Gç ®µ nÑp </v>
          </cell>
        </row>
        <row r="406">
          <cell r="G406" t="str">
            <v>§inh</v>
          </cell>
        </row>
        <row r="407">
          <cell r="G407" t="str">
            <v>VËt liÖu kh¸c</v>
          </cell>
        </row>
        <row r="408">
          <cell r="G408" t="str">
            <v>b. Nh©n c«ng</v>
          </cell>
        </row>
        <row r="409">
          <cell r="G409" t="str">
            <v>Nh©n c«ng bËc 3,0/7</v>
          </cell>
        </row>
        <row r="410">
          <cell r="G410" t="str">
            <v>Cèt thÐp bÖ ®óc d=6-14mm</v>
          </cell>
        </row>
        <row r="411">
          <cell r="G411" t="str">
            <v>a. VËt liÖu</v>
          </cell>
        </row>
        <row r="412">
          <cell r="G412" t="str">
            <v>ThÐp trßn d=6-14mm</v>
          </cell>
        </row>
        <row r="413">
          <cell r="G413" t="str">
            <v xml:space="preserve">D©y thÐp </v>
          </cell>
        </row>
        <row r="414">
          <cell r="G414" t="str">
            <v>Que hµn</v>
          </cell>
        </row>
        <row r="415">
          <cell r="G415" t="str">
            <v>b. Nh©n c«ng</v>
          </cell>
        </row>
        <row r="416">
          <cell r="G416" t="str">
            <v>Nh©n c«ng bËc 3,5/7</v>
          </cell>
        </row>
        <row r="417">
          <cell r="G417" t="str">
            <v>c. M¸y thi c«ng</v>
          </cell>
        </row>
        <row r="418">
          <cell r="G418" t="str">
            <v>M¸y hµn 23KW</v>
          </cell>
        </row>
        <row r="419">
          <cell r="G419" t="str">
            <v>M¸y c¾t uèn cèt thÐp</v>
          </cell>
        </row>
        <row r="420">
          <cell r="G420" t="str">
            <v>ThÐp h×nh bÖ ®óc dÇm</v>
          </cell>
        </row>
        <row r="421">
          <cell r="G421" t="str">
            <v>a. VËt liÖu</v>
          </cell>
        </row>
        <row r="422">
          <cell r="G422" t="str">
            <v>ThÐp h×nh</v>
          </cell>
        </row>
        <row r="423">
          <cell r="G423" t="str">
            <v>Que hµn</v>
          </cell>
        </row>
        <row r="424">
          <cell r="G424" t="str">
            <v>b. Nh©n c«ng</v>
          </cell>
        </row>
        <row r="425">
          <cell r="G425" t="str">
            <v>Nh©n c«ng bËc 3,5/7</v>
          </cell>
        </row>
        <row r="426">
          <cell r="G426" t="str">
            <v>c. M¸y thi c«ng</v>
          </cell>
        </row>
        <row r="427">
          <cell r="G427" t="str">
            <v>M¸y hµn 23KW</v>
          </cell>
        </row>
        <row r="428">
          <cell r="G428" t="str">
            <v>L¾p ®Æt èng thÐp luån c¸p DUL</v>
          </cell>
        </row>
        <row r="429">
          <cell r="G429" t="str">
            <v>A.VËt liÖu</v>
          </cell>
        </row>
        <row r="430">
          <cell r="G430" t="str">
            <v>èng thÐp luån c¸p</v>
          </cell>
        </row>
        <row r="431">
          <cell r="G431" t="str">
            <v>èng nèi</v>
          </cell>
        </row>
        <row r="432">
          <cell r="G432" t="str">
            <v>L­íi thÐp ®Þnh vÞ</v>
          </cell>
        </row>
        <row r="433">
          <cell r="G433" t="str">
            <v xml:space="preserve">D©y thÐp </v>
          </cell>
        </row>
        <row r="434">
          <cell r="G434" t="str">
            <v>L­ìi c­a s¾t</v>
          </cell>
        </row>
        <row r="435">
          <cell r="G435" t="str">
            <v>VËt liÖu kh¸c</v>
          </cell>
        </row>
        <row r="436">
          <cell r="G436" t="str">
            <v>B.Nh©n c«ng</v>
          </cell>
        </row>
        <row r="437">
          <cell r="G437" t="str">
            <v>Nh©n c«ng bËc 4,5/7</v>
          </cell>
        </row>
        <row r="438">
          <cell r="G438" t="str">
            <v>C. M¸y</v>
          </cell>
        </row>
        <row r="439">
          <cell r="G439" t="str">
            <v>M¸y c¾t èng</v>
          </cell>
        </row>
        <row r="440">
          <cell r="G440" t="str">
            <v>M¸y kh¸c</v>
          </cell>
        </row>
        <row r="441">
          <cell r="G441" t="str">
            <v>C¸p thÐp dÇm DUL kÐo sau</v>
          </cell>
        </row>
        <row r="442">
          <cell r="G442" t="str">
            <v>A.VËt liÖu</v>
          </cell>
        </row>
        <row r="443">
          <cell r="G443" t="str">
            <v>C¸p c­êng ®é cao</v>
          </cell>
        </row>
        <row r="444">
          <cell r="G444" t="str">
            <v>§¸ c¾t</v>
          </cell>
        </row>
        <row r="445">
          <cell r="G445" t="str">
            <v>VËt liÖu kh¸c</v>
          </cell>
        </row>
        <row r="446">
          <cell r="G446" t="str">
            <v>B.Nh©n c«ng</v>
          </cell>
        </row>
        <row r="447">
          <cell r="G447" t="str">
            <v>Nh©n c«ng bËc 4,5/7</v>
          </cell>
        </row>
        <row r="448">
          <cell r="G448" t="str">
            <v>C. M¸y</v>
          </cell>
        </row>
        <row r="449">
          <cell r="G449" t="str">
            <v>CÈu 25T</v>
          </cell>
        </row>
        <row r="450">
          <cell r="G450" t="str">
            <v>Têi ®iÖn 5T</v>
          </cell>
        </row>
        <row r="451">
          <cell r="G451" t="str">
            <v>M¸y c¾t c¸p</v>
          </cell>
        </row>
        <row r="452">
          <cell r="G452" t="str">
            <v>M¸y luån c¸p</v>
          </cell>
        </row>
        <row r="453">
          <cell r="G453" t="str">
            <v>M¸y b¬m n­íc 20CV</v>
          </cell>
        </row>
        <row r="454">
          <cell r="G454" t="str">
            <v>M¸y nÐn khÝ 10m3/h</v>
          </cell>
        </row>
        <row r="455">
          <cell r="G455" t="str">
            <v>KÝch 250T</v>
          </cell>
        </row>
        <row r="456">
          <cell r="G456" t="str">
            <v>KÝch 500T</v>
          </cell>
        </row>
        <row r="457">
          <cell r="G457" t="str">
            <v>Pal¨ng xÝch 3T</v>
          </cell>
        </row>
        <row r="458">
          <cell r="G458" t="str">
            <v>M¸y kh¸c</v>
          </cell>
        </row>
        <row r="459">
          <cell r="G459" t="str">
            <v>B¬m v÷a XM trong èng luån c¸p</v>
          </cell>
        </row>
        <row r="460">
          <cell r="G460" t="str">
            <v>A.VËt liÖu</v>
          </cell>
        </row>
        <row r="461">
          <cell r="G461" t="str">
            <v>Xim¨ng PC-400</v>
          </cell>
        </row>
        <row r="462">
          <cell r="G462" t="str">
            <v>Phô gia</v>
          </cell>
        </row>
        <row r="463">
          <cell r="G463" t="str">
            <v>VËt liÖu kh¸c</v>
          </cell>
        </row>
        <row r="464">
          <cell r="G464" t="str">
            <v>B.Nh©n c«ng</v>
          </cell>
        </row>
        <row r="465">
          <cell r="G465" t="str">
            <v>Nh©n c«ng bËc 4,0/7</v>
          </cell>
        </row>
        <row r="466">
          <cell r="G466" t="str">
            <v>C. M¸y</v>
          </cell>
        </row>
        <row r="467">
          <cell r="G467" t="str">
            <v>M¸y trén v÷a 80l</v>
          </cell>
        </row>
        <row r="468">
          <cell r="G468" t="str">
            <v>M¸y nÐn khÝ 10m3/h</v>
          </cell>
        </row>
        <row r="469">
          <cell r="G469" t="str">
            <v>B¬m v÷a XM</v>
          </cell>
        </row>
        <row r="470">
          <cell r="G470" t="str">
            <v>M¸y b¬m n­íc 20CV</v>
          </cell>
        </row>
        <row r="471">
          <cell r="G471" t="str">
            <v>M¸y kh¸c</v>
          </cell>
        </row>
        <row r="472">
          <cell r="G472" t="str">
            <v>L¾p ®Æt vµ th¸o dì neo c¸p C§C</v>
          </cell>
        </row>
        <row r="473">
          <cell r="G473" t="str">
            <v>A.VËt liÖu</v>
          </cell>
        </row>
        <row r="474">
          <cell r="G474" t="str">
            <v>Neo</v>
          </cell>
        </row>
        <row r="475">
          <cell r="G475" t="str">
            <v>B.Nh©n c«ng</v>
          </cell>
        </row>
        <row r="476">
          <cell r="G476" t="str">
            <v>Nh©n c«ng bËc 3,5/7</v>
          </cell>
        </row>
        <row r="477">
          <cell r="G477" t="str">
            <v>Bª t«ng xµ mò mè+®¸ kª gèi M300</v>
          </cell>
        </row>
        <row r="478">
          <cell r="G478" t="str">
            <v>a. VËt liÖu</v>
          </cell>
        </row>
        <row r="479">
          <cell r="G479" t="str">
            <v>V÷a BT M300 ®¸ 1x2 ®é sôt 2-4</v>
          </cell>
        </row>
        <row r="480">
          <cell r="G480" t="str">
            <v>VËt liÖu kh¸c</v>
          </cell>
        </row>
        <row r="481">
          <cell r="G481" t="str">
            <v>b. Nh©n c«ng</v>
          </cell>
        </row>
        <row r="482">
          <cell r="G482" t="str">
            <v>Nh©n c«ng bËc 4,0/7</v>
          </cell>
        </row>
        <row r="483">
          <cell r="G483" t="str">
            <v>c. M¸y thi c«ng</v>
          </cell>
        </row>
        <row r="484">
          <cell r="G484" t="str">
            <v>M¸y trén 250l</v>
          </cell>
        </row>
        <row r="485">
          <cell r="G485" t="str">
            <v>M¸y ®Çm dïi 1,5KW</v>
          </cell>
        </row>
        <row r="486">
          <cell r="G486" t="str">
            <v>CÈu 16T</v>
          </cell>
        </row>
        <row r="487">
          <cell r="G487" t="str">
            <v>M¸y kh¸c</v>
          </cell>
        </row>
        <row r="488">
          <cell r="G488" t="str">
            <v xml:space="preserve">V¸n khu«n thi c«ng mè </v>
          </cell>
        </row>
        <row r="489">
          <cell r="G489" t="str">
            <v>a. VËt liÖu</v>
          </cell>
        </row>
        <row r="490">
          <cell r="G490" t="str">
            <v>Gç v¸n</v>
          </cell>
        </row>
        <row r="491">
          <cell r="G491" t="str">
            <v>Gç chèng</v>
          </cell>
        </row>
        <row r="492">
          <cell r="G492" t="str">
            <v xml:space="preserve">§inh ®Üa </v>
          </cell>
        </row>
        <row r="493">
          <cell r="G493" t="str">
            <v>Bul«ng</v>
          </cell>
        </row>
        <row r="494">
          <cell r="G494" t="str">
            <v>§inh</v>
          </cell>
        </row>
        <row r="495">
          <cell r="G495" t="str">
            <v>VËt liÖu kh¸c</v>
          </cell>
        </row>
        <row r="496">
          <cell r="G496" t="str">
            <v>b. Nh©n c«ng</v>
          </cell>
        </row>
        <row r="497">
          <cell r="G497" t="str">
            <v>Nh©n c«ng bËc 4,0/7</v>
          </cell>
        </row>
        <row r="498">
          <cell r="G498" t="str">
            <v>Cèt thÐp mè  d=10mm</v>
          </cell>
        </row>
        <row r="499">
          <cell r="G499" t="str">
            <v>a. VËt liÖu</v>
          </cell>
        </row>
        <row r="500">
          <cell r="G500" t="str">
            <v>ThÐp trßn d=10mm</v>
          </cell>
        </row>
        <row r="501">
          <cell r="G501" t="str">
            <v xml:space="preserve">D©y thÐp </v>
          </cell>
        </row>
        <row r="502">
          <cell r="G502" t="str">
            <v>b. Nh©n c«ng</v>
          </cell>
        </row>
        <row r="503">
          <cell r="G503" t="str">
            <v>Nh©n c«ng bËc 4,0/7</v>
          </cell>
        </row>
        <row r="504">
          <cell r="G504" t="str">
            <v>c. M¸y thi c«ng</v>
          </cell>
        </row>
        <row r="505">
          <cell r="G505" t="str">
            <v>M¸y c¾t uèn cèt thÐp</v>
          </cell>
        </row>
        <row r="506">
          <cell r="G506" t="str">
            <v>CÈu 16T</v>
          </cell>
        </row>
        <row r="507">
          <cell r="G507" t="str">
            <v>Cèt thÐp mè  d=22mm</v>
          </cell>
        </row>
        <row r="508">
          <cell r="G508" t="str">
            <v>a. VËt liÖu</v>
          </cell>
        </row>
        <row r="509">
          <cell r="G509" t="str">
            <v>ThÐp trßn d=22mm</v>
          </cell>
        </row>
        <row r="510">
          <cell r="G510" t="str">
            <v xml:space="preserve">D©y thÐp </v>
          </cell>
        </row>
        <row r="511">
          <cell r="G511" t="str">
            <v>Que hµn</v>
          </cell>
        </row>
        <row r="512">
          <cell r="G512" t="str">
            <v>b. Nh©n c«ng</v>
          </cell>
        </row>
        <row r="513">
          <cell r="G513" t="str">
            <v>Nh©n c«ng bËc 4,0/7</v>
          </cell>
        </row>
        <row r="514">
          <cell r="G514" t="str">
            <v>c. M¸y thi c«ng</v>
          </cell>
        </row>
        <row r="515">
          <cell r="G515" t="str">
            <v>M¸y c¾t uèn cèt thÐp</v>
          </cell>
        </row>
        <row r="516">
          <cell r="G516" t="str">
            <v>CÈu 16T</v>
          </cell>
        </row>
        <row r="517">
          <cell r="G517" t="str">
            <v>M¸y hµn 23KW</v>
          </cell>
        </row>
        <row r="518">
          <cell r="G518" t="str">
            <v>Cèt thÐp mè  d=14-18mm</v>
          </cell>
        </row>
        <row r="519">
          <cell r="G519" t="str">
            <v>a. VËt liÖu</v>
          </cell>
        </row>
        <row r="520">
          <cell r="G520" t="str">
            <v>ThÐp trßn d=14mm</v>
          </cell>
        </row>
        <row r="521">
          <cell r="G521" t="str">
            <v xml:space="preserve">D©y thÐp </v>
          </cell>
        </row>
        <row r="522">
          <cell r="G522" t="str">
            <v>Que hµn</v>
          </cell>
        </row>
        <row r="523">
          <cell r="G523" t="str">
            <v>b. Nh©n c«ng</v>
          </cell>
        </row>
        <row r="524">
          <cell r="G524" t="str">
            <v>Nh©n c«ng bËc 4,0/7</v>
          </cell>
        </row>
        <row r="525">
          <cell r="G525" t="str">
            <v>c. M¸y thi c«ng</v>
          </cell>
        </row>
        <row r="526">
          <cell r="G526" t="str">
            <v>M¸y c¾t uèn cèt thÐp</v>
          </cell>
        </row>
        <row r="527">
          <cell r="G527" t="str">
            <v>CÈu 16T</v>
          </cell>
        </row>
        <row r="528">
          <cell r="G528" t="str">
            <v>M¸y hµn 23KW</v>
          </cell>
        </row>
        <row r="529">
          <cell r="G529" t="str">
            <v>Bª t«ng t¨ng c­êng M250 ®¸ 1x2</v>
          </cell>
        </row>
        <row r="530">
          <cell r="G530" t="str">
            <v>a. VËt liÖu</v>
          </cell>
        </row>
        <row r="531">
          <cell r="G531" t="str">
            <v>V÷a BT M250 ®¸ 1x2 ®é sôt 2-4</v>
          </cell>
        </row>
        <row r="532">
          <cell r="G532" t="str">
            <v>VËt liÖu kh¸c</v>
          </cell>
        </row>
        <row r="533">
          <cell r="G533" t="str">
            <v>b. Nh©n c«ng</v>
          </cell>
        </row>
        <row r="534">
          <cell r="G534" t="str">
            <v>Nh©n c«ng bËc 3,5/7</v>
          </cell>
        </row>
        <row r="535">
          <cell r="G535" t="str">
            <v>c. M¸y thi c«ng</v>
          </cell>
        </row>
        <row r="536">
          <cell r="G536" t="str">
            <v>M¸y trén 250l</v>
          </cell>
        </row>
        <row r="537">
          <cell r="G537" t="str">
            <v>M¸y ®Çm bµn 1KW</v>
          </cell>
        </row>
        <row r="538">
          <cell r="G538" t="str">
            <v>M¸y kh¸c</v>
          </cell>
        </row>
        <row r="539">
          <cell r="G539" t="str">
            <v>Cèt thÐp BT t¨ng c­êng d=8mm</v>
          </cell>
        </row>
        <row r="540">
          <cell r="G540" t="str">
            <v>a. VËt liÖu</v>
          </cell>
        </row>
        <row r="541">
          <cell r="G541" t="str">
            <v>ThÐp trßn d=8mm</v>
          </cell>
        </row>
        <row r="542">
          <cell r="G542" t="str">
            <v xml:space="preserve">D©y thÐp </v>
          </cell>
        </row>
        <row r="543">
          <cell r="G543" t="str">
            <v>b. Nh©n c«ng</v>
          </cell>
        </row>
        <row r="544">
          <cell r="G544" t="str">
            <v>Nh©n c«ng bËc 3,5/7</v>
          </cell>
        </row>
        <row r="545">
          <cell r="G545" t="str">
            <v>c. M¸y thi c«ng</v>
          </cell>
        </row>
        <row r="546">
          <cell r="G546" t="str">
            <v>M¸y c¾t uèn cèt thÐp</v>
          </cell>
        </row>
        <row r="547">
          <cell r="G547" t="str">
            <v>Cèt thÐp BT t¨ng c­êng d=10mm</v>
          </cell>
        </row>
        <row r="548">
          <cell r="G548" t="str">
            <v>a. VËt liÖu</v>
          </cell>
        </row>
        <row r="549">
          <cell r="G549" t="str">
            <v>ThÐp trßn d=10mm</v>
          </cell>
        </row>
        <row r="550">
          <cell r="G550" t="str">
            <v xml:space="preserve">D©y thÐp </v>
          </cell>
        </row>
        <row r="551">
          <cell r="G551" t="str">
            <v>b. Nh©n c«ng</v>
          </cell>
        </row>
        <row r="552">
          <cell r="G552" t="str">
            <v>Nh©n c«ng bËc 3,5/7</v>
          </cell>
        </row>
        <row r="553">
          <cell r="G553" t="str">
            <v>c. M¸y thi c«ng</v>
          </cell>
        </row>
        <row r="554">
          <cell r="G554" t="str">
            <v>M¸y c¾t uèn cèt thÐp</v>
          </cell>
        </row>
        <row r="555">
          <cell r="G555" t="str">
            <v>CÈu dÇm vµo vÞ trÝ di chuyÓn</v>
          </cell>
        </row>
        <row r="556">
          <cell r="G556" t="str">
            <v>b. Nh©n c«ng</v>
          </cell>
        </row>
        <row r="557">
          <cell r="G557" t="str">
            <v>Nh©n c«ng bËc 4,0/7</v>
          </cell>
        </row>
        <row r="558">
          <cell r="G558" t="str">
            <v>c. M¸y thi c«ng</v>
          </cell>
        </row>
        <row r="559">
          <cell r="G559" t="str">
            <v>CÈu 25T (dïng 2 cÈu)</v>
          </cell>
        </row>
        <row r="560">
          <cell r="G560" t="str">
            <v>Gèi cao su.</v>
          </cell>
        </row>
        <row r="561">
          <cell r="G561" t="str">
            <v>A.VËt liÖu</v>
          </cell>
        </row>
        <row r="562">
          <cell r="G562" t="str">
            <v>Gèi cao su</v>
          </cell>
        </row>
        <row r="563">
          <cell r="G563" t="str">
            <v xml:space="preserve"> V©t liÖu kh¸c</v>
          </cell>
        </row>
        <row r="564">
          <cell r="G564" t="str">
            <v>B.Nh©n c«ng</v>
          </cell>
        </row>
        <row r="565">
          <cell r="G565" t="str">
            <v>Nh©n c«ng bËc 3,5/7</v>
          </cell>
        </row>
        <row r="566">
          <cell r="G566" t="str">
            <v>N©ng h¹ dÇm cÇu</v>
          </cell>
        </row>
        <row r="567">
          <cell r="G567" t="str">
            <v>A.VËt liÖu</v>
          </cell>
        </row>
        <row r="568">
          <cell r="G568" t="str">
            <v>Gç kª</v>
          </cell>
        </row>
        <row r="569">
          <cell r="G569" t="str">
            <v xml:space="preserve">§inh ®Üa </v>
          </cell>
        </row>
        <row r="570">
          <cell r="G570" t="str">
            <v>B.Nh©n c«ng</v>
          </cell>
        </row>
        <row r="571">
          <cell r="G571" t="str">
            <v>Nh©n c«ng bËc 4,5/7</v>
          </cell>
        </row>
        <row r="572">
          <cell r="G572" t="str">
            <v>KÝch h¹ dÇm ®Æt hoµn chØnh</v>
          </cell>
        </row>
        <row r="573">
          <cell r="G573" t="str">
            <v>A.VËt liÖu</v>
          </cell>
        </row>
        <row r="574">
          <cell r="G574" t="str">
            <v>Tµ vÑt gç (14x22x180)</v>
          </cell>
        </row>
        <row r="575">
          <cell r="G575" t="str">
            <v xml:space="preserve">§inh ®Üa </v>
          </cell>
        </row>
        <row r="576">
          <cell r="G576" t="str">
            <v>B.Nh©n c«ng</v>
          </cell>
        </row>
        <row r="577">
          <cell r="G577" t="str">
            <v>Nh©n c«ng bËc 4,5/7</v>
          </cell>
        </row>
        <row r="578">
          <cell r="G578" t="str">
            <v>C. M¸y</v>
          </cell>
        </row>
        <row r="579">
          <cell r="G579" t="str">
            <v>KÝch 250T</v>
          </cell>
        </row>
        <row r="580">
          <cell r="G580" t="str">
            <v>DÇm BTCT M400 (dÇm T).</v>
          </cell>
        </row>
        <row r="581">
          <cell r="G581" t="str">
            <v>a. VËt liÖu</v>
          </cell>
        </row>
        <row r="582">
          <cell r="G582" t="str">
            <v>Bª t«ng M400 ®¸ 1x2</v>
          </cell>
        </row>
        <row r="583">
          <cell r="G583" t="str">
            <v>VËt liÖu kh¸c</v>
          </cell>
        </row>
        <row r="584">
          <cell r="G584" t="str">
            <v>b. Nh©n c«ng</v>
          </cell>
        </row>
        <row r="585">
          <cell r="G585" t="str">
            <v>Nh©n c«ng bËc 4,0/7</v>
          </cell>
        </row>
        <row r="586">
          <cell r="G586" t="str">
            <v>c. M¸y thi c«ng</v>
          </cell>
        </row>
        <row r="587">
          <cell r="G587" t="str">
            <v>M¸y trén 250l</v>
          </cell>
        </row>
        <row r="588">
          <cell r="G588" t="str">
            <v>M¸y ®Çm dïi 1,5KW</v>
          </cell>
        </row>
        <row r="589">
          <cell r="G589" t="str">
            <v>M¸y ®Çm bµn 1KW</v>
          </cell>
        </row>
        <row r="590">
          <cell r="G590" t="str">
            <v>M¸y kh¸c</v>
          </cell>
        </row>
        <row r="591">
          <cell r="G591" t="str">
            <v>V¸n khu«n thÐp ®óc dÇm T</v>
          </cell>
        </row>
        <row r="592">
          <cell r="G592" t="str">
            <v>a. VËt liÖu</v>
          </cell>
        </row>
        <row r="593">
          <cell r="G593" t="str">
            <v>ThÐp b¶n</v>
          </cell>
        </row>
        <row r="594">
          <cell r="G594" t="str">
            <v>ThÐp h×nh</v>
          </cell>
        </row>
        <row r="595">
          <cell r="G595" t="str">
            <v>Que hµn</v>
          </cell>
        </row>
        <row r="596">
          <cell r="G596" t="str">
            <v>«xy</v>
          </cell>
        </row>
        <row r="597">
          <cell r="G597" t="str">
            <v>§Êt ®Ìn</v>
          </cell>
        </row>
        <row r="598">
          <cell r="G598" t="str">
            <v>T¨ng ®¬</v>
          </cell>
        </row>
        <row r="599">
          <cell r="G599" t="str">
            <v>DÇu b«i tr¬n</v>
          </cell>
        </row>
        <row r="600">
          <cell r="G600" t="str">
            <v>Bul«ng M28x105</v>
          </cell>
        </row>
        <row r="601">
          <cell r="G601" t="str">
            <v>VËt liÖu kh¸c</v>
          </cell>
        </row>
        <row r="602">
          <cell r="G602" t="str">
            <v>b. Nh©n c«ng</v>
          </cell>
        </row>
        <row r="603">
          <cell r="G603" t="str">
            <v>Nh©n c«ng bËc 4,5/7</v>
          </cell>
        </row>
        <row r="604">
          <cell r="G604" t="str">
            <v>c. M¸y thi c«ng</v>
          </cell>
        </row>
        <row r="605">
          <cell r="G605" t="str">
            <v>M¸y hµn 23KW</v>
          </cell>
        </row>
        <row r="606">
          <cell r="G606" t="str">
            <v>M¸y c¾t thÐp</v>
          </cell>
        </row>
        <row r="607">
          <cell r="G607" t="str">
            <v>Têi ®iÖn 5T</v>
          </cell>
        </row>
        <row r="608">
          <cell r="G608" t="str">
            <v>CÈu 16T</v>
          </cell>
        </row>
        <row r="609">
          <cell r="G609" t="str">
            <v>M¸y kh¸c</v>
          </cell>
        </row>
        <row r="610">
          <cell r="G610" t="str">
            <v>G/c«ng CT dÇm d&lt;=18mm</v>
          </cell>
        </row>
        <row r="611">
          <cell r="G611" t="str">
            <v>a. VËt liÖu</v>
          </cell>
        </row>
        <row r="612">
          <cell r="G612" t="str">
            <v>ThÐp trßn d=6mm</v>
          </cell>
        </row>
        <row r="613">
          <cell r="G613" t="str">
            <v xml:space="preserve">D©y thÐp </v>
          </cell>
        </row>
        <row r="614">
          <cell r="G614" t="str">
            <v>Que hµn</v>
          </cell>
        </row>
        <row r="615">
          <cell r="G615" t="str">
            <v>b. Nh©n c«ng</v>
          </cell>
        </row>
        <row r="616">
          <cell r="G616" t="str">
            <v>Nh©n c«ng bËc 4,0/7</v>
          </cell>
        </row>
        <row r="617">
          <cell r="G617" t="str">
            <v>c. M¸y thi c«ng</v>
          </cell>
        </row>
        <row r="618">
          <cell r="G618" t="str">
            <v>M¸y hµn 23KW</v>
          </cell>
        </row>
        <row r="619">
          <cell r="G619" t="str">
            <v>M¸y c¾t uèn cèt thÐp</v>
          </cell>
        </row>
        <row r="620">
          <cell r="G620" t="str">
            <v>G/c«ng CT dÇm d&gt;18mm</v>
          </cell>
        </row>
        <row r="621">
          <cell r="G621" t="str">
            <v>a. VËt liÖu</v>
          </cell>
        </row>
        <row r="622">
          <cell r="G622" t="str">
            <v>ThÐp trßn d=25mm</v>
          </cell>
        </row>
        <row r="623">
          <cell r="G623" t="str">
            <v xml:space="preserve">D©y thÐp </v>
          </cell>
        </row>
        <row r="624">
          <cell r="G624" t="str">
            <v>Que hµn</v>
          </cell>
        </row>
        <row r="625">
          <cell r="G625" t="str">
            <v>b. Nh©n c«ng</v>
          </cell>
        </row>
        <row r="626">
          <cell r="G626" t="str">
            <v>Nh©n c«ng bËc 4,0/7</v>
          </cell>
        </row>
        <row r="627">
          <cell r="G627" t="str">
            <v>c. M¸y thi c«ng</v>
          </cell>
        </row>
        <row r="628">
          <cell r="G628" t="str">
            <v>M¸y hµn 23KW</v>
          </cell>
        </row>
        <row r="629">
          <cell r="G629" t="str">
            <v>M¸y c¾t uèn cèt thÐp</v>
          </cell>
        </row>
        <row r="630">
          <cell r="G630" t="str">
            <v>G/c«ng CT dÇm d&gt;18mm</v>
          </cell>
        </row>
        <row r="631">
          <cell r="G631" t="str">
            <v>a. VËt liÖu</v>
          </cell>
        </row>
        <row r="632">
          <cell r="G632" t="str">
            <v>ThÐp trßn d=25mm</v>
          </cell>
        </row>
        <row r="633">
          <cell r="G633" t="str">
            <v xml:space="preserve">D©y thÐp </v>
          </cell>
        </row>
        <row r="634">
          <cell r="G634" t="str">
            <v>Que hµn</v>
          </cell>
        </row>
        <row r="635">
          <cell r="G635" t="str">
            <v>b. Nh©n c«ng</v>
          </cell>
        </row>
        <row r="636">
          <cell r="G636" t="str">
            <v>Nh©n c«ng bËc 4,0/7</v>
          </cell>
        </row>
        <row r="637">
          <cell r="G637" t="str">
            <v>c. M¸y thi c«ng</v>
          </cell>
        </row>
        <row r="638">
          <cell r="G638" t="str">
            <v>M¸y hµn 23KW</v>
          </cell>
        </row>
        <row r="639">
          <cell r="G639" t="str">
            <v>M¸y c¾t uèn cèt thÐp</v>
          </cell>
        </row>
        <row r="640">
          <cell r="G640" t="str">
            <v>§¸ d¨m ®Öm (thu håi 50%)</v>
          </cell>
        </row>
        <row r="641">
          <cell r="G641" t="str">
            <v>a. VËt liÖu</v>
          </cell>
        </row>
        <row r="642">
          <cell r="G642" t="str">
            <v>§¸ d¨m 4x6</v>
          </cell>
        </row>
        <row r="643">
          <cell r="G643" t="str">
            <v>b. Nh©n c«ng</v>
          </cell>
        </row>
        <row r="644">
          <cell r="G644" t="str">
            <v>Nh©n c«ng bËc 3,0/7</v>
          </cell>
        </row>
        <row r="645">
          <cell r="G645" t="str">
            <v>D/c dÇm cÇu tõ bÖ ®óc ra b·i chøa</v>
          </cell>
        </row>
        <row r="646">
          <cell r="G646" t="str">
            <v>a - VËt liÖu :</v>
          </cell>
        </row>
        <row r="647">
          <cell r="G647" t="str">
            <v>Ray</v>
          </cell>
        </row>
        <row r="648">
          <cell r="G648" t="str">
            <v>Gç kª</v>
          </cell>
        </row>
        <row r="649">
          <cell r="G649" t="str">
            <v>§inh Cr¨mpong</v>
          </cell>
        </row>
        <row r="650">
          <cell r="G650" t="str">
            <v>LËp l¸ch</v>
          </cell>
        </row>
        <row r="651">
          <cell r="G651" t="str">
            <v>b - Nh©n c«ng</v>
          </cell>
        </row>
        <row r="652">
          <cell r="G652" t="str">
            <v>Nh©n c«ng bËc 4,5/7</v>
          </cell>
        </row>
        <row r="653">
          <cell r="G653" t="str">
            <v>c. M¸y</v>
          </cell>
        </row>
        <row r="654">
          <cell r="G654" t="str">
            <v>Xe goßng (2 xe)</v>
          </cell>
        </row>
        <row r="655">
          <cell r="G655" t="str">
            <v>D/c dÇm cÇu tõ b·i chøa ra vÞ trÝ lao</v>
          </cell>
        </row>
        <row r="656">
          <cell r="G656" t="str">
            <v>a - VËt liÖu :</v>
          </cell>
        </row>
        <row r="657">
          <cell r="G657" t="str">
            <v>Ray</v>
          </cell>
        </row>
        <row r="658">
          <cell r="G658" t="str">
            <v>Gç kª</v>
          </cell>
        </row>
        <row r="659">
          <cell r="G659" t="str">
            <v>§inh Cr¨mpong</v>
          </cell>
        </row>
        <row r="660">
          <cell r="G660" t="str">
            <v>LËp l¸ch</v>
          </cell>
        </row>
        <row r="661">
          <cell r="G661" t="str">
            <v>b - Nh©n c«ng</v>
          </cell>
        </row>
        <row r="662">
          <cell r="G662" t="str">
            <v>Nh©n c«ng bËc 4,5/7</v>
          </cell>
        </row>
        <row r="663">
          <cell r="G663" t="str">
            <v>c. M¸y</v>
          </cell>
        </row>
        <row r="664">
          <cell r="G664" t="str">
            <v>Xe goßng (2 xe)</v>
          </cell>
        </row>
        <row r="665">
          <cell r="G665" t="str">
            <v>Bª t«ng gê lan can M250 ®¸ 1x2</v>
          </cell>
        </row>
        <row r="666">
          <cell r="G666" t="str">
            <v>a. VËt liÖu</v>
          </cell>
        </row>
        <row r="667">
          <cell r="G667" t="str">
            <v>V÷a BT M250 ®¸ 1x2 ®é sôt 2-4</v>
          </cell>
        </row>
        <row r="668">
          <cell r="G668" t="str">
            <v>VËt liÖu kh¸c</v>
          </cell>
        </row>
        <row r="669">
          <cell r="G669" t="str">
            <v>b. Nh©n c«ng</v>
          </cell>
        </row>
        <row r="670">
          <cell r="G670" t="str">
            <v>Nh©n c«ng bËc 3,0/7</v>
          </cell>
        </row>
        <row r="671">
          <cell r="G671" t="str">
            <v>c. M¸y thi c«ng</v>
          </cell>
        </row>
        <row r="672">
          <cell r="G672" t="str">
            <v>M¸y trén 250l</v>
          </cell>
        </row>
        <row r="673">
          <cell r="G673" t="str">
            <v>V¸n khu«n ®æ BT gê lan can</v>
          </cell>
        </row>
        <row r="674">
          <cell r="G674" t="str">
            <v>a. VËt liÖu</v>
          </cell>
        </row>
        <row r="675">
          <cell r="G675" t="str">
            <v>Gç v¸n</v>
          </cell>
        </row>
        <row r="676">
          <cell r="G676" t="str">
            <v>§inh</v>
          </cell>
        </row>
        <row r="677">
          <cell r="G677" t="str">
            <v>VËt liÖu kh¸c</v>
          </cell>
        </row>
        <row r="678">
          <cell r="G678" t="str">
            <v>b. Nh©n c«ng</v>
          </cell>
        </row>
        <row r="679">
          <cell r="G679" t="str">
            <v>Nh©n c«ng bËc 3,0/7</v>
          </cell>
        </row>
        <row r="680">
          <cell r="G680" t="str">
            <v>Mèi nèi dÇm bª t«ng M400</v>
          </cell>
        </row>
        <row r="681">
          <cell r="G681" t="str">
            <v>a. VËt liÖu</v>
          </cell>
        </row>
        <row r="682">
          <cell r="G682" t="str">
            <v>Bª t«ng M400 ®¸ 1x2</v>
          </cell>
        </row>
        <row r="683">
          <cell r="G683" t="str">
            <v>VËt liÖu kh¸c</v>
          </cell>
        </row>
        <row r="684">
          <cell r="G684" t="str">
            <v>b. Nh©n c«ng</v>
          </cell>
        </row>
        <row r="685">
          <cell r="G685" t="str">
            <v>Nh©n c«ng bËc 3,5/7</v>
          </cell>
        </row>
        <row r="686">
          <cell r="G686" t="str">
            <v>c. M¸y thi c«ng</v>
          </cell>
        </row>
        <row r="687">
          <cell r="G687" t="str">
            <v>M¸y trén 250l</v>
          </cell>
        </row>
        <row r="688">
          <cell r="G688" t="str">
            <v>M¸y ®Çm dïi 1,5KW</v>
          </cell>
        </row>
        <row r="689">
          <cell r="G689" t="str">
            <v>VK ®æ BT mèi nèi dÇm</v>
          </cell>
        </row>
        <row r="690">
          <cell r="G690" t="str">
            <v>a. VËt liÖu</v>
          </cell>
        </row>
        <row r="691">
          <cell r="G691" t="str">
            <v>Gç v¸n</v>
          </cell>
        </row>
        <row r="692">
          <cell r="G692" t="str">
            <v xml:space="preserve">Gç ®µ nÑp </v>
          </cell>
        </row>
        <row r="693">
          <cell r="G693" t="str">
            <v>Gç chèng</v>
          </cell>
        </row>
        <row r="694">
          <cell r="G694" t="str">
            <v>§inh</v>
          </cell>
        </row>
        <row r="695">
          <cell r="G695" t="str">
            <v>VËt liÖu kh¸c</v>
          </cell>
        </row>
        <row r="696">
          <cell r="G696" t="str">
            <v>b. Nh©n c«ng</v>
          </cell>
        </row>
        <row r="697">
          <cell r="G697" t="str">
            <v>Nh©n c«ng bËc 4,0/7</v>
          </cell>
        </row>
        <row r="698">
          <cell r="G698" t="str">
            <v>Cèt thÐp mèi nèi dÇm d=8mm</v>
          </cell>
        </row>
        <row r="699">
          <cell r="G699" t="str">
            <v>a. VËt liÖu</v>
          </cell>
        </row>
        <row r="700">
          <cell r="G700" t="str">
            <v>ThÐp trßn d=8mm</v>
          </cell>
        </row>
        <row r="701">
          <cell r="G701" t="str">
            <v xml:space="preserve">D©y thÐp </v>
          </cell>
        </row>
        <row r="702">
          <cell r="G702" t="str">
            <v>b. Nh©n c«ng</v>
          </cell>
        </row>
        <row r="703">
          <cell r="G703" t="str">
            <v>Nh©n c«ng bËc 3,7/7</v>
          </cell>
        </row>
        <row r="704">
          <cell r="G704" t="str">
            <v>c. M¸y thi c«ng</v>
          </cell>
        </row>
        <row r="705">
          <cell r="G705" t="str">
            <v>M¸y c¾t uèn cèt thÐp</v>
          </cell>
        </row>
        <row r="706">
          <cell r="G706" t="str">
            <v>Cèt thÐp mèi nèi dÇm d=14mm</v>
          </cell>
        </row>
        <row r="707">
          <cell r="G707" t="str">
            <v>a. VËt liÖu</v>
          </cell>
        </row>
        <row r="708">
          <cell r="G708" t="str">
            <v>ThÐp trßn d=14mm</v>
          </cell>
        </row>
        <row r="709">
          <cell r="G709" t="str">
            <v xml:space="preserve">D©y thÐp </v>
          </cell>
        </row>
        <row r="710">
          <cell r="G710" t="str">
            <v>Que hµn</v>
          </cell>
        </row>
        <row r="711">
          <cell r="G711" t="str">
            <v>b. Nh©n c«ng</v>
          </cell>
        </row>
        <row r="712">
          <cell r="G712" t="str">
            <v>Nh©n c«ng bËc 3,7/7</v>
          </cell>
        </row>
        <row r="713">
          <cell r="G713" t="str">
            <v>c. M¸y thi c«ng</v>
          </cell>
        </row>
        <row r="714">
          <cell r="G714" t="str">
            <v>M¸y hµn 23KW</v>
          </cell>
        </row>
        <row r="715">
          <cell r="G715" t="str">
            <v>M¸y c¾t uèn cèt thÐp</v>
          </cell>
        </row>
        <row r="716">
          <cell r="G716" t="str">
            <v>Khe co d·n cao su</v>
          </cell>
        </row>
        <row r="717">
          <cell r="G717" t="str">
            <v>a - VËt liÖu :</v>
          </cell>
        </row>
        <row r="718">
          <cell r="G718" t="str">
            <v>Khe co d·n cao su.</v>
          </cell>
        </row>
        <row r="719">
          <cell r="G719" t="str">
            <v>b. Nh©n c«ng</v>
          </cell>
        </row>
        <row r="720">
          <cell r="G720" t="str">
            <v>Nh©n c«ng bËc 3,5/7</v>
          </cell>
        </row>
        <row r="721">
          <cell r="G721" t="str">
            <v>QuÐt sikadvr (TC 1,05lÝt/1md)</v>
          </cell>
        </row>
        <row r="722">
          <cell r="G722" t="str">
            <v>A.VËt liÖu</v>
          </cell>
        </row>
        <row r="723">
          <cell r="G723" t="str">
            <v>Sikadvr</v>
          </cell>
        </row>
        <row r="724">
          <cell r="G724" t="str">
            <v>B.Nh©n c«ng</v>
          </cell>
        </row>
        <row r="725">
          <cell r="G725" t="str">
            <v>Nh©n c«ng bËc 4,0/7</v>
          </cell>
        </row>
        <row r="726">
          <cell r="G726" t="str">
            <v>ThÐp lß xo c­êng ®é cao d=3mm</v>
          </cell>
        </row>
        <row r="727">
          <cell r="G727" t="str">
            <v>a - VËt liÖu :</v>
          </cell>
        </row>
        <row r="728">
          <cell r="G728" t="str">
            <v>ThÐp lß xo d=3mm</v>
          </cell>
        </row>
        <row r="729">
          <cell r="G729" t="str">
            <v>b. Nh©n c«ng</v>
          </cell>
        </row>
        <row r="730">
          <cell r="G730" t="str">
            <v>Nh©n c«ng bËc 3,5/7</v>
          </cell>
        </row>
        <row r="731">
          <cell r="G731" t="str">
            <v>c. M¸y thi c«ng</v>
          </cell>
        </row>
        <row r="732">
          <cell r="G732" t="str">
            <v>M¸y hµn 23KW</v>
          </cell>
        </row>
        <row r="733">
          <cell r="G733" t="str">
            <v>Bª t«ng M300</v>
          </cell>
        </row>
        <row r="734">
          <cell r="G734" t="str">
            <v>a. VËt liÖu</v>
          </cell>
        </row>
        <row r="735">
          <cell r="G735" t="str">
            <v>V÷a BT M300 ®¸ 1x2 ®é sôt 2-4</v>
          </cell>
        </row>
        <row r="736">
          <cell r="G736" t="str">
            <v>VËt liÖu kh¸c</v>
          </cell>
        </row>
        <row r="737">
          <cell r="G737" t="str">
            <v>b. Nh©n c«ng</v>
          </cell>
        </row>
        <row r="738">
          <cell r="G738" t="str">
            <v>Nh©n c«ng bËc 3,5/7</v>
          </cell>
        </row>
        <row r="739">
          <cell r="G739" t="str">
            <v>c. M¸y thi c«ng</v>
          </cell>
        </row>
        <row r="740">
          <cell r="G740" t="str">
            <v>M¸y trén 250l</v>
          </cell>
        </row>
        <row r="741">
          <cell r="G741" t="str">
            <v>M¸y ®Çm dïi 1,5KW</v>
          </cell>
        </row>
        <row r="742">
          <cell r="G742" t="str">
            <v>VK ®æ bª t«ng M300</v>
          </cell>
        </row>
        <row r="743">
          <cell r="G743" t="str">
            <v>a. VËt liÖu</v>
          </cell>
        </row>
        <row r="744">
          <cell r="G744" t="str">
            <v>Gç v¸n</v>
          </cell>
        </row>
        <row r="745">
          <cell r="G745" t="str">
            <v xml:space="preserve">Gç ®µ nÑp </v>
          </cell>
        </row>
        <row r="746">
          <cell r="G746" t="str">
            <v>Gç chèng</v>
          </cell>
        </row>
        <row r="747">
          <cell r="G747" t="str">
            <v>§inh</v>
          </cell>
        </row>
        <row r="748">
          <cell r="G748" t="str">
            <v>VËt liÖu kh¸c</v>
          </cell>
        </row>
        <row r="749">
          <cell r="G749" t="str">
            <v>b. Nh©n c«ng</v>
          </cell>
        </row>
        <row r="750">
          <cell r="G750" t="str">
            <v>Nh©n c«ng bËc 4,0/7</v>
          </cell>
        </row>
        <row r="751">
          <cell r="G751" t="str">
            <v>Cèt thÐp gê lan can d=10mm</v>
          </cell>
        </row>
        <row r="752">
          <cell r="G752" t="str">
            <v>a. VËt liÖu</v>
          </cell>
        </row>
        <row r="753">
          <cell r="G753" t="str">
            <v>ThÐp trßn d=10mm</v>
          </cell>
        </row>
        <row r="754">
          <cell r="G754" t="str">
            <v xml:space="preserve">D©y thÐp </v>
          </cell>
        </row>
        <row r="755">
          <cell r="G755" t="str">
            <v>b. Nh©n c«ng</v>
          </cell>
        </row>
        <row r="756">
          <cell r="G756" t="str">
            <v>Nh©n c«ng bËc 3,5/7</v>
          </cell>
        </row>
        <row r="757">
          <cell r="G757" t="str">
            <v>c. M¸y thi c«ng</v>
          </cell>
        </row>
        <row r="758">
          <cell r="G758" t="str">
            <v>M¸y c¾t uèn cèt thÐp</v>
          </cell>
        </row>
        <row r="759">
          <cell r="G759" t="str">
            <v>Cèt thÐp gê lan can d&lt;=18mm</v>
          </cell>
        </row>
        <row r="760">
          <cell r="G760" t="str">
            <v>a. VËt liÖu</v>
          </cell>
        </row>
        <row r="761">
          <cell r="G761" t="str">
            <v>ThÐp trßn d=14mm</v>
          </cell>
        </row>
        <row r="762">
          <cell r="G762" t="str">
            <v xml:space="preserve">D©y thÐp </v>
          </cell>
        </row>
        <row r="763">
          <cell r="G763" t="str">
            <v>Que hµn</v>
          </cell>
        </row>
        <row r="764">
          <cell r="G764" t="str">
            <v>b. Nh©n c«ng</v>
          </cell>
        </row>
        <row r="765">
          <cell r="G765" t="str">
            <v>Nh©n c«ng bËc 3,5/7</v>
          </cell>
        </row>
        <row r="766">
          <cell r="G766" t="str">
            <v>c. M¸y thi c«ng</v>
          </cell>
        </row>
        <row r="767">
          <cell r="G767" t="str">
            <v>M¸y hµn 23KW</v>
          </cell>
        </row>
        <row r="768">
          <cell r="G768" t="str">
            <v>M¸y c¾t uèn cèt thÐp</v>
          </cell>
        </row>
        <row r="769">
          <cell r="G769" t="str">
            <v>L¾p ®Æt thÐp b¶n ch«n s½n</v>
          </cell>
        </row>
        <row r="770">
          <cell r="G770" t="str">
            <v>a. VËt liÖu</v>
          </cell>
        </row>
        <row r="771">
          <cell r="G771" t="str">
            <v>ThÐp b¶n</v>
          </cell>
        </row>
        <row r="772">
          <cell r="G772" t="str">
            <v>Que hµn</v>
          </cell>
        </row>
        <row r="773">
          <cell r="G773" t="str">
            <v>VËt liÖu kh¸c</v>
          </cell>
        </row>
        <row r="774">
          <cell r="G774" t="str">
            <v>b. Nh©n c«ng</v>
          </cell>
        </row>
        <row r="775">
          <cell r="G775" t="str">
            <v>Nh©n c«ng bËc 3,5/7</v>
          </cell>
        </row>
        <row r="776">
          <cell r="G776" t="str">
            <v>c. M¸y thi c«ng</v>
          </cell>
        </row>
        <row r="777">
          <cell r="G777" t="str">
            <v>M¸y hµn 23KW</v>
          </cell>
        </row>
        <row r="778">
          <cell r="G778" t="str">
            <v>S¬n mµu 2 líp</v>
          </cell>
        </row>
        <row r="779">
          <cell r="G779" t="str">
            <v>a. VËt liÖu</v>
          </cell>
        </row>
        <row r="780">
          <cell r="G780" t="str">
            <v>S¬n phñ</v>
          </cell>
        </row>
        <row r="781">
          <cell r="G781" t="str">
            <v>X¨ng</v>
          </cell>
        </row>
        <row r="782">
          <cell r="G782" t="str">
            <v>VËt liÖu kh¸c</v>
          </cell>
        </row>
        <row r="783">
          <cell r="G783" t="str">
            <v>b. Nh©n c«ng</v>
          </cell>
        </row>
        <row r="784">
          <cell r="G784" t="str">
            <v>Nh©n c«ng bËc 3,5/7</v>
          </cell>
        </row>
        <row r="785">
          <cell r="G785" t="str">
            <v>S¬n chèng rØ.</v>
          </cell>
        </row>
        <row r="786">
          <cell r="G786" t="str">
            <v>a. VËt liÖu</v>
          </cell>
        </row>
        <row r="787">
          <cell r="G787" t="str">
            <v>S¬n chèng rØ</v>
          </cell>
        </row>
        <row r="788">
          <cell r="G788" t="str">
            <v>X¨ng</v>
          </cell>
        </row>
        <row r="789">
          <cell r="G789" t="str">
            <v>VËt liÖu kh¸c</v>
          </cell>
        </row>
        <row r="790">
          <cell r="G790" t="str">
            <v>b. Nh©n c«ng</v>
          </cell>
        </row>
        <row r="791">
          <cell r="G791" t="str">
            <v>Nh©n c«ng bËc 3,5/7</v>
          </cell>
        </row>
        <row r="792">
          <cell r="G792" t="str">
            <v>QuÐt v«i gê lan can</v>
          </cell>
        </row>
        <row r="793">
          <cell r="G793" t="str">
            <v>a. VËt liÖu</v>
          </cell>
        </row>
        <row r="794">
          <cell r="G794" t="str">
            <v>V«i côc</v>
          </cell>
        </row>
        <row r="795">
          <cell r="G795" t="str">
            <v>PhÌn chua</v>
          </cell>
        </row>
        <row r="796">
          <cell r="G796" t="str">
            <v>VËt liÖu kh¸c</v>
          </cell>
        </row>
        <row r="797">
          <cell r="G797" t="str">
            <v>b. Nh©n c«ng</v>
          </cell>
        </row>
        <row r="798">
          <cell r="G798" t="str">
            <v>Nh©n c«ng bËc 3,5/7</v>
          </cell>
        </row>
        <row r="799">
          <cell r="G799" t="str">
            <v>San ®Çm mÆt b»ng dµy 50cm</v>
          </cell>
        </row>
        <row r="800">
          <cell r="G800" t="str">
            <v>c. M¸y thi c«ng</v>
          </cell>
        </row>
        <row r="801">
          <cell r="G801" t="str">
            <v>M¸y ®Çm 9T</v>
          </cell>
        </row>
        <row r="802">
          <cell r="G802" t="str">
            <v>M¸y ñi 110cv</v>
          </cell>
        </row>
        <row r="803">
          <cell r="G803" t="str">
            <v>BT dÇm ngang M400 ®¸ 1x2</v>
          </cell>
        </row>
        <row r="804">
          <cell r="G804" t="str">
            <v>a. VËt liÖu</v>
          </cell>
        </row>
        <row r="805">
          <cell r="G805" t="str">
            <v>Bª t«ng M400 ®¸ 1x2</v>
          </cell>
        </row>
        <row r="806">
          <cell r="G806" t="str">
            <v>VËt liÖu kh¸c</v>
          </cell>
        </row>
        <row r="807">
          <cell r="G807" t="str">
            <v>b. Nh©n c«ng</v>
          </cell>
        </row>
        <row r="808">
          <cell r="G808" t="str">
            <v>Nh©n c«ng bËc 3,5/7</v>
          </cell>
        </row>
        <row r="809">
          <cell r="G809" t="str">
            <v>c. M¸y thi c«ng</v>
          </cell>
        </row>
        <row r="810">
          <cell r="G810" t="str">
            <v>M¸y trén 250l</v>
          </cell>
        </row>
        <row r="811">
          <cell r="G811" t="str">
            <v>M¸y ®Çm dïi 1,5KW</v>
          </cell>
        </row>
        <row r="812">
          <cell r="G812" t="str">
            <v>VK ®æ BT dÇm ngang</v>
          </cell>
        </row>
        <row r="813">
          <cell r="G813" t="str">
            <v>a. VËt liÖu</v>
          </cell>
        </row>
        <row r="814">
          <cell r="G814" t="str">
            <v>Gç v¸n</v>
          </cell>
        </row>
        <row r="815">
          <cell r="G815" t="str">
            <v xml:space="preserve">Gç ®µ nÑp </v>
          </cell>
        </row>
        <row r="816">
          <cell r="G816" t="str">
            <v>Gç chèng</v>
          </cell>
        </row>
        <row r="817">
          <cell r="G817" t="str">
            <v>§inh</v>
          </cell>
        </row>
        <row r="818">
          <cell r="G818" t="str">
            <v>VËt liÖu kh¸c</v>
          </cell>
        </row>
        <row r="819">
          <cell r="G819" t="str">
            <v>b. Nh©n c«ng</v>
          </cell>
        </row>
        <row r="820">
          <cell r="G820" t="str">
            <v>Nh©n c«ng bËc 4,0/7</v>
          </cell>
        </row>
        <row r="821">
          <cell r="G821" t="str">
            <v>Cèt thÐp dÇm ngang d&lt;=10mm</v>
          </cell>
        </row>
        <row r="822">
          <cell r="G822" t="str">
            <v>a. VËt liÖu</v>
          </cell>
        </row>
        <row r="823">
          <cell r="G823" t="str">
            <v>ThÐp trßn d=8mm</v>
          </cell>
        </row>
        <row r="824">
          <cell r="G824" t="str">
            <v xml:space="preserve">D©y thÐp </v>
          </cell>
        </row>
        <row r="825">
          <cell r="G825" t="str">
            <v>b. Nh©n c«ng</v>
          </cell>
        </row>
        <row r="826">
          <cell r="G826" t="str">
            <v>Nh©n c«ng bËc 3,7/7</v>
          </cell>
        </row>
        <row r="827">
          <cell r="G827" t="str">
            <v>c. M¸y thi c«ng</v>
          </cell>
        </row>
        <row r="828">
          <cell r="G828" t="str">
            <v>M¸y c¾t uèn cèt thÐp</v>
          </cell>
        </row>
        <row r="829">
          <cell r="G829" t="str">
            <v>Cèt thÐp dÇm ngang d&lt;=18mm</v>
          </cell>
        </row>
        <row r="830">
          <cell r="G830" t="str">
            <v>a. VËt liÖu</v>
          </cell>
        </row>
        <row r="831">
          <cell r="G831" t="str">
            <v>ThÐp trßn d=18mm</v>
          </cell>
        </row>
        <row r="832">
          <cell r="G832" t="str">
            <v xml:space="preserve">D©y thÐp </v>
          </cell>
        </row>
        <row r="833">
          <cell r="G833" t="str">
            <v>Que hµn</v>
          </cell>
        </row>
        <row r="834">
          <cell r="G834" t="str">
            <v>b. Nh©n c«ng</v>
          </cell>
        </row>
        <row r="835">
          <cell r="G835" t="str">
            <v>Nh©n c«ng bËc 3,7/7</v>
          </cell>
        </row>
        <row r="836">
          <cell r="G836" t="str">
            <v>c. M¸y thi c«ng</v>
          </cell>
        </row>
        <row r="837">
          <cell r="G837" t="str">
            <v>M¸y hµn 23KW</v>
          </cell>
        </row>
        <row r="838">
          <cell r="G838" t="str">
            <v>M¸y c¾t uèn cèt thÐp</v>
          </cell>
        </row>
        <row r="839">
          <cell r="G839" t="str">
            <v xml:space="preserve">Lao l¾p dÇm cÇu </v>
          </cell>
        </row>
        <row r="840">
          <cell r="G840" t="str">
            <v>a - VËt liÖu :</v>
          </cell>
        </row>
        <row r="841">
          <cell r="G841" t="str">
            <v>ThÐp h×nh</v>
          </cell>
        </row>
        <row r="842">
          <cell r="G842" t="str">
            <v>Tµ vÑt gç (14x22x180)</v>
          </cell>
        </row>
        <row r="843">
          <cell r="G843" t="str">
            <v>§inh ®­êng</v>
          </cell>
        </row>
        <row r="844">
          <cell r="G844" t="str">
            <v>VËt liÖu kh¸c</v>
          </cell>
        </row>
        <row r="845">
          <cell r="G845" t="str">
            <v>b - Nh©n c«ng</v>
          </cell>
        </row>
        <row r="846">
          <cell r="G846" t="str">
            <v>Nh©n c«ng bËc 4,5/7</v>
          </cell>
        </row>
        <row r="847">
          <cell r="G847" t="str">
            <v>c. M¸y</v>
          </cell>
        </row>
        <row r="848">
          <cell r="G848" t="str">
            <v>Xe lao dÇm</v>
          </cell>
        </row>
        <row r="849">
          <cell r="G849" t="str">
            <v>Têi ®iÖn 5T</v>
          </cell>
        </row>
        <row r="850">
          <cell r="G850" t="str">
            <v>M¸y kh¸c</v>
          </cell>
        </row>
        <row r="851">
          <cell r="G851" t="str">
            <v xml:space="preserve">Th¸o dì dÇm I </v>
          </cell>
        </row>
        <row r="852">
          <cell r="G852" t="str">
            <v>b. Nh©n c«ng</v>
          </cell>
        </row>
        <row r="853">
          <cell r="G853" t="str">
            <v>Nh©n c«ng bËc 4,5/7</v>
          </cell>
        </row>
        <row r="854">
          <cell r="G854" t="str">
            <v>(92,6kg/md/1000*9,1m)*6,153c«ng/tÊn</v>
          </cell>
        </row>
        <row r="855">
          <cell r="G855" t="str">
            <v>c. M¸y thi c«ng</v>
          </cell>
        </row>
        <row r="856">
          <cell r="G856" t="str">
            <v>CÈu 16T</v>
          </cell>
        </row>
        <row r="857">
          <cell r="G857" t="str">
            <v xml:space="preserve">§µo ®Êt tuyÕn tr¸nh ®Êt cÊp 3 </v>
          </cell>
        </row>
        <row r="858">
          <cell r="G858" t="str">
            <v>b - Nh©n c«ng</v>
          </cell>
        </row>
        <row r="859">
          <cell r="G859" t="str">
            <v>Nh©n c«ng bËc 3,0/7</v>
          </cell>
        </row>
        <row r="860">
          <cell r="G860" t="str">
            <v>c. M¸y</v>
          </cell>
        </row>
        <row r="861">
          <cell r="G861" t="str">
            <v>M¸y ñi 110cv</v>
          </cell>
        </row>
        <row r="862">
          <cell r="G862" t="str">
            <v xml:space="preserve">§¾p nÒn ®­êng ®Êt ®åi K95 </v>
          </cell>
        </row>
        <row r="863">
          <cell r="G863" t="str">
            <v>b - Nh©n c«ng</v>
          </cell>
        </row>
        <row r="864">
          <cell r="G864" t="str">
            <v>Nh©n c«ng bËc 3,0/7</v>
          </cell>
        </row>
        <row r="865">
          <cell r="G865" t="str">
            <v>c. M¸y</v>
          </cell>
        </row>
        <row r="866">
          <cell r="G866" t="str">
            <v>M¸y ®Çm 9T</v>
          </cell>
        </row>
        <row r="867">
          <cell r="G867" t="str">
            <v>M¸y ñi 110cv</v>
          </cell>
        </row>
        <row r="868">
          <cell r="G868" t="str">
            <v>Th¸o dì rä thÐp</v>
          </cell>
        </row>
        <row r="869">
          <cell r="G869" t="str">
            <v>b - Nh©n c«ng</v>
          </cell>
        </row>
        <row r="870">
          <cell r="G870" t="str">
            <v>Nh©n c«ng bËc 3,5/7</v>
          </cell>
        </row>
        <row r="871">
          <cell r="G871" t="str">
            <v xml:space="preserve">Gç v¸n sµn </v>
          </cell>
        </row>
        <row r="872">
          <cell r="G872" t="str">
            <v>a. VËt liÖu</v>
          </cell>
        </row>
        <row r="873">
          <cell r="G873" t="str">
            <v>Gç mÆt cÇu</v>
          </cell>
        </row>
        <row r="874">
          <cell r="G874" t="str">
            <v xml:space="preserve">L¸t vµ dì v¸n sµn </v>
          </cell>
        </row>
        <row r="875">
          <cell r="G875" t="str">
            <v>b - Nh©n c«ng</v>
          </cell>
        </row>
        <row r="876">
          <cell r="G876" t="str">
            <v>Nh©n c«ng bËc 3,5/7</v>
          </cell>
        </row>
        <row r="877">
          <cell r="G877" t="str">
            <v>§¸ d¨m r¶i mÆt ®­êng xe ch¹y</v>
          </cell>
        </row>
        <row r="878">
          <cell r="G878" t="str">
            <v>a - VËt liÖu :</v>
          </cell>
        </row>
        <row r="879">
          <cell r="G879" t="str">
            <v xml:space="preserve">§¸ d¨m  </v>
          </cell>
        </row>
        <row r="880">
          <cell r="G880" t="str">
            <v>b - Nh©n c«ng</v>
          </cell>
        </row>
        <row r="881">
          <cell r="G881" t="str">
            <v>Nh©n c«ng bËc 3,0/7</v>
          </cell>
        </row>
        <row r="882">
          <cell r="G882" t="str">
            <v>c - M¸y thi c«ng</v>
          </cell>
        </row>
        <row r="883">
          <cell r="G883" t="str">
            <v>M¸y lu 8.5T</v>
          </cell>
        </row>
        <row r="884">
          <cell r="G884" t="str">
            <v>§¸ ba r¶i mÆt ®­êng xe ch¹y</v>
          </cell>
        </row>
        <row r="885">
          <cell r="G885" t="str">
            <v>a - VËt liÖu :</v>
          </cell>
        </row>
        <row r="886">
          <cell r="G886" t="str">
            <v xml:space="preserve">§¸ ba  </v>
          </cell>
        </row>
        <row r="887">
          <cell r="G887" t="str">
            <v>b - Nh©n c«ng</v>
          </cell>
        </row>
        <row r="888">
          <cell r="G888" t="str">
            <v>Nh©n c«ng bËc 3,0/7</v>
          </cell>
        </row>
        <row r="889">
          <cell r="G889" t="str">
            <v>c - M¸y thi c«ng</v>
          </cell>
        </row>
        <row r="890">
          <cell r="G890" t="str">
            <v>M¸y lu 8.5T</v>
          </cell>
        </row>
        <row r="891">
          <cell r="G891" t="str">
            <v>R¶i th¸o chång nÒ tµ vÑt 16x22x180</v>
          </cell>
        </row>
        <row r="892">
          <cell r="G892" t="str">
            <v>a. VËt liÖu</v>
          </cell>
        </row>
        <row r="893">
          <cell r="G893" t="str">
            <v>Gç chång nÒ (16x22x180)</v>
          </cell>
        </row>
        <row r="894">
          <cell r="G894" t="str">
            <v xml:space="preserve">§inh ®Üa </v>
          </cell>
        </row>
        <row r="895">
          <cell r="G895" t="str">
            <v>b. Nh©n c«ng</v>
          </cell>
        </row>
        <row r="896">
          <cell r="G896" t="str">
            <v>Nh©n c«ng bËc 4,0/7</v>
          </cell>
        </row>
        <row r="897">
          <cell r="G897" t="str">
            <v>Rä thÐp 2x1x0,5m (thu håi 30%)</v>
          </cell>
        </row>
        <row r="898">
          <cell r="G898" t="str">
            <v>a. VËt liÖu</v>
          </cell>
        </row>
        <row r="899">
          <cell r="G899" t="str">
            <v>D©y thÐp d=3mm</v>
          </cell>
        </row>
        <row r="900">
          <cell r="G900" t="str">
            <v xml:space="preserve">§¸ héc </v>
          </cell>
        </row>
        <row r="901">
          <cell r="G901" t="str">
            <v>b - Nh©n c«ng</v>
          </cell>
        </row>
        <row r="902">
          <cell r="G902" t="str">
            <v>Nh©n c«ng bËc 3,5/7</v>
          </cell>
        </row>
        <row r="903">
          <cell r="G903" t="str">
            <v>Khoan lç bª t«ng ®Æt thÐp neo</v>
          </cell>
        </row>
        <row r="904">
          <cell r="G904" t="str">
            <v>b. Nh©n c«ng</v>
          </cell>
        </row>
        <row r="905">
          <cell r="G905" t="str">
            <v>Nh©n c«ng bËc 3,0/7</v>
          </cell>
        </row>
        <row r="906">
          <cell r="G906" t="str">
            <v>c. M¸y</v>
          </cell>
        </row>
        <row r="907">
          <cell r="G907" t="str">
            <v>M¸y khoan cÇm tay 40-56mm</v>
          </cell>
        </row>
        <row r="908">
          <cell r="G908" t="str">
            <v>M¸y nÐn khÝ 660m3/h</v>
          </cell>
        </row>
        <row r="909">
          <cell r="G909" t="str">
            <v>QuÐt nhùa ®­êng sau mè 2 líp</v>
          </cell>
        </row>
        <row r="910">
          <cell r="G910" t="str">
            <v>a - VËt liÖu :</v>
          </cell>
        </row>
        <row r="911">
          <cell r="G911" t="str">
            <v>Nhùa ®­êng</v>
          </cell>
        </row>
        <row r="912">
          <cell r="G912" t="str">
            <v>X¨ng</v>
          </cell>
        </row>
        <row r="913">
          <cell r="G913" t="str">
            <v>b. Nh©n c«ng</v>
          </cell>
        </row>
        <row r="914">
          <cell r="G914" t="str">
            <v>Nh©n c«ng bËc 3,5/7</v>
          </cell>
        </row>
        <row r="915">
          <cell r="G915" t="str">
            <v>Keo Epoxy</v>
          </cell>
        </row>
        <row r="916">
          <cell r="G916" t="str">
            <v>a - VËt liÖu :</v>
          </cell>
        </row>
        <row r="917">
          <cell r="G917" t="str">
            <v>Keo £poxy</v>
          </cell>
        </row>
        <row r="918">
          <cell r="G918" t="str">
            <v>Kim tiªm</v>
          </cell>
        </row>
        <row r="919">
          <cell r="G919" t="str">
            <v>b. Nh©n c«ng</v>
          </cell>
        </row>
        <row r="920">
          <cell r="G920" t="str">
            <v>Nh©n c«ng bËc 3,5/7</v>
          </cell>
        </row>
        <row r="921">
          <cell r="G921" t="str">
            <v>V÷a xi m¨ng t¹o dèc M100</v>
          </cell>
        </row>
        <row r="922">
          <cell r="G922" t="str">
            <v>a - VËt liÖu :</v>
          </cell>
        </row>
        <row r="923">
          <cell r="G923" t="str">
            <v>V÷a xi m¨ng M100</v>
          </cell>
        </row>
        <row r="924">
          <cell r="G924" t="str">
            <v>b. Nh©n c«ng</v>
          </cell>
        </row>
        <row r="925">
          <cell r="G925" t="str">
            <v>Nh©n c«ng bËc 3,5/7</v>
          </cell>
        </row>
        <row r="926">
          <cell r="G926" t="str">
            <v>ThÐp neo d=14mm</v>
          </cell>
        </row>
        <row r="927">
          <cell r="G927" t="str">
            <v>a - VËt liÖu :</v>
          </cell>
        </row>
        <row r="928">
          <cell r="G928" t="str">
            <v>ThÐp trßn d=14mm</v>
          </cell>
        </row>
        <row r="929">
          <cell r="G929" t="str">
            <v>b. Nh©n c«ng</v>
          </cell>
        </row>
        <row r="930">
          <cell r="G930" t="str">
            <v>Nh©n c«ng bËc 3,5/7</v>
          </cell>
        </row>
        <row r="931">
          <cell r="G931" t="str">
            <v>S¶n xuÊt ®µ gi¸o + pa lª trô t¹m</v>
          </cell>
        </row>
        <row r="932">
          <cell r="G932" t="str">
            <v>a. VËt liÖu</v>
          </cell>
        </row>
        <row r="933">
          <cell r="G933" t="str">
            <v>ThÐp h×nh</v>
          </cell>
        </row>
        <row r="934">
          <cell r="G934" t="str">
            <v>ThÐp b¶n</v>
          </cell>
        </row>
        <row r="935">
          <cell r="G935" t="str">
            <v>Que hµn</v>
          </cell>
        </row>
        <row r="936">
          <cell r="G936" t="str">
            <v>«xy</v>
          </cell>
        </row>
        <row r="937">
          <cell r="G937" t="str">
            <v>§Êt ®Ìn</v>
          </cell>
        </row>
        <row r="938">
          <cell r="G938" t="str">
            <v>VËt liÖu kh¸c</v>
          </cell>
        </row>
        <row r="939">
          <cell r="G939" t="str">
            <v>b. Nh©n c«ng</v>
          </cell>
        </row>
        <row r="940">
          <cell r="G940" t="str">
            <v>Nh©n c«ng bËc 4,0/7</v>
          </cell>
        </row>
        <row r="941">
          <cell r="G941" t="str">
            <v>c. M¸y thi c«ng</v>
          </cell>
        </row>
        <row r="942">
          <cell r="G942" t="str">
            <v>M¸y hµn 23KW</v>
          </cell>
        </row>
        <row r="943">
          <cell r="G943" t="str">
            <v>M¸y c¾t thÐp</v>
          </cell>
        </row>
        <row r="944">
          <cell r="G944" t="str">
            <v>CÈu 10T</v>
          </cell>
        </row>
        <row r="945">
          <cell r="G945" t="str">
            <v>LD+ TD ®µ gi¸o + pa lª trô t¹m</v>
          </cell>
        </row>
        <row r="946">
          <cell r="G946" t="str">
            <v>a. VËt liÖu</v>
          </cell>
        </row>
        <row r="947">
          <cell r="G947" t="str">
            <v>ThÐp h×nh</v>
          </cell>
        </row>
        <row r="948">
          <cell r="G948" t="str">
            <v>Bul«ng M20</v>
          </cell>
        </row>
        <row r="949">
          <cell r="G949" t="str">
            <v>Que hµn</v>
          </cell>
        </row>
        <row r="950">
          <cell r="G950" t="str">
            <v>VËt liÖu kh¸c</v>
          </cell>
        </row>
        <row r="951">
          <cell r="G951" t="str">
            <v>b. Nh©n c«ng</v>
          </cell>
        </row>
        <row r="952">
          <cell r="G952" t="str">
            <v>Nh©n c«ng bËc 4,0/7</v>
          </cell>
        </row>
        <row r="953">
          <cell r="G953" t="str">
            <v>c. M¸y thi c«ng</v>
          </cell>
        </row>
        <row r="954">
          <cell r="G954" t="str">
            <v>CÈu 16T</v>
          </cell>
        </row>
        <row r="955">
          <cell r="G955" t="str">
            <v>M¸y hµn 23KW</v>
          </cell>
        </row>
        <row r="956">
          <cell r="G956" t="str">
            <v>S¶n xuÊt dÇm dÉn</v>
          </cell>
        </row>
        <row r="957">
          <cell r="G957" t="str">
            <v>a. VËt liÖu</v>
          </cell>
        </row>
        <row r="958">
          <cell r="G958" t="str">
            <v>ThÐp h×nh</v>
          </cell>
        </row>
        <row r="959">
          <cell r="G959" t="str">
            <v>ThÐp b¶n</v>
          </cell>
        </row>
        <row r="960">
          <cell r="G960" t="str">
            <v>Que hµn</v>
          </cell>
        </row>
        <row r="961">
          <cell r="G961" t="str">
            <v>«xy</v>
          </cell>
        </row>
        <row r="962">
          <cell r="G962" t="str">
            <v>§Êt ®Ìn</v>
          </cell>
        </row>
        <row r="963">
          <cell r="G963" t="str">
            <v>VËt liÖu kh¸c</v>
          </cell>
        </row>
        <row r="964">
          <cell r="G964" t="str">
            <v>b. Nh©n c«ng</v>
          </cell>
        </row>
        <row r="965">
          <cell r="G965" t="str">
            <v>Nh©n c«ng bËc 4,0/7</v>
          </cell>
        </row>
        <row r="966">
          <cell r="G966" t="str">
            <v>c. M¸y thi c«ng</v>
          </cell>
        </row>
        <row r="967">
          <cell r="G967" t="str">
            <v>M¸y hµn 23KW</v>
          </cell>
        </row>
        <row r="968">
          <cell r="G968" t="str">
            <v>CÈu 10T</v>
          </cell>
        </row>
        <row r="969">
          <cell r="G969" t="str">
            <v>LD vµ TD dÇm dÉn</v>
          </cell>
        </row>
        <row r="970">
          <cell r="G970" t="str">
            <v>a. VËt liÖu</v>
          </cell>
        </row>
        <row r="971">
          <cell r="G971" t="str">
            <v>ThÐp h×nh</v>
          </cell>
        </row>
        <row r="972">
          <cell r="G972" t="str">
            <v>Que hµn</v>
          </cell>
        </row>
        <row r="973">
          <cell r="G973" t="str">
            <v>VËt liÖu kh¸c</v>
          </cell>
        </row>
        <row r="974">
          <cell r="G974" t="str">
            <v>b. Nh©n c«ng</v>
          </cell>
        </row>
        <row r="975">
          <cell r="G975" t="str">
            <v>Nh©n c«ng bËc 4,5/7</v>
          </cell>
        </row>
        <row r="976">
          <cell r="G976" t="str">
            <v>c. M¸y thi c«ng</v>
          </cell>
        </row>
        <row r="977">
          <cell r="G977" t="str">
            <v>CÈu 10T</v>
          </cell>
        </row>
        <row r="978">
          <cell r="G978" t="str">
            <v>M¸y hµn 23KW</v>
          </cell>
        </row>
        <row r="979">
          <cell r="G979" t="str">
            <v>BiÓn b¸o tªn cÇu h×nh ch÷ nhËt</v>
          </cell>
        </row>
        <row r="980">
          <cell r="G980" t="str">
            <v>a. VËt liÖu</v>
          </cell>
        </row>
        <row r="981">
          <cell r="G981" t="str">
            <v>BiÓn b¸o h×nh ch÷ nhËt</v>
          </cell>
        </row>
        <row r="982">
          <cell r="G982" t="str">
            <v>Trô biÓn b¸o</v>
          </cell>
        </row>
        <row r="983">
          <cell r="G983" t="str">
            <v>VËt liÖu kh¸c</v>
          </cell>
        </row>
        <row r="984">
          <cell r="G984" t="str">
            <v>V÷a BT M150 ®¸ 4x6 (1,025x0,125)</v>
          </cell>
        </row>
        <row r="985">
          <cell r="G985" t="str">
            <v>b. Nh©n c«ng</v>
          </cell>
        </row>
        <row r="986">
          <cell r="G986" t="str">
            <v>Nh©n c«ng bËc 3,5/7</v>
          </cell>
        </row>
        <row r="987">
          <cell r="G987" t="str">
            <v>Nh©n c«ng bËc 3,0/7</v>
          </cell>
        </row>
        <row r="988">
          <cell r="G988" t="str">
            <v>NC ch«n biÓn b¸o : 0,3 c«ng 3,5/7</v>
          </cell>
        </row>
        <row r="989">
          <cell r="G989" t="str">
            <v>NC ®æ BT mãng : 1,64c x 0,125 bËc 3/7</v>
          </cell>
        </row>
        <row r="990">
          <cell r="G990" t="str">
            <v>c. M¸y thi c«ng</v>
          </cell>
        </row>
        <row r="991">
          <cell r="G991" t="str">
            <v>M¸y trén 250l</v>
          </cell>
        </row>
        <row r="992">
          <cell r="G992" t="str">
            <v>M¸y ®Çm dïi 1,5KW</v>
          </cell>
        </row>
        <row r="993">
          <cell r="G993" t="str">
            <v>ThÐp d=16mm</v>
          </cell>
        </row>
        <row r="994">
          <cell r="G994" t="str">
            <v>a - VËt liÖu :</v>
          </cell>
        </row>
        <row r="995">
          <cell r="G995" t="str">
            <v>ThÐp trßn d=16mm</v>
          </cell>
        </row>
        <row r="996">
          <cell r="G996" t="str">
            <v>b. Nh©n c«ng</v>
          </cell>
        </row>
        <row r="997">
          <cell r="G997" t="str">
            <v>Nh©n c«ng bËc 3,5/7</v>
          </cell>
        </row>
        <row r="998">
          <cell r="G998" t="str">
            <v>VC tiÕp ®Êt cÊp 3 ë cù ly TB L= 3km</v>
          </cell>
        </row>
        <row r="999">
          <cell r="G999" t="str">
            <v>c. M¸y</v>
          </cell>
        </row>
        <row r="1000">
          <cell r="G1000" t="str">
            <v>¤t« tù ®æ 10T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 CAN THIET"/>
      <sheetName val="chi tiet dz 22kv"/>
      <sheetName val="PHAN DAY DAN CACH DIEN DZ 22 KV"/>
      <sheetName val="Tong hop DZ 22"/>
      <sheetName val="DG VC VT 36"/>
      <sheetName val="VCDD DZ 22"/>
      <sheetName val="Btchlech DZ 22"/>
      <sheetName val="dinh muc C DZ 3285"/>
      <sheetName val="TT DM C DZ 3285"/>
      <sheetName val="GTVC 1M3 BT DZ 22"/>
      <sheetName val="DGCLVC3285"/>
      <sheetName val="T T CL VC DZ 22"/>
      <sheetName val="DG vat tu"/>
      <sheetName val="THI NGHIEM"/>
      <sheetName val="khobai"/>
      <sheetName val="tobia22KV"/>
      <sheetName val="Ksp"/>
      <sheetName val="cpdb"/>
      <sheetName val="th dz&amp;tba"/>
      <sheetName val="CHITIET 0.4 KV"/>
      <sheetName val="PHAN DAY DAN CACH DIEN DZ 0.4 K"/>
      <sheetName val=" tong hop rieng o.4 KV"/>
      <sheetName val="VCDD DZ 0.4 KV"/>
      <sheetName val="Chenh lech 0.4 KV"/>
      <sheetName val="THI NGHIEM DZ 0.4 KV"/>
      <sheetName val="to bia 0.4 KV"/>
      <sheetName val="chi tiet TBA "/>
      <sheetName val="PHAN DIEN TBA "/>
      <sheetName val="bu chenh lech tram bien ap "/>
      <sheetName val="tieuhaoVT DZ 22"/>
      <sheetName val="TIEUHAOVT0.4KV"/>
      <sheetName val="vc vat tu CHUNG"/>
      <sheetName val="trungchuyen c"/>
      <sheetName val="Don gia trung chuyen c"/>
      <sheetName val="CLVCTC DZ 22"/>
      <sheetName val="cap dat dao"/>
      <sheetName val="TONG KE DZ 22 KV"/>
      <sheetName val="TONG KE DZ 0.4 KV"/>
      <sheetName val="kl tt"/>
      <sheetName val="chitietdatdao"/>
      <sheetName val="KHOI LUONG XA"/>
      <sheetName val="TT DM C 3283"/>
      <sheetName val="MTL$-INTER"/>
      <sheetName val="dinh muc C DZ 328耵"/>
      <sheetName val="TONG KE DZ 0_4 KV"/>
      <sheetName val="dinh muc C DZ 328?"/>
      <sheetName val="Bia TQT"/>
      <sheetName val="DTCT"/>
      <sheetName val="CHITIET VL-NC-TT-3p"/>
      <sheetName val="VCV-BE-TONG"/>
      <sheetName val="ptdg"/>
      <sheetName val="TL rieng"/>
      <sheetName val="PHAN DS 22 KV"/>
      <sheetName val="chi tiet T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English"/>
      <sheetName val="BO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  <sheetName val="hoasenbosung"/>
      <sheetName val="TVL"/>
      <sheetName val="15-05-08"/>
      <sheetName val="BB tuan"/>
      <sheetName val="BB ngay"/>
      <sheetName val="Sheet3"/>
      <sheetName val="TONG KE DZ 0.4 KV"/>
      <sheetName val="DO AM DT"/>
      <sheetName val="DT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Sheet1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 refreshError="1">
        <row r="27">
          <cell r="C27" t="e">
            <v>#N/A</v>
          </cell>
        </row>
        <row r="31">
          <cell r="C31" t="b">
            <v>1</v>
          </cell>
        </row>
      </sheetData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NC duong"/>
      <sheetName val="KT duong"/>
      <sheetName val="BV duong"/>
      <sheetName val="KS duong cu"/>
      <sheetName val="BD 1-500 (1m) can"/>
      <sheetName val="BD 1-500 (1m) nuoc"/>
      <sheetName val="BD 1-200(0.5) can"/>
      <sheetName val="CD can"/>
      <sheetName val="CD nuoc"/>
      <sheetName val="TN can"/>
      <sheetName val="TN nuoc"/>
      <sheetName val="Khong che do cao"/>
      <sheetName val="Khong che mat bang"/>
      <sheetName val="Ho dao sau 2m"/>
      <sheetName val="Ho dao sau 4m"/>
      <sheetName val="Khoan tren can"/>
      <sheetName val="Khoan duoi nuoc"/>
      <sheetName val="VL,NC"/>
      <sheetName val="TN-Bson Bthach"/>
      <sheetName val="chuyen gia"/>
      <sheetName val="luumau"/>
      <sheetName val="XXXXXXXX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4">
          <cell r="B4" t="str">
            <v>VËt liÖu</v>
          </cell>
        </row>
        <row r="5">
          <cell r="A5">
            <v>1</v>
          </cell>
          <cell r="B5" t="str">
            <v>¸p kÕ (250bav)</v>
          </cell>
          <cell r="C5" t="str">
            <v>c¸i</v>
          </cell>
          <cell r="D5">
            <v>200000</v>
          </cell>
        </row>
        <row r="6">
          <cell r="A6">
            <v>2</v>
          </cell>
          <cell r="B6" t="str">
            <v>¸p kÕ (5-25-100bav)</v>
          </cell>
          <cell r="C6" t="str">
            <v>bé</v>
          </cell>
          <cell r="D6">
            <v>200000</v>
          </cell>
        </row>
        <row r="7">
          <cell r="A7">
            <v>3</v>
          </cell>
          <cell r="B7" t="str">
            <v>¸p kÕ b×nh h¬i (25bav)</v>
          </cell>
          <cell r="C7" t="str">
            <v>c¸i</v>
          </cell>
          <cell r="D7">
            <v>200000</v>
          </cell>
        </row>
        <row r="8">
          <cell r="A8">
            <v>4</v>
          </cell>
          <cell r="B8" t="str">
            <v>§¸ d¨m</v>
          </cell>
          <cell r="C8" t="str">
            <v>m3</v>
          </cell>
          <cell r="D8">
            <v>70000</v>
          </cell>
        </row>
        <row r="9">
          <cell r="A9">
            <v>5</v>
          </cell>
          <cell r="B9" t="str">
            <v>§¸ héc</v>
          </cell>
          <cell r="C9" t="str">
            <v>m3</v>
          </cell>
          <cell r="D9">
            <v>50000</v>
          </cell>
        </row>
        <row r="10">
          <cell r="A10">
            <v>6</v>
          </cell>
          <cell r="B10" t="str">
            <v>§¸ sái 1x2</v>
          </cell>
          <cell r="C10" t="str">
            <v>m3</v>
          </cell>
          <cell r="D10">
            <v>70000</v>
          </cell>
        </row>
        <row r="11">
          <cell r="A11">
            <v>7</v>
          </cell>
          <cell r="B11" t="str">
            <v>§µn ®o lón</v>
          </cell>
          <cell r="C11" t="str">
            <v>bé</v>
          </cell>
          <cell r="D11">
            <v>2000000</v>
          </cell>
        </row>
        <row r="12">
          <cell r="A12">
            <v>8</v>
          </cell>
          <cell r="B12" t="str">
            <v>§ång hå ®iÖn ®o v¹n n¨ng</v>
          </cell>
          <cell r="C12" t="str">
            <v>chiÕc</v>
          </cell>
          <cell r="D12">
            <v>500000</v>
          </cell>
        </row>
        <row r="13">
          <cell r="A13">
            <v>9</v>
          </cell>
          <cell r="B13" t="str">
            <v>§ång hå ®o ¸p lùc</v>
          </cell>
          <cell r="C13" t="str">
            <v>c¸i</v>
          </cell>
          <cell r="D13">
            <v>300000</v>
          </cell>
        </row>
        <row r="14">
          <cell r="A14">
            <v>10</v>
          </cell>
          <cell r="B14" t="str">
            <v>§ång hå ®o ¸p lùc 4kg/cm2</v>
          </cell>
          <cell r="C14" t="str">
            <v>c¸i</v>
          </cell>
          <cell r="D14">
            <v>300000</v>
          </cell>
        </row>
        <row r="15">
          <cell r="A15">
            <v>11</v>
          </cell>
          <cell r="B15" t="str">
            <v>§ång hå ®o ®iÖn</v>
          </cell>
          <cell r="C15" t="str">
            <v>chiÕc</v>
          </cell>
          <cell r="D15">
            <v>500000</v>
          </cell>
        </row>
        <row r="16">
          <cell r="A16">
            <v>12</v>
          </cell>
          <cell r="B16" t="str">
            <v>§ång hå ®Ó bµn</v>
          </cell>
          <cell r="C16" t="str">
            <v>c¸i</v>
          </cell>
          <cell r="D16">
            <v>15000</v>
          </cell>
        </row>
        <row r="17">
          <cell r="A17">
            <v>13</v>
          </cell>
          <cell r="B17" t="str">
            <v>§ång hå ®o biÕn d¹ng</v>
          </cell>
          <cell r="C17" t="str">
            <v>c¸i</v>
          </cell>
          <cell r="D17">
            <v>500000</v>
          </cell>
        </row>
        <row r="18">
          <cell r="A18">
            <v>14</v>
          </cell>
          <cell r="B18" t="str">
            <v>§ång hå ®o lón</v>
          </cell>
          <cell r="C18" t="str">
            <v>c¸i</v>
          </cell>
          <cell r="D18">
            <v>800000</v>
          </cell>
        </row>
        <row r="19">
          <cell r="A19">
            <v>15</v>
          </cell>
          <cell r="B19" t="str">
            <v>§ång hå ®o l­u l­îng 3m3/h</v>
          </cell>
          <cell r="C19" t="str">
            <v>c¸i</v>
          </cell>
          <cell r="D19">
            <v>150000</v>
          </cell>
        </row>
        <row r="20">
          <cell r="A20">
            <v>16</v>
          </cell>
          <cell r="B20" t="str">
            <v>§ång hå ®o møc n­íc</v>
          </cell>
          <cell r="C20" t="str">
            <v>c¸i</v>
          </cell>
          <cell r="D20">
            <v>200000</v>
          </cell>
        </row>
        <row r="21">
          <cell r="A21">
            <v>17</v>
          </cell>
          <cell r="B21" t="str">
            <v>§ång hå ®o n­íc</v>
          </cell>
          <cell r="C21" t="str">
            <v>c¸i</v>
          </cell>
          <cell r="D21">
            <v>300000</v>
          </cell>
        </row>
        <row r="22">
          <cell r="A22">
            <v>18</v>
          </cell>
          <cell r="B22" t="str">
            <v>§ång hå bÊm gi©y</v>
          </cell>
          <cell r="C22" t="str">
            <v>c¸i</v>
          </cell>
          <cell r="D22">
            <v>120000</v>
          </cell>
        </row>
        <row r="23">
          <cell r="A23">
            <v>19</v>
          </cell>
          <cell r="B23" t="str">
            <v>§ång hå l­u l­îng</v>
          </cell>
          <cell r="C23" t="str">
            <v>c¸i</v>
          </cell>
          <cell r="D23">
            <v>200000</v>
          </cell>
        </row>
        <row r="24">
          <cell r="A24">
            <v>20</v>
          </cell>
          <cell r="B24" t="str">
            <v>§Çu nèi cÇn</v>
          </cell>
          <cell r="C24" t="str">
            <v>bé</v>
          </cell>
          <cell r="D24">
            <v>180000</v>
          </cell>
        </row>
        <row r="25">
          <cell r="A25">
            <v>21</v>
          </cell>
          <cell r="B25" t="str">
            <v>§Çu nèi èng chèng</v>
          </cell>
          <cell r="C25" t="str">
            <v>c¸i</v>
          </cell>
          <cell r="D25">
            <v>40000</v>
          </cell>
        </row>
        <row r="26">
          <cell r="A26">
            <v>22</v>
          </cell>
          <cell r="B26" t="str">
            <v>§e ghÌ ®¸</v>
          </cell>
          <cell r="C26" t="str">
            <v>c¸i</v>
          </cell>
          <cell r="D26">
            <v>20000</v>
          </cell>
        </row>
        <row r="27">
          <cell r="A27">
            <v>23</v>
          </cell>
          <cell r="B27" t="str">
            <v xml:space="preserve">§iezel </v>
          </cell>
          <cell r="C27" t="str">
            <v>kg</v>
          </cell>
          <cell r="D27">
            <v>5000</v>
          </cell>
        </row>
        <row r="28">
          <cell r="A28">
            <v>24</v>
          </cell>
          <cell r="B28" t="str">
            <v>§inh</v>
          </cell>
          <cell r="C28" t="str">
            <v>kg</v>
          </cell>
          <cell r="D28">
            <v>5000</v>
          </cell>
        </row>
        <row r="29">
          <cell r="A29">
            <v>25</v>
          </cell>
          <cell r="B29" t="str">
            <v>§inh + d©y thÐp</v>
          </cell>
          <cell r="C29" t="str">
            <v>kg</v>
          </cell>
          <cell r="D29">
            <v>5000</v>
          </cell>
        </row>
        <row r="30">
          <cell r="A30">
            <v>26</v>
          </cell>
          <cell r="B30" t="str">
            <v>§inh ®Üa</v>
          </cell>
          <cell r="C30" t="str">
            <v>kg</v>
          </cell>
          <cell r="D30">
            <v>5000</v>
          </cell>
        </row>
        <row r="31">
          <cell r="A31">
            <v>27</v>
          </cell>
          <cell r="B31" t="str">
            <v>§inh 10 cm</v>
          </cell>
          <cell r="C31" t="str">
            <v>kg</v>
          </cell>
          <cell r="D31">
            <v>5000</v>
          </cell>
        </row>
        <row r="32">
          <cell r="A32">
            <v>28</v>
          </cell>
          <cell r="B32" t="str">
            <v>§inh 3 cm</v>
          </cell>
          <cell r="C32" t="str">
            <v>kg</v>
          </cell>
          <cell r="D32">
            <v>5000</v>
          </cell>
        </row>
        <row r="33">
          <cell r="A33">
            <v>29</v>
          </cell>
          <cell r="B33" t="str">
            <v>§inh ch÷ U</v>
          </cell>
          <cell r="C33" t="str">
            <v>kg</v>
          </cell>
          <cell r="D33">
            <v>5000</v>
          </cell>
        </row>
        <row r="34">
          <cell r="A34">
            <v>30</v>
          </cell>
          <cell r="B34" t="str">
            <v>§iÖn cùc ®ång</v>
          </cell>
          <cell r="C34" t="str">
            <v>c¸i</v>
          </cell>
          <cell r="D34">
            <v>30000</v>
          </cell>
        </row>
        <row r="35">
          <cell r="A35">
            <v>31</v>
          </cell>
          <cell r="B35" t="str">
            <v>§iÖn cùc kh«ng ph©n cùc</v>
          </cell>
          <cell r="C35" t="str">
            <v>c¸i</v>
          </cell>
          <cell r="D35">
            <v>400000</v>
          </cell>
        </row>
        <row r="36">
          <cell r="A36">
            <v>32</v>
          </cell>
          <cell r="B36" t="str">
            <v>§iÖn cùc s¾t</v>
          </cell>
          <cell r="C36" t="str">
            <v>c¸i</v>
          </cell>
          <cell r="D36">
            <v>15000</v>
          </cell>
        </row>
        <row r="37">
          <cell r="A37">
            <v>33</v>
          </cell>
          <cell r="B37" t="str">
            <v>§Þa bµn ®Þa chÊt</v>
          </cell>
          <cell r="C37" t="str">
            <v>c¸i</v>
          </cell>
          <cell r="D37">
            <v>350000</v>
          </cell>
        </row>
        <row r="38">
          <cell r="A38">
            <v>34</v>
          </cell>
          <cell r="B38" t="str">
            <v>§Üa s¾t tr¸ng men</v>
          </cell>
          <cell r="C38" t="str">
            <v>c¸i</v>
          </cell>
          <cell r="D38">
            <v>8000</v>
          </cell>
        </row>
        <row r="39">
          <cell r="A39">
            <v>35</v>
          </cell>
          <cell r="B39" t="str">
            <v>§ui ®iÖn</v>
          </cell>
          <cell r="C39" t="str">
            <v>c¸i</v>
          </cell>
          <cell r="D39">
            <v>500</v>
          </cell>
        </row>
        <row r="40">
          <cell r="A40">
            <v>36</v>
          </cell>
          <cell r="B40" t="str">
            <v>¶nh mµu (9x12)</v>
          </cell>
          <cell r="C40" t="str">
            <v>kiÓu</v>
          </cell>
          <cell r="D40">
            <v>5000</v>
          </cell>
        </row>
        <row r="41">
          <cell r="A41">
            <v>37</v>
          </cell>
          <cell r="B41" t="str">
            <v>¾c quy</v>
          </cell>
          <cell r="C41" t="str">
            <v>c¸i</v>
          </cell>
          <cell r="D41">
            <v>250000</v>
          </cell>
        </row>
        <row r="42">
          <cell r="A42">
            <v>38</v>
          </cell>
          <cell r="B42" t="str">
            <v>¾c quy (12Vx2) + (6Vx1)</v>
          </cell>
          <cell r="C42" t="str">
            <v>bé</v>
          </cell>
          <cell r="D42">
            <v>250000</v>
          </cell>
        </row>
        <row r="43">
          <cell r="A43">
            <v>39</v>
          </cell>
          <cell r="B43" t="str">
            <v>Ac quy 12v</v>
          </cell>
          <cell r="C43" t="str">
            <v>bé</v>
          </cell>
          <cell r="D43">
            <v>300000</v>
          </cell>
        </row>
        <row r="44">
          <cell r="A44">
            <v>40</v>
          </cell>
          <cell r="B44" t="str">
            <v>Ac quy 24v</v>
          </cell>
          <cell r="C44" t="str">
            <v>b×nh</v>
          </cell>
          <cell r="D44">
            <v>420000</v>
          </cell>
        </row>
        <row r="45">
          <cell r="A45">
            <v>41</v>
          </cell>
          <cell r="B45" t="str">
            <v>AxÝt axalic</v>
          </cell>
          <cell r="C45" t="str">
            <v>kg</v>
          </cell>
          <cell r="D45">
            <v>40000</v>
          </cell>
        </row>
        <row r="46">
          <cell r="A46">
            <v>42</v>
          </cell>
          <cell r="B46" t="str">
            <v>AxÝt nit¬ric ®Æc</v>
          </cell>
          <cell r="C46" t="str">
            <v>gam</v>
          </cell>
          <cell r="D46">
            <v>40</v>
          </cell>
        </row>
        <row r="47">
          <cell r="A47">
            <v>43</v>
          </cell>
          <cell r="B47" t="str">
            <v>B¨ng m¸y håi ©m</v>
          </cell>
          <cell r="C47" t="str">
            <v>cuén</v>
          </cell>
          <cell r="D47">
            <v>10000</v>
          </cell>
        </row>
        <row r="48">
          <cell r="A48">
            <v>44</v>
          </cell>
          <cell r="B48" t="str">
            <v>B¸t s¾t tr¸ng men</v>
          </cell>
          <cell r="C48" t="str">
            <v>c¸i</v>
          </cell>
          <cell r="D48">
            <v>8000</v>
          </cell>
        </row>
        <row r="49">
          <cell r="A49">
            <v>45</v>
          </cell>
          <cell r="B49" t="str">
            <v>B×nh bãp n­íc</v>
          </cell>
          <cell r="C49" t="str">
            <v>c¸i</v>
          </cell>
          <cell r="D49">
            <v>10000</v>
          </cell>
        </row>
        <row r="50">
          <cell r="A50">
            <v>46</v>
          </cell>
          <cell r="B50" t="str">
            <v>B×nh hót Èm</v>
          </cell>
          <cell r="C50" t="str">
            <v>c¸i</v>
          </cell>
          <cell r="D50">
            <v>10000</v>
          </cell>
        </row>
        <row r="51">
          <cell r="A51">
            <v>47</v>
          </cell>
          <cell r="B51" t="str">
            <v>B×nh hót Èm cã vßi</v>
          </cell>
          <cell r="C51" t="str">
            <v>c¸i</v>
          </cell>
          <cell r="D51">
            <v>10000</v>
          </cell>
        </row>
        <row r="52">
          <cell r="A52">
            <v>48</v>
          </cell>
          <cell r="B52" t="str">
            <v>B×nh hót Èm, b×nh gi÷ Èm</v>
          </cell>
          <cell r="C52" t="str">
            <v>c¸i</v>
          </cell>
          <cell r="D52">
            <v>10000</v>
          </cell>
        </row>
        <row r="53">
          <cell r="A53">
            <v>49</v>
          </cell>
          <cell r="B53" t="str">
            <v>B×nh khÝ CO2 - (100bav)</v>
          </cell>
          <cell r="C53" t="str">
            <v>b×nh</v>
          </cell>
          <cell r="D53">
            <v>100000</v>
          </cell>
        </row>
        <row r="54">
          <cell r="A54">
            <v>50</v>
          </cell>
          <cell r="B54" t="str">
            <v>B×nh thñy tinh</v>
          </cell>
          <cell r="C54" t="str">
            <v>c¸i</v>
          </cell>
          <cell r="D54">
            <v>30000</v>
          </cell>
        </row>
        <row r="55">
          <cell r="A55">
            <v>51</v>
          </cell>
          <cell r="B55" t="str">
            <v>B×nh thñy tinh (100 - 1000)ml</v>
          </cell>
          <cell r="C55" t="str">
            <v>c¸i</v>
          </cell>
          <cell r="D55">
            <v>30000</v>
          </cell>
        </row>
        <row r="56">
          <cell r="A56">
            <v>52</v>
          </cell>
          <cell r="B56" t="str">
            <v>B×nh thñy tinh tam gi¸c (50-1000)ml</v>
          </cell>
          <cell r="C56" t="str">
            <v>c¸i</v>
          </cell>
          <cell r="D56">
            <v>30000</v>
          </cell>
        </row>
        <row r="57">
          <cell r="A57">
            <v>53</v>
          </cell>
          <cell r="B57" t="str">
            <v>B×nh tiªu b¶n</v>
          </cell>
          <cell r="C57" t="str">
            <v>c¸i</v>
          </cell>
          <cell r="D57">
            <v>15000</v>
          </cell>
        </row>
        <row r="58">
          <cell r="A58">
            <v>54</v>
          </cell>
          <cell r="B58" t="str">
            <v>B×nh tû träng</v>
          </cell>
          <cell r="C58" t="str">
            <v>c¸i</v>
          </cell>
          <cell r="D58">
            <v>15000</v>
          </cell>
        </row>
        <row r="59">
          <cell r="A59">
            <v>55</v>
          </cell>
          <cell r="B59" t="str">
            <v>B×nh tû träng 1000ml</v>
          </cell>
          <cell r="C59" t="str">
            <v>c¸i</v>
          </cell>
          <cell r="D59">
            <v>15000</v>
          </cell>
        </row>
        <row r="60">
          <cell r="A60">
            <v>56</v>
          </cell>
          <cell r="B60" t="str">
            <v>Bµn ®Ëp</v>
          </cell>
          <cell r="C60" t="str">
            <v>chiÕc</v>
          </cell>
          <cell r="D60">
            <v>50000</v>
          </cell>
        </row>
        <row r="61">
          <cell r="A61">
            <v>57</v>
          </cell>
          <cell r="B61" t="str">
            <v>Bµn ®Öm</v>
          </cell>
          <cell r="C61" t="str">
            <v>chiÕc</v>
          </cell>
          <cell r="D61">
            <v>50000</v>
          </cell>
        </row>
        <row r="62">
          <cell r="A62">
            <v>58</v>
          </cell>
          <cell r="B62" t="str">
            <v>Bµn nÐn D = 34cm</v>
          </cell>
          <cell r="C62" t="str">
            <v>c¸i</v>
          </cell>
          <cell r="D62">
            <v>400000</v>
          </cell>
        </row>
        <row r="63">
          <cell r="A63">
            <v>59</v>
          </cell>
          <cell r="B63" t="str">
            <v>B¶n gç 60 x 60</v>
          </cell>
          <cell r="C63" t="str">
            <v>c¸i</v>
          </cell>
          <cell r="D63">
            <v>10000</v>
          </cell>
        </row>
        <row r="64">
          <cell r="A64">
            <v>60</v>
          </cell>
          <cell r="B64" t="str">
            <v>Bãng ®iÖn</v>
          </cell>
          <cell r="C64" t="str">
            <v>c¸i</v>
          </cell>
          <cell r="D64">
            <v>15000</v>
          </cell>
        </row>
        <row r="65">
          <cell r="A65">
            <v>61</v>
          </cell>
          <cell r="B65" t="str">
            <v>Bãng ®iÖn 100W</v>
          </cell>
          <cell r="C65" t="str">
            <v>c¸i</v>
          </cell>
          <cell r="D65">
            <v>15000</v>
          </cell>
        </row>
        <row r="66">
          <cell r="A66">
            <v>62</v>
          </cell>
          <cell r="B66" t="str">
            <v>Bãng ®iÖn 110v - 100W</v>
          </cell>
          <cell r="C66" t="str">
            <v>c¸i</v>
          </cell>
          <cell r="D66">
            <v>15000</v>
          </cell>
        </row>
        <row r="67">
          <cell r="A67">
            <v>63</v>
          </cell>
          <cell r="B67" t="str">
            <v>Bãng ®iÖn 220V - 200W</v>
          </cell>
          <cell r="C67" t="str">
            <v>c¸i</v>
          </cell>
          <cell r="D67">
            <v>10000</v>
          </cell>
        </row>
        <row r="68">
          <cell r="A68">
            <v>64</v>
          </cell>
          <cell r="B68" t="str">
            <v>Bãng ®iÖn 36V - 40W</v>
          </cell>
          <cell r="C68" t="str">
            <v>c¸i</v>
          </cell>
          <cell r="D68">
            <v>10000</v>
          </cell>
        </row>
        <row r="69">
          <cell r="A69">
            <v>65</v>
          </cell>
          <cell r="B69" t="str">
            <v>Bãng ®iÖn 36W</v>
          </cell>
          <cell r="C69" t="str">
            <v>c¸i</v>
          </cell>
          <cell r="D69">
            <v>10000</v>
          </cell>
        </row>
        <row r="70">
          <cell r="A70">
            <v>66</v>
          </cell>
          <cell r="B70" t="str">
            <v>Bao cao su</v>
          </cell>
          <cell r="C70" t="str">
            <v>c¸i</v>
          </cell>
          <cell r="D70">
            <v>8000</v>
          </cell>
        </row>
        <row r="71">
          <cell r="A71">
            <v>67</v>
          </cell>
          <cell r="B71" t="str">
            <v>Bé èng mÉu nguyªn d¹ng</v>
          </cell>
          <cell r="C71" t="str">
            <v>bé</v>
          </cell>
          <cell r="D71">
            <v>500000</v>
          </cell>
        </row>
        <row r="72">
          <cell r="A72">
            <v>68</v>
          </cell>
          <cell r="B72" t="str">
            <v>Bé gia mèc cÇn khoan</v>
          </cell>
          <cell r="C72" t="str">
            <v>bé</v>
          </cell>
          <cell r="D72">
            <v>120000</v>
          </cell>
        </row>
        <row r="73">
          <cell r="A73">
            <v>69</v>
          </cell>
          <cell r="B73" t="str">
            <v>Bé kÝnh Ðp</v>
          </cell>
          <cell r="C73" t="str">
            <v>bé</v>
          </cell>
          <cell r="D73">
            <v>500000</v>
          </cell>
        </row>
        <row r="74">
          <cell r="A74">
            <v>70</v>
          </cell>
          <cell r="B74" t="str">
            <v>Bé më réng kim c­¬ng</v>
          </cell>
          <cell r="C74" t="str">
            <v>bé</v>
          </cell>
          <cell r="D74">
            <v>2500000</v>
          </cell>
        </row>
        <row r="75">
          <cell r="A75">
            <v>71</v>
          </cell>
          <cell r="B75" t="str">
            <v>Bé r©y ®Þa chÊt F 20cm</v>
          </cell>
          <cell r="C75" t="str">
            <v>bé</v>
          </cell>
          <cell r="D75">
            <v>1300000</v>
          </cell>
        </row>
        <row r="76">
          <cell r="A76">
            <v>72</v>
          </cell>
          <cell r="B76" t="str">
            <v>Bé r©y sái</v>
          </cell>
          <cell r="C76" t="str">
            <v>bé</v>
          </cell>
          <cell r="D76">
            <v>1750000</v>
          </cell>
        </row>
        <row r="77">
          <cell r="A77">
            <v>73</v>
          </cell>
          <cell r="B77" t="str">
            <v>Bé x¹c ac quy</v>
          </cell>
          <cell r="C77" t="str">
            <v>bé</v>
          </cell>
          <cell r="D77">
            <v>1000000</v>
          </cell>
        </row>
        <row r="78">
          <cell r="A78">
            <v>74</v>
          </cell>
          <cell r="B78" t="str">
            <v>Bóa</v>
          </cell>
          <cell r="C78" t="str">
            <v>chiÕc</v>
          </cell>
          <cell r="D78">
            <v>50000</v>
          </cell>
        </row>
        <row r="79">
          <cell r="A79">
            <v>75</v>
          </cell>
          <cell r="B79" t="str">
            <v>Bóa ®Þa chÊt</v>
          </cell>
          <cell r="C79" t="str">
            <v>c¸i</v>
          </cell>
          <cell r="D79">
            <v>50000</v>
          </cell>
        </row>
        <row r="80">
          <cell r="A80">
            <v>76</v>
          </cell>
          <cell r="B80" t="str">
            <v>Bót ch× ®en</v>
          </cell>
          <cell r="C80" t="str">
            <v>c¸i</v>
          </cell>
          <cell r="D80">
            <v>15000</v>
          </cell>
        </row>
        <row r="81">
          <cell r="A81">
            <v>77</v>
          </cell>
          <cell r="B81" t="str">
            <v>Bót l«ng cì nhá F 5, F 2cm, F 1cm</v>
          </cell>
          <cell r="C81" t="str">
            <v>bé</v>
          </cell>
          <cell r="D81">
            <v>1000000</v>
          </cell>
        </row>
        <row r="82">
          <cell r="A82">
            <v>78</v>
          </cell>
          <cell r="B82" t="str">
            <v>C¸nh s¾t (E60-E70-E100)</v>
          </cell>
          <cell r="C82" t="str">
            <v>bé</v>
          </cell>
          <cell r="D82">
            <v>8000</v>
          </cell>
        </row>
        <row r="83">
          <cell r="A83">
            <v>79</v>
          </cell>
          <cell r="B83" t="str">
            <v>C¸p</v>
          </cell>
          <cell r="C83" t="str">
            <v>m</v>
          </cell>
          <cell r="D83">
            <v>8000</v>
          </cell>
        </row>
        <row r="84">
          <cell r="A84">
            <v>80</v>
          </cell>
          <cell r="B84" t="str">
            <v>C¸p §K 6mm</v>
          </cell>
          <cell r="C84" t="str">
            <v>m</v>
          </cell>
          <cell r="D84">
            <v>6000</v>
          </cell>
        </row>
        <row r="85">
          <cell r="A85">
            <v>81</v>
          </cell>
          <cell r="B85" t="str">
            <v>C¸p móc n­íc</v>
          </cell>
          <cell r="C85" t="str">
            <v>m</v>
          </cell>
          <cell r="D85">
            <v>70000</v>
          </cell>
        </row>
        <row r="86">
          <cell r="A86">
            <v>82</v>
          </cell>
          <cell r="B86" t="str">
            <v>C¸p thÐp d©y F6 - F8 mm</v>
          </cell>
          <cell r="C86" t="str">
            <v>m</v>
          </cell>
          <cell r="D86">
            <v>10000</v>
          </cell>
        </row>
        <row r="87">
          <cell r="A87">
            <v>83</v>
          </cell>
          <cell r="B87" t="str">
            <v>C¸t chuÈn</v>
          </cell>
          <cell r="C87" t="str">
            <v>kg</v>
          </cell>
          <cell r="D87">
            <v>20</v>
          </cell>
        </row>
        <row r="88">
          <cell r="A88">
            <v>84</v>
          </cell>
          <cell r="B88" t="str">
            <v>C¸t sái</v>
          </cell>
          <cell r="C88" t="str">
            <v>m3</v>
          </cell>
          <cell r="D88">
            <v>50000</v>
          </cell>
        </row>
        <row r="89">
          <cell r="A89">
            <v>85</v>
          </cell>
          <cell r="B89" t="str">
            <v>C¸t vµng</v>
          </cell>
          <cell r="C89" t="str">
            <v>m3</v>
          </cell>
          <cell r="D89">
            <v>11500</v>
          </cell>
        </row>
        <row r="90">
          <cell r="A90">
            <v>86</v>
          </cell>
          <cell r="B90" t="str">
            <v>Cäc bªt«ng 8 x 8 x 60</v>
          </cell>
          <cell r="C90" t="str">
            <v>c¸i</v>
          </cell>
          <cell r="D90">
            <v>2500</v>
          </cell>
        </row>
        <row r="91">
          <cell r="A91">
            <v>87</v>
          </cell>
          <cell r="B91" t="str">
            <v>Cäc gç</v>
          </cell>
          <cell r="C91" t="str">
            <v>c¸i</v>
          </cell>
          <cell r="D91">
            <v>2500</v>
          </cell>
        </row>
        <row r="92">
          <cell r="A92">
            <v>88</v>
          </cell>
          <cell r="B92" t="str">
            <v>Cäc gç 0,04 x 0,04m</v>
          </cell>
          <cell r="C92" t="str">
            <v>c¸i</v>
          </cell>
          <cell r="D92">
            <v>2500</v>
          </cell>
        </row>
        <row r="93">
          <cell r="A93">
            <v>89</v>
          </cell>
          <cell r="B93" t="str">
            <v>Cäc gç 10 x 10 x 80</v>
          </cell>
          <cell r="C93" t="str">
            <v>c¸i</v>
          </cell>
          <cell r="D93">
            <v>2500</v>
          </cell>
        </row>
        <row r="94">
          <cell r="A94">
            <v>90</v>
          </cell>
          <cell r="B94" t="str">
            <v>Cäc gç 15 x 15 x 200</v>
          </cell>
          <cell r="C94" t="str">
            <v>cäc</v>
          </cell>
          <cell r="D94">
            <v>2500</v>
          </cell>
        </row>
        <row r="95">
          <cell r="A95">
            <v>91</v>
          </cell>
          <cell r="B95" t="str">
            <v>Cäc gç 4 x 4 x 30</v>
          </cell>
          <cell r="C95" t="str">
            <v>cäc</v>
          </cell>
          <cell r="D95">
            <v>2500</v>
          </cell>
        </row>
        <row r="96">
          <cell r="A96">
            <v>92</v>
          </cell>
          <cell r="B96" t="str">
            <v>Cäc gç 4x4x40cm</v>
          </cell>
          <cell r="C96" t="str">
            <v>c¸i</v>
          </cell>
          <cell r="D96">
            <v>2500</v>
          </cell>
        </row>
        <row r="97">
          <cell r="A97">
            <v>93</v>
          </cell>
          <cell r="B97" t="str">
            <v>Cäc gç 5 x 5 x 40</v>
          </cell>
          <cell r="C97" t="str">
            <v>c¸i</v>
          </cell>
          <cell r="D97">
            <v>2500</v>
          </cell>
        </row>
        <row r="98">
          <cell r="A98">
            <v>94</v>
          </cell>
          <cell r="B98" t="str">
            <v>Cäc mèc gç</v>
          </cell>
          <cell r="C98" t="str">
            <v>c¸i</v>
          </cell>
          <cell r="D98">
            <v>2500</v>
          </cell>
        </row>
        <row r="99">
          <cell r="A99">
            <v>95</v>
          </cell>
          <cell r="B99" t="str">
            <v>Cäc mèc xim¨ng</v>
          </cell>
          <cell r="C99" t="str">
            <v>c¸i</v>
          </cell>
          <cell r="D99">
            <v>10000</v>
          </cell>
        </row>
        <row r="100">
          <cell r="A100">
            <v>96</v>
          </cell>
          <cell r="B100" t="str">
            <v>Cäc neo</v>
          </cell>
          <cell r="C100" t="str">
            <v>bé</v>
          </cell>
          <cell r="D100">
            <v>10000</v>
          </cell>
        </row>
        <row r="101">
          <cell r="A101">
            <v>97</v>
          </cell>
          <cell r="B101" t="str">
            <v>Cäc s¾t §K 10 x 300mm</v>
          </cell>
          <cell r="C101" t="str">
            <v>cäc</v>
          </cell>
          <cell r="D101">
            <v>8000</v>
          </cell>
        </row>
        <row r="102">
          <cell r="A102">
            <v>98</v>
          </cell>
          <cell r="B102" t="str">
            <v>CÆp ®¨ng ký ®o ®¹c</v>
          </cell>
          <cell r="C102" t="str">
            <v>c¸i</v>
          </cell>
          <cell r="D102">
            <v>8000</v>
          </cell>
        </row>
        <row r="103">
          <cell r="A103">
            <v>99</v>
          </cell>
          <cell r="B103" t="str">
            <v>Cãt Ðp</v>
          </cell>
          <cell r="C103" t="str">
            <v>m2</v>
          </cell>
          <cell r="D103">
            <v>20000</v>
          </cell>
        </row>
        <row r="104">
          <cell r="A104">
            <v>100</v>
          </cell>
          <cell r="B104" t="str">
            <v>CÇn c¾t c¸nh (40c¸i)</v>
          </cell>
          <cell r="C104" t="str">
            <v>bé</v>
          </cell>
          <cell r="D104">
            <v>1000000</v>
          </cell>
        </row>
        <row r="105">
          <cell r="A105">
            <v>101</v>
          </cell>
          <cell r="B105" t="str">
            <v>CÇn chèt</v>
          </cell>
          <cell r="C105" t="str">
            <v>m</v>
          </cell>
          <cell r="D105">
            <v>400000</v>
          </cell>
        </row>
        <row r="106">
          <cell r="A106">
            <v>102</v>
          </cell>
          <cell r="B106" t="str">
            <v>CÇn khoan</v>
          </cell>
          <cell r="C106" t="str">
            <v>m</v>
          </cell>
          <cell r="D106">
            <v>80000</v>
          </cell>
        </row>
        <row r="107">
          <cell r="A107">
            <v>103</v>
          </cell>
          <cell r="B107" t="str">
            <v>CÇn khoan 25 x 105 x 800</v>
          </cell>
          <cell r="C107" t="str">
            <v>c¸i</v>
          </cell>
          <cell r="D107">
            <v>80000</v>
          </cell>
        </row>
        <row r="108">
          <cell r="A108">
            <v>104</v>
          </cell>
          <cell r="B108" t="str">
            <v>CÇn xo¾n</v>
          </cell>
          <cell r="C108" t="str">
            <v>m</v>
          </cell>
          <cell r="D108">
            <v>450000</v>
          </cell>
        </row>
        <row r="109">
          <cell r="A109">
            <v>105</v>
          </cell>
          <cell r="B109" t="str">
            <v>CÇn xuyªn</v>
          </cell>
          <cell r="C109" t="str">
            <v>m</v>
          </cell>
          <cell r="D109">
            <v>450000</v>
          </cell>
        </row>
        <row r="110">
          <cell r="A110">
            <v>106</v>
          </cell>
          <cell r="B110" t="str">
            <v>CÇu ch× sø</v>
          </cell>
          <cell r="C110" t="str">
            <v>c¸i</v>
          </cell>
          <cell r="D110">
            <v>5000</v>
          </cell>
        </row>
        <row r="111">
          <cell r="A111">
            <v>107</v>
          </cell>
          <cell r="B111" t="str">
            <v>CÇu dao ®iÖn 3 pha</v>
          </cell>
          <cell r="C111" t="str">
            <v>c¸i</v>
          </cell>
          <cell r="D111">
            <v>15000</v>
          </cell>
        </row>
        <row r="112">
          <cell r="A112">
            <v>108</v>
          </cell>
          <cell r="B112" t="str">
            <v>Cèc ®Êt luyÖn, cµng vaxiliep</v>
          </cell>
          <cell r="C112" t="str">
            <v>bé</v>
          </cell>
          <cell r="D112">
            <v>200000</v>
          </cell>
        </row>
        <row r="113">
          <cell r="A113">
            <v>109</v>
          </cell>
          <cell r="B113" t="str">
            <v>Cèc má nh«m (®un thµnh phÇn h¹t)</v>
          </cell>
          <cell r="C113" t="str">
            <v>c¸i</v>
          </cell>
          <cell r="D113">
            <v>8000</v>
          </cell>
        </row>
        <row r="114">
          <cell r="A114">
            <v>110</v>
          </cell>
          <cell r="B114" t="str">
            <v>Cèc thñy tinh</v>
          </cell>
          <cell r="C114" t="str">
            <v>c¸i</v>
          </cell>
          <cell r="D114">
            <v>18000</v>
          </cell>
        </row>
        <row r="115">
          <cell r="A115">
            <v>111</v>
          </cell>
          <cell r="B115" t="str">
            <v>Cèc thñy tinh (50-1000)ml</v>
          </cell>
          <cell r="C115" t="str">
            <v>c¸i</v>
          </cell>
          <cell r="D115">
            <v>18000</v>
          </cell>
        </row>
        <row r="116">
          <cell r="A116">
            <v>112</v>
          </cell>
          <cell r="B116" t="str">
            <v>Cèc thñy tinh 1000ml</v>
          </cell>
          <cell r="C116" t="str">
            <v>c¸i</v>
          </cell>
          <cell r="D116">
            <v>18000</v>
          </cell>
        </row>
        <row r="117">
          <cell r="A117">
            <v>113</v>
          </cell>
          <cell r="B117" t="str">
            <v>Cèi chµy ®ång</v>
          </cell>
          <cell r="C117" t="str">
            <v>bé</v>
          </cell>
          <cell r="D117">
            <v>300000</v>
          </cell>
        </row>
        <row r="118">
          <cell r="A118">
            <v>114</v>
          </cell>
          <cell r="B118" t="str">
            <v>Cèi chµy sø</v>
          </cell>
          <cell r="C118" t="str">
            <v>bé</v>
          </cell>
          <cell r="D118">
            <v>35000</v>
          </cell>
        </row>
        <row r="119">
          <cell r="A119">
            <v>115</v>
          </cell>
          <cell r="B119" t="str">
            <v>Cèi chµy thñy tinh</v>
          </cell>
          <cell r="C119" t="str">
            <v>bé</v>
          </cell>
          <cell r="D119">
            <v>120000</v>
          </cell>
        </row>
        <row r="120">
          <cell r="A120">
            <v>116</v>
          </cell>
          <cell r="B120" t="str">
            <v>Cèi chÕ bÞ</v>
          </cell>
          <cell r="C120" t="str">
            <v>bé</v>
          </cell>
          <cell r="D120">
            <v>600000</v>
          </cell>
        </row>
        <row r="121">
          <cell r="A121">
            <v>117</v>
          </cell>
          <cell r="B121" t="str">
            <v>Cèi chÕ bÞ (Anh)</v>
          </cell>
          <cell r="C121" t="str">
            <v>bé</v>
          </cell>
          <cell r="D121">
            <v>800000</v>
          </cell>
        </row>
        <row r="122">
          <cell r="A122">
            <v>118</v>
          </cell>
          <cell r="B122" t="str">
            <v>Cèi gi· ®¸</v>
          </cell>
          <cell r="C122" t="str">
            <v>bé</v>
          </cell>
          <cell r="D122">
            <v>700000</v>
          </cell>
        </row>
        <row r="123">
          <cell r="A123">
            <v>119</v>
          </cell>
          <cell r="B123" t="str">
            <v>Cét s¾t ®Æt m¸y ®o giã</v>
          </cell>
          <cell r="C123" t="str">
            <v>c¸i</v>
          </cell>
          <cell r="D123">
            <v>30000</v>
          </cell>
        </row>
        <row r="124">
          <cell r="A124">
            <v>120</v>
          </cell>
          <cell r="B124" t="str">
            <v>Cét s¾t ®Æt m¸y ®o sãng</v>
          </cell>
          <cell r="C124" t="str">
            <v>c¸i</v>
          </cell>
          <cell r="D124">
            <v>30000</v>
          </cell>
        </row>
        <row r="125">
          <cell r="A125">
            <v>121</v>
          </cell>
          <cell r="B125" t="str">
            <v>Chµy ®Çm ®Êt</v>
          </cell>
          <cell r="C125" t="str">
            <v>c¸i</v>
          </cell>
          <cell r="D125">
            <v>200000</v>
          </cell>
        </row>
        <row r="126">
          <cell r="A126">
            <v>122</v>
          </cell>
          <cell r="B126" t="str">
            <v>Chai nót mµi</v>
          </cell>
          <cell r="C126" t="str">
            <v>c¸i</v>
          </cell>
          <cell r="D126">
            <v>15000</v>
          </cell>
        </row>
        <row r="127">
          <cell r="A127">
            <v>123</v>
          </cell>
          <cell r="B127" t="str">
            <v>ChÐn nung</v>
          </cell>
          <cell r="C127" t="str">
            <v>c¸i</v>
          </cell>
          <cell r="D127">
            <v>6500</v>
          </cell>
        </row>
        <row r="128">
          <cell r="A128">
            <v>124</v>
          </cell>
          <cell r="B128" t="str">
            <v>ChÐn sø</v>
          </cell>
          <cell r="C128" t="str">
            <v>c¸i</v>
          </cell>
          <cell r="D128">
            <v>5000</v>
          </cell>
        </row>
        <row r="129">
          <cell r="A129">
            <v>125</v>
          </cell>
          <cell r="B129" t="str">
            <v>Chèt bóa</v>
          </cell>
          <cell r="C129" t="str">
            <v>chiÕc</v>
          </cell>
          <cell r="D129">
            <v>200000</v>
          </cell>
        </row>
        <row r="130">
          <cell r="A130">
            <v>126</v>
          </cell>
          <cell r="B130" t="str">
            <v>Chèt cÇn</v>
          </cell>
          <cell r="C130" t="str">
            <v>c¸i</v>
          </cell>
          <cell r="D130">
            <v>25000</v>
          </cell>
        </row>
        <row r="131">
          <cell r="A131">
            <v>127</v>
          </cell>
          <cell r="B131" t="str">
            <v>ChËu nh«m F 30cm</v>
          </cell>
          <cell r="C131" t="str">
            <v>c¸i</v>
          </cell>
          <cell r="D131">
            <v>30000</v>
          </cell>
        </row>
        <row r="132">
          <cell r="A132">
            <v>128</v>
          </cell>
          <cell r="B132" t="str">
            <v>ChËu thñy tinh</v>
          </cell>
          <cell r="C132" t="str">
            <v>c¸i</v>
          </cell>
          <cell r="D132">
            <v>30000</v>
          </cell>
        </row>
        <row r="133">
          <cell r="A133">
            <v>129</v>
          </cell>
          <cell r="B133" t="str">
            <v>ChËu thñy tinh F 20cm</v>
          </cell>
          <cell r="C133" t="str">
            <v>c¸i</v>
          </cell>
          <cell r="D133">
            <v>30000</v>
          </cell>
        </row>
        <row r="134">
          <cell r="A134">
            <v>130</v>
          </cell>
          <cell r="B134" t="str">
            <v>Chïy vaxiliep</v>
          </cell>
          <cell r="C134" t="str">
            <v>c¸i</v>
          </cell>
          <cell r="D134">
            <v>200000</v>
          </cell>
        </row>
        <row r="135">
          <cell r="A135">
            <v>131</v>
          </cell>
          <cell r="B135" t="str">
            <v>Choßng c¸nh tr¸ng hîp kim cøng</v>
          </cell>
          <cell r="C135" t="str">
            <v>c¸i</v>
          </cell>
          <cell r="D135">
            <v>500000</v>
          </cell>
        </row>
        <row r="136">
          <cell r="A136">
            <v>132</v>
          </cell>
          <cell r="B136" t="str">
            <v>Cßi ®o n­íc</v>
          </cell>
          <cell r="C136" t="str">
            <v>c¸i</v>
          </cell>
          <cell r="D136">
            <v>10000</v>
          </cell>
        </row>
        <row r="137">
          <cell r="A137">
            <v>133</v>
          </cell>
          <cell r="B137" t="str">
            <v>Cùc thu sãng däc</v>
          </cell>
          <cell r="C137" t="str">
            <v>chiÕc</v>
          </cell>
          <cell r="D137">
            <v>250000</v>
          </cell>
        </row>
        <row r="138">
          <cell r="A138">
            <v>134</v>
          </cell>
          <cell r="B138" t="str">
            <v>Cùc thu sãng ngang</v>
          </cell>
          <cell r="C138" t="str">
            <v>chiÕc</v>
          </cell>
          <cell r="D138">
            <v>300000</v>
          </cell>
        </row>
        <row r="139">
          <cell r="A139">
            <v>135</v>
          </cell>
          <cell r="B139" t="str">
            <v>Cuèc chim</v>
          </cell>
          <cell r="C139" t="str">
            <v>c¸i</v>
          </cell>
          <cell r="D139">
            <v>20000</v>
          </cell>
        </row>
        <row r="140">
          <cell r="A140">
            <v>136</v>
          </cell>
          <cell r="B140" t="str">
            <v>D©y ®iÖn</v>
          </cell>
          <cell r="C140" t="str">
            <v>m</v>
          </cell>
          <cell r="D140">
            <v>8000</v>
          </cell>
        </row>
        <row r="141">
          <cell r="A141">
            <v>137</v>
          </cell>
          <cell r="B141" t="str">
            <v>D©y ®iÖn næ m×n</v>
          </cell>
          <cell r="C141" t="str">
            <v>m</v>
          </cell>
          <cell r="D141">
            <v>8000</v>
          </cell>
        </row>
        <row r="142">
          <cell r="A142">
            <v>138</v>
          </cell>
          <cell r="B142" t="str">
            <v>D©y ®iÖn sóp</v>
          </cell>
          <cell r="C142" t="str">
            <v>m</v>
          </cell>
          <cell r="D142">
            <v>20000</v>
          </cell>
        </row>
        <row r="143">
          <cell r="A143">
            <v>139</v>
          </cell>
          <cell r="B143" t="str">
            <v>D©y ®o</v>
          </cell>
          <cell r="C143" t="str">
            <v>m</v>
          </cell>
          <cell r="D143">
            <v>8000</v>
          </cell>
        </row>
        <row r="144">
          <cell r="A144">
            <v>140</v>
          </cell>
          <cell r="B144" t="str">
            <v>D©y ®Þa chÊn</v>
          </cell>
          <cell r="C144" t="str">
            <v>m</v>
          </cell>
          <cell r="D144">
            <v>3500</v>
          </cell>
        </row>
        <row r="145">
          <cell r="A145">
            <v>141</v>
          </cell>
          <cell r="B145" t="str">
            <v>D©y ®Þa vËt lý (thu, ph¸t)</v>
          </cell>
          <cell r="C145" t="str">
            <v>m</v>
          </cell>
          <cell r="D145">
            <v>3500</v>
          </cell>
        </row>
        <row r="146">
          <cell r="A146">
            <v>142</v>
          </cell>
          <cell r="B146" t="str">
            <v>D©y c¸p §K 3 mm</v>
          </cell>
          <cell r="C146" t="str">
            <v>m</v>
          </cell>
          <cell r="D146">
            <v>8000</v>
          </cell>
        </row>
        <row r="147">
          <cell r="A147">
            <v>143</v>
          </cell>
          <cell r="B147" t="str">
            <v>D©y c¸p ®iÖn 3 pha</v>
          </cell>
          <cell r="C147" t="str">
            <v>m</v>
          </cell>
          <cell r="D147">
            <v>20000</v>
          </cell>
        </row>
        <row r="148">
          <cell r="A148">
            <v>144</v>
          </cell>
          <cell r="B148" t="str">
            <v>D©y cao su F 8ml (®Ó lµm thÊm vµ b·o hßa n­íc)</v>
          </cell>
          <cell r="C148" t="str">
            <v>m</v>
          </cell>
          <cell r="D148">
            <v>12000</v>
          </cell>
        </row>
        <row r="149">
          <cell r="A149">
            <v>145</v>
          </cell>
          <cell r="B149" t="str">
            <v>D©y thÐp F 2-3</v>
          </cell>
          <cell r="C149" t="str">
            <v>kg</v>
          </cell>
          <cell r="D149">
            <v>5000</v>
          </cell>
        </row>
        <row r="150">
          <cell r="A150">
            <v>146</v>
          </cell>
          <cell r="B150" t="str">
            <v>D©y thÐp vµ ®inh 5cm</v>
          </cell>
          <cell r="C150" t="str">
            <v>kg</v>
          </cell>
          <cell r="D150">
            <v>5000</v>
          </cell>
        </row>
        <row r="151">
          <cell r="A151">
            <v>147</v>
          </cell>
          <cell r="B151" t="str">
            <v>Dao rùa chÆt ®Êt</v>
          </cell>
          <cell r="C151" t="str">
            <v>c¸i</v>
          </cell>
          <cell r="D151">
            <v>30000</v>
          </cell>
        </row>
        <row r="152">
          <cell r="A152">
            <v>148</v>
          </cell>
          <cell r="B152" t="str">
            <v>Dao g¹t ®Êt</v>
          </cell>
          <cell r="C152" t="str">
            <v>c¸i</v>
          </cell>
          <cell r="D152">
            <v>30000</v>
          </cell>
        </row>
        <row r="153">
          <cell r="A153">
            <v>149</v>
          </cell>
          <cell r="B153" t="str">
            <v>Dao gät ®Êt</v>
          </cell>
          <cell r="C153" t="str">
            <v>c¸i</v>
          </cell>
          <cell r="D153">
            <v>30000</v>
          </cell>
        </row>
        <row r="154">
          <cell r="A154">
            <v>150</v>
          </cell>
          <cell r="B154" t="str">
            <v>Dao luyÖn ®Êt</v>
          </cell>
          <cell r="C154" t="str">
            <v>c¸i</v>
          </cell>
          <cell r="D154">
            <v>30000</v>
          </cell>
        </row>
        <row r="155">
          <cell r="A155">
            <v>151</v>
          </cell>
          <cell r="B155" t="str">
            <v>Dao nÐn, dao c¾t</v>
          </cell>
          <cell r="C155" t="str">
            <v>c¸i</v>
          </cell>
          <cell r="D155">
            <v>30000</v>
          </cell>
        </row>
        <row r="156">
          <cell r="A156">
            <v>152</v>
          </cell>
          <cell r="B156" t="str">
            <v>Dao vßng hîp kim</v>
          </cell>
          <cell r="C156" t="str">
            <v>c¸i</v>
          </cell>
          <cell r="D156">
            <v>30000</v>
          </cell>
        </row>
        <row r="157">
          <cell r="A157">
            <v>153</v>
          </cell>
          <cell r="B157" t="str">
            <v>Dao vßng nÐn</v>
          </cell>
          <cell r="C157" t="str">
            <v>c¸i</v>
          </cell>
          <cell r="D157">
            <v>30000</v>
          </cell>
        </row>
        <row r="158">
          <cell r="A158">
            <v>154</v>
          </cell>
          <cell r="B158" t="str">
            <v>Dao vßng thÊm</v>
          </cell>
          <cell r="C158" t="str">
            <v>c¸i</v>
          </cell>
          <cell r="D158">
            <v>30000</v>
          </cell>
        </row>
        <row r="159">
          <cell r="A159">
            <v>155</v>
          </cell>
          <cell r="B159" t="str">
            <v>DÇm I300 - 350 dµi h¬n 3,5m</v>
          </cell>
          <cell r="C159" t="str">
            <v>kg</v>
          </cell>
          <cell r="D159">
            <v>5000</v>
          </cell>
        </row>
        <row r="160">
          <cell r="A160">
            <v>156</v>
          </cell>
          <cell r="B160" t="str">
            <v>DÇu ®iezel</v>
          </cell>
          <cell r="C160" t="str">
            <v>kg</v>
          </cell>
          <cell r="D160">
            <v>5000</v>
          </cell>
        </row>
        <row r="161">
          <cell r="A161">
            <v>157</v>
          </cell>
          <cell r="B161" t="str">
            <v>DÇu c«ng nghiÖp 20</v>
          </cell>
          <cell r="C161" t="str">
            <v>kg</v>
          </cell>
          <cell r="D161">
            <v>8000</v>
          </cell>
        </row>
        <row r="162">
          <cell r="A162">
            <v>158</v>
          </cell>
          <cell r="B162" t="str">
            <v>DÇu kÝch</v>
          </cell>
          <cell r="C162" t="str">
            <v>kg</v>
          </cell>
          <cell r="D162">
            <v>8000</v>
          </cell>
        </row>
        <row r="163">
          <cell r="A163">
            <v>159</v>
          </cell>
          <cell r="B163" t="str">
            <v>DÇu mì phô</v>
          </cell>
          <cell r="C163" t="str">
            <v>kg</v>
          </cell>
          <cell r="D163">
            <v>5000</v>
          </cell>
        </row>
        <row r="164">
          <cell r="A164">
            <v>160</v>
          </cell>
          <cell r="B164" t="str">
            <v>Dông cô thÝ nghiÖm ®Çm nÐn</v>
          </cell>
          <cell r="C164" t="str">
            <v>bé</v>
          </cell>
          <cell r="D164">
            <v>300000</v>
          </cell>
        </row>
        <row r="165">
          <cell r="A165">
            <v>161</v>
          </cell>
          <cell r="B165" t="str">
            <v>Dông cô x¸c ®Þnh ®é tan r·</v>
          </cell>
          <cell r="C165" t="str">
            <v>c¸i</v>
          </cell>
          <cell r="D165">
            <v>400000</v>
          </cell>
        </row>
        <row r="166">
          <cell r="A166">
            <v>162</v>
          </cell>
          <cell r="B166" t="str">
            <v>Dông cô x¸c ®Þnh tr­¬ng në</v>
          </cell>
          <cell r="C166" t="str">
            <v>c¸i</v>
          </cell>
          <cell r="D166">
            <v>1500000</v>
          </cell>
        </row>
        <row r="167">
          <cell r="A167">
            <v>163</v>
          </cell>
          <cell r="B167" t="str">
            <v>Dông cô x¸c ®Þnh gãc nghØ cña c¸t</v>
          </cell>
          <cell r="C167" t="str">
            <v>bé</v>
          </cell>
          <cell r="D167">
            <v>200000</v>
          </cell>
        </row>
        <row r="168">
          <cell r="A168">
            <v>164</v>
          </cell>
          <cell r="B168" t="str">
            <v>èng ®o thÝ nghiÖm</v>
          </cell>
          <cell r="C168" t="str">
            <v>c¸i</v>
          </cell>
          <cell r="D168">
            <v>50000</v>
          </cell>
        </row>
        <row r="169">
          <cell r="A169">
            <v>165</v>
          </cell>
          <cell r="B169" t="str">
            <v>èng ®ong thñy tinh 1000ml</v>
          </cell>
          <cell r="C169" t="str">
            <v>c¸i</v>
          </cell>
          <cell r="D169">
            <v>50000</v>
          </cell>
        </row>
        <row r="170">
          <cell r="A170">
            <v>166</v>
          </cell>
          <cell r="B170" t="str">
            <v>èng ®ong thñy tinh 1000ml, 500ml, 200ml</v>
          </cell>
          <cell r="C170" t="str">
            <v>c¸i</v>
          </cell>
          <cell r="D170">
            <v>50000</v>
          </cell>
        </row>
        <row r="171">
          <cell r="A171">
            <v>167</v>
          </cell>
          <cell r="B171" t="str">
            <v>èng ®Þnh t©m cè ®Þnh d¹ng Thôy sü</v>
          </cell>
          <cell r="C171" t="str">
            <v>c¸i</v>
          </cell>
          <cell r="D171">
            <v>50000</v>
          </cell>
        </row>
        <row r="172">
          <cell r="A172">
            <v>168</v>
          </cell>
          <cell r="B172" t="str">
            <v>èng cao su dÉn n­íc</v>
          </cell>
          <cell r="C172" t="str">
            <v>m</v>
          </cell>
          <cell r="D172">
            <v>5000</v>
          </cell>
        </row>
        <row r="173">
          <cell r="A173">
            <v>169</v>
          </cell>
          <cell r="B173" t="str">
            <v>èng cao su dÉn n­íc F 16mm</v>
          </cell>
          <cell r="C173" t="str">
            <v>m</v>
          </cell>
          <cell r="D173">
            <v>5000</v>
          </cell>
        </row>
        <row r="174">
          <cell r="A174">
            <v>170</v>
          </cell>
          <cell r="B174" t="str">
            <v>èng cao su F 16 - F 18mm</v>
          </cell>
          <cell r="C174" t="str">
            <v>m</v>
          </cell>
          <cell r="D174">
            <v>5000</v>
          </cell>
        </row>
        <row r="175">
          <cell r="A175">
            <v>171</v>
          </cell>
          <cell r="B175" t="str">
            <v>èng cao su mÒm</v>
          </cell>
          <cell r="C175" t="str">
            <v>m</v>
          </cell>
          <cell r="D175">
            <v>5000</v>
          </cell>
        </row>
        <row r="176">
          <cell r="A176">
            <v>172</v>
          </cell>
          <cell r="B176" t="str">
            <v>èng chèng</v>
          </cell>
          <cell r="C176" t="str">
            <v>m</v>
          </cell>
          <cell r="D176">
            <v>8000</v>
          </cell>
        </row>
        <row r="177">
          <cell r="A177">
            <v>173</v>
          </cell>
          <cell r="B177" t="str">
            <v>èng chuÈn ®é 25ml</v>
          </cell>
          <cell r="C177" t="str">
            <v>c¸i</v>
          </cell>
          <cell r="D177">
            <v>60000</v>
          </cell>
        </row>
        <row r="178">
          <cell r="A178">
            <v>174</v>
          </cell>
          <cell r="B178" t="str">
            <v>èng day ®ång trôc F 25 &amp; F 50</v>
          </cell>
          <cell r="C178" t="str">
            <v>bé</v>
          </cell>
          <cell r="D178">
            <v>200000</v>
          </cell>
        </row>
        <row r="179">
          <cell r="A179">
            <v>175</v>
          </cell>
          <cell r="B179" t="str">
            <v>èng hót thñy tinh (2-100)ml</v>
          </cell>
          <cell r="C179" t="str">
            <v>c¸i</v>
          </cell>
          <cell r="D179">
            <v>50000</v>
          </cell>
        </row>
        <row r="180">
          <cell r="A180">
            <v>176</v>
          </cell>
          <cell r="B180" t="str">
            <v>èng kÏm F 32</v>
          </cell>
          <cell r="C180" t="str">
            <v>m</v>
          </cell>
          <cell r="D180">
            <v>20000</v>
          </cell>
        </row>
        <row r="181">
          <cell r="A181">
            <v>177</v>
          </cell>
          <cell r="B181" t="str">
            <v>èng läc l­íi ®ång (F 100 - F 200)mm</v>
          </cell>
          <cell r="C181" t="str">
            <v>m</v>
          </cell>
          <cell r="D181">
            <v>50000</v>
          </cell>
        </row>
        <row r="182">
          <cell r="A182">
            <v>178</v>
          </cell>
          <cell r="B182" t="str">
            <v>èng mÉu</v>
          </cell>
          <cell r="C182" t="str">
            <v>èng</v>
          </cell>
          <cell r="D182">
            <v>300000</v>
          </cell>
        </row>
        <row r="183">
          <cell r="A183">
            <v>179</v>
          </cell>
          <cell r="B183" t="str">
            <v>èng mÉu ®¬n</v>
          </cell>
          <cell r="C183" t="str">
            <v>m</v>
          </cell>
          <cell r="D183">
            <v>300000</v>
          </cell>
        </row>
        <row r="184">
          <cell r="A184">
            <v>180</v>
          </cell>
          <cell r="B184" t="str">
            <v>èng mÉu kÐp</v>
          </cell>
          <cell r="C184" t="str">
            <v>c¸i</v>
          </cell>
          <cell r="D184">
            <v>1200000</v>
          </cell>
        </row>
        <row r="185">
          <cell r="A185">
            <v>181</v>
          </cell>
          <cell r="B185" t="str">
            <v>èng mÉu nguyªn d¹ng</v>
          </cell>
          <cell r="C185" t="str">
            <v>m</v>
          </cell>
          <cell r="D185">
            <v>600000</v>
          </cell>
        </row>
        <row r="186">
          <cell r="A186">
            <v>182</v>
          </cell>
          <cell r="B186" t="str">
            <v>èng mÉu xo¾n</v>
          </cell>
          <cell r="C186" t="str">
            <v>m</v>
          </cell>
          <cell r="D186">
            <v>600000</v>
          </cell>
        </row>
        <row r="187">
          <cell r="A187">
            <v>183</v>
          </cell>
          <cell r="B187" t="str">
            <v>èng móc n­íc dµi 2m</v>
          </cell>
          <cell r="C187" t="str">
            <v>c¸i</v>
          </cell>
          <cell r="D187">
            <v>50000</v>
          </cell>
        </row>
        <row r="188">
          <cell r="A188">
            <v>184</v>
          </cell>
          <cell r="B188" t="str">
            <v>èng ngoµi F 16</v>
          </cell>
          <cell r="C188" t="str">
            <v>m</v>
          </cell>
          <cell r="D188">
            <v>10000</v>
          </cell>
        </row>
        <row r="189">
          <cell r="A189">
            <v>185</v>
          </cell>
          <cell r="B189" t="str">
            <v>èng n­íc F 50</v>
          </cell>
          <cell r="C189" t="str">
            <v>m</v>
          </cell>
          <cell r="D189">
            <v>20000</v>
          </cell>
        </row>
        <row r="190">
          <cell r="A190">
            <v>186</v>
          </cell>
          <cell r="B190" t="str">
            <v>èng sóng + qu¶ ®¹n</v>
          </cell>
          <cell r="C190" t="str">
            <v>chiÕc</v>
          </cell>
          <cell r="D190">
            <v>2000000</v>
          </cell>
        </row>
        <row r="191">
          <cell r="A191">
            <v>187</v>
          </cell>
          <cell r="B191" t="str">
            <v>èng tæ ong dµi 1m</v>
          </cell>
          <cell r="C191" t="str">
            <v>èng</v>
          </cell>
          <cell r="D191">
            <v>100000</v>
          </cell>
        </row>
        <row r="192">
          <cell r="A192">
            <v>188</v>
          </cell>
          <cell r="B192" t="str">
            <v>èng thñy tinh ch÷ T F 8</v>
          </cell>
          <cell r="C192" t="str">
            <v>c¸i</v>
          </cell>
          <cell r="D192">
            <v>50000</v>
          </cell>
        </row>
        <row r="193">
          <cell r="A193">
            <v>189</v>
          </cell>
          <cell r="B193" t="str">
            <v>èng thñy tinh F 8ml dµi 1m lµm thÊm</v>
          </cell>
          <cell r="C193" t="str">
            <v>c¸i</v>
          </cell>
          <cell r="D193">
            <v>50000</v>
          </cell>
        </row>
        <row r="194">
          <cell r="A194">
            <v>190</v>
          </cell>
          <cell r="B194" t="str">
            <v>èng trong F 42 (cÇn khoan)</v>
          </cell>
          <cell r="C194" t="str">
            <v>m</v>
          </cell>
          <cell r="D194">
            <v>50000</v>
          </cell>
        </row>
        <row r="195">
          <cell r="A195">
            <v>191</v>
          </cell>
          <cell r="B195" t="str">
            <v>èng x¸c ®Þnh chuyÓn dÞch</v>
          </cell>
          <cell r="C195" t="str">
            <v>c¸i</v>
          </cell>
          <cell r="D195">
            <v>50000</v>
          </cell>
        </row>
        <row r="196">
          <cell r="A196">
            <v>192</v>
          </cell>
          <cell r="B196" t="str">
            <v>G¹ch chØ</v>
          </cell>
          <cell r="C196" t="str">
            <v>viªn</v>
          </cell>
          <cell r="D196">
            <v>300</v>
          </cell>
        </row>
        <row r="197">
          <cell r="A197">
            <v>193</v>
          </cell>
          <cell r="B197" t="str">
            <v>Gç chèng nhãm V F 18</v>
          </cell>
          <cell r="C197" t="str">
            <v>m3</v>
          </cell>
          <cell r="D197">
            <v>1500000</v>
          </cell>
        </row>
        <row r="198">
          <cell r="A198">
            <v>194</v>
          </cell>
          <cell r="B198" t="str">
            <v>Gç d¸n 40</v>
          </cell>
          <cell r="C198" t="str">
            <v>m2</v>
          </cell>
          <cell r="D198">
            <v>25000</v>
          </cell>
        </row>
        <row r="199">
          <cell r="A199">
            <v>195</v>
          </cell>
          <cell r="B199" t="str">
            <v>Gç dÇu 25</v>
          </cell>
          <cell r="C199" t="str">
            <v>m2</v>
          </cell>
          <cell r="D199">
            <v>25000</v>
          </cell>
        </row>
        <row r="200">
          <cell r="A200">
            <v>196</v>
          </cell>
          <cell r="B200" t="str">
            <v>Gç nhãm V</v>
          </cell>
          <cell r="C200" t="str">
            <v>m3</v>
          </cell>
          <cell r="D200">
            <v>1500000</v>
          </cell>
        </row>
        <row r="201">
          <cell r="A201">
            <v>197</v>
          </cell>
          <cell r="B201" t="str">
            <v>Gç tÊm</v>
          </cell>
          <cell r="C201" t="str">
            <v>m3</v>
          </cell>
          <cell r="D201">
            <v>2000000</v>
          </cell>
        </row>
        <row r="202">
          <cell r="A202">
            <v>198</v>
          </cell>
          <cell r="B202" t="str">
            <v>Gç v¸n 4 ph©n</v>
          </cell>
          <cell r="C202" t="str">
            <v>m3</v>
          </cell>
          <cell r="D202">
            <v>2000000</v>
          </cell>
        </row>
        <row r="203">
          <cell r="A203">
            <v>199</v>
          </cell>
          <cell r="B203" t="str">
            <v>Gç xÎ nhãm V</v>
          </cell>
          <cell r="C203" t="str">
            <v>m3</v>
          </cell>
          <cell r="D203">
            <v>1500000</v>
          </cell>
        </row>
        <row r="204">
          <cell r="A204">
            <v>200</v>
          </cell>
          <cell r="B204" t="str">
            <v>Ghen cao su F 63</v>
          </cell>
          <cell r="C204" t="str">
            <v>m</v>
          </cell>
          <cell r="D204">
            <v>10000</v>
          </cell>
        </row>
        <row r="205">
          <cell r="A205">
            <v>201</v>
          </cell>
          <cell r="B205" t="str">
            <v>Ghen kim lo¹i F 63</v>
          </cell>
          <cell r="C205" t="str">
            <v>m</v>
          </cell>
          <cell r="D205">
            <v>25000</v>
          </cell>
        </row>
        <row r="206">
          <cell r="A206">
            <v>202</v>
          </cell>
          <cell r="B206" t="str">
            <v>Gi¸ èng nghiÖm</v>
          </cell>
          <cell r="C206" t="str">
            <v>c¸i</v>
          </cell>
          <cell r="D206">
            <v>150000</v>
          </cell>
        </row>
        <row r="207">
          <cell r="A207">
            <v>203</v>
          </cell>
          <cell r="B207" t="str">
            <v>Gi¸ gç lµm thÊm</v>
          </cell>
          <cell r="C207" t="str">
            <v>c¸i</v>
          </cell>
          <cell r="D207">
            <v>150000</v>
          </cell>
        </row>
        <row r="208">
          <cell r="A208">
            <v>204</v>
          </cell>
          <cell r="B208" t="str">
            <v>GiÊy ®¨ng ký ®o ®¹c</v>
          </cell>
          <cell r="C208" t="str">
            <v>tê</v>
          </cell>
          <cell r="D208">
            <v>200</v>
          </cell>
        </row>
        <row r="209">
          <cell r="A209">
            <v>205</v>
          </cell>
          <cell r="B209" t="str">
            <v>GiÊy ®¸nh m¸y</v>
          </cell>
          <cell r="C209" t="str">
            <v>ram</v>
          </cell>
          <cell r="D209">
            <v>20000</v>
          </cell>
        </row>
        <row r="210">
          <cell r="A210">
            <v>206</v>
          </cell>
          <cell r="B210" t="str">
            <v>GiÊy ¶nh</v>
          </cell>
          <cell r="C210" t="str">
            <v>m</v>
          </cell>
          <cell r="D210">
            <v>50000</v>
          </cell>
        </row>
        <row r="211">
          <cell r="A211">
            <v>207</v>
          </cell>
          <cell r="B211" t="str">
            <v>GiÊy ¶nh khæ 140mm</v>
          </cell>
          <cell r="C211" t="str">
            <v>m</v>
          </cell>
          <cell r="D211">
            <v>100000</v>
          </cell>
        </row>
        <row r="212">
          <cell r="A212">
            <v>208</v>
          </cell>
          <cell r="B212" t="str">
            <v>GiÊy bãng can</v>
          </cell>
          <cell r="C212" t="str">
            <v>m</v>
          </cell>
          <cell r="D212">
            <v>2500</v>
          </cell>
        </row>
        <row r="213">
          <cell r="A213">
            <v>209</v>
          </cell>
          <cell r="B213" t="str">
            <v>GiÊy bãng can</v>
          </cell>
          <cell r="C213" t="str">
            <v>m2</v>
          </cell>
          <cell r="D213">
            <v>3000</v>
          </cell>
        </row>
        <row r="214">
          <cell r="A214">
            <v>210</v>
          </cell>
          <cell r="B214" t="str">
            <v>GiÊy can</v>
          </cell>
          <cell r="C214" t="str">
            <v>cuén</v>
          </cell>
          <cell r="D214">
            <v>200000</v>
          </cell>
        </row>
        <row r="215">
          <cell r="A215">
            <v>211</v>
          </cell>
          <cell r="B215" t="str">
            <v>GiÊy can</v>
          </cell>
          <cell r="C215" t="str">
            <v>m</v>
          </cell>
          <cell r="D215">
            <v>2500</v>
          </cell>
        </row>
        <row r="216">
          <cell r="A216">
            <v>212</v>
          </cell>
          <cell r="B216" t="str">
            <v>GiÊy can cao 0,3m</v>
          </cell>
          <cell r="C216" t="str">
            <v>m</v>
          </cell>
          <cell r="D216">
            <v>2500</v>
          </cell>
        </row>
        <row r="217">
          <cell r="A217">
            <v>213</v>
          </cell>
          <cell r="B217" t="str">
            <v>GiÊy Croki</v>
          </cell>
          <cell r="C217" t="str">
            <v>tê</v>
          </cell>
          <cell r="D217">
            <v>3400</v>
          </cell>
        </row>
        <row r="218">
          <cell r="A218">
            <v>214</v>
          </cell>
          <cell r="B218" t="str">
            <v>GiÊy gãi mÉu</v>
          </cell>
          <cell r="C218" t="str">
            <v>ram</v>
          </cell>
          <cell r="D218">
            <v>22000</v>
          </cell>
        </row>
        <row r="219">
          <cell r="A219">
            <v>215</v>
          </cell>
          <cell r="B219" t="str">
            <v>GiÊy in</v>
          </cell>
          <cell r="C219" t="str">
            <v>m2</v>
          </cell>
          <cell r="D219">
            <v>5000</v>
          </cell>
        </row>
        <row r="220">
          <cell r="A220">
            <v>216</v>
          </cell>
          <cell r="B220" t="str">
            <v>GiÊy kÎ ly</v>
          </cell>
          <cell r="C220" t="str">
            <v>m</v>
          </cell>
          <cell r="D220">
            <v>2600</v>
          </cell>
        </row>
        <row r="221">
          <cell r="A221">
            <v>217</v>
          </cell>
          <cell r="B221" t="str">
            <v>GiÊy kÎ ly</v>
          </cell>
          <cell r="C221" t="str">
            <v>tê</v>
          </cell>
          <cell r="D221">
            <v>2600</v>
          </cell>
        </row>
        <row r="222">
          <cell r="A222">
            <v>218</v>
          </cell>
          <cell r="B222" t="str">
            <v>GiÊy kÎ ly cao 0,3m</v>
          </cell>
          <cell r="C222" t="str">
            <v>m</v>
          </cell>
          <cell r="D222">
            <v>2600</v>
          </cell>
        </row>
        <row r="223">
          <cell r="A223">
            <v>219</v>
          </cell>
          <cell r="B223" t="str">
            <v>GiÊy kÎ ngang</v>
          </cell>
          <cell r="C223" t="str">
            <v>quyÓn</v>
          </cell>
          <cell r="D223">
            <v>2000</v>
          </cell>
        </row>
        <row r="224">
          <cell r="A224">
            <v>220</v>
          </cell>
          <cell r="B224" t="str">
            <v>GiÊy tr¾ng</v>
          </cell>
          <cell r="C224" t="str">
            <v>tËp</v>
          </cell>
          <cell r="D224">
            <v>2000</v>
          </cell>
        </row>
        <row r="225">
          <cell r="A225">
            <v>221</v>
          </cell>
          <cell r="B225" t="str">
            <v>GiÊy vÏ</v>
          </cell>
          <cell r="C225" t="str">
            <v>tê</v>
          </cell>
          <cell r="D225">
            <v>5000</v>
          </cell>
        </row>
        <row r="226">
          <cell r="A226">
            <v>222</v>
          </cell>
          <cell r="B226" t="str">
            <v>GiÊy vÏ b×nh ®å phao</v>
          </cell>
          <cell r="C226" t="str">
            <v>tê</v>
          </cell>
          <cell r="D226">
            <v>5000</v>
          </cell>
        </row>
        <row r="227">
          <cell r="A227">
            <v>223</v>
          </cell>
          <cell r="B227" t="str">
            <v>GiÊy vÏ b×nh ®å phao</v>
          </cell>
          <cell r="C227" t="str">
            <v>tê</v>
          </cell>
          <cell r="D227">
            <v>5000</v>
          </cell>
        </row>
        <row r="228">
          <cell r="A228">
            <v>224</v>
          </cell>
          <cell r="B228" t="str">
            <v>GiÊy vÏ b¶n ®å (50 x 50)</v>
          </cell>
          <cell r="C228" t="str">
            <v>tê</v>
          </cell>
          <cell r="D228">
            <v>5000</v>
          </cell>
        </row>
        <row r="229">
          <cell r="A229">
            <v>225</v>
          </cell>
          <cell r="B229" t="str">
            <v>GiÊy viÕt</v>
          </cell>
          <cell r="C229" t="str">
            <v>tËp</v>
          </cell>
          <cell r="D229">
            <v>2000</v>
          </cell>
        </row>
        <row r="230">
          <cell r="A230">
            <v>226</v>
          </cell>
          <cell r="B230" t="str">
            <v>Hãa chÊt</v>
          </cell>
          <cell r="C230" t="str">
            <v>kg</v>
          </cell>
          <cell r="D230">
            <v>40000</v>
          </cell>
        </row>
        <row r="231">
          <cell r="A231">
            <v>227</v>
          </cell>
          <cell r="B231" t="str">
            <v>Hãa chÊt (HCL, axetylen)</v>
          </cell>
          <cell r="C231" t="str">
            <v>kg</v>
          </cell>
          <cell r="D231">
            <v>40000</v>
          </cell>
        </row>
        <row r="232">
          <cell r="A232">
            <v>228</v>
          </cell>
          <cell r="B232" t="str">
            <v>Hãa chÊt c¸c lo¹i</v>
          </cell>
          <cell r="C232" t="str">
            <v>gam</v>
          </cell>
          <cell r="D232">
            <v>40</v>
          </cell>
        </row>
        <row r="233">
          <cell r="A233">
            <v>229</v>
          </cell>
          <cell r="B233" t="str">
            <v>Hép bét mµu</v>
          </cell>
          <cell r="C233" t="str">
            <v>hép</v>
          </cell>
          <cell r="D233">
            <v>15000</v>
          </cell>
        </row>
        <row r="234">
          <cell r="A234">
            <v>230</v>
          </cell>
          <cell r="B234" t="str">
            <v>Hép bót d¹ mµu</v>
          </cell>
          <cell r="C234" t="str">
            <v>hép</v>
          </cell>
          <cell r="D234">
            <v>15000</v>
          </cell>
        </row>
        <row r="235">
          <cell r="A235">
            <v>231</v>
          </cell>
          <cell r="B235" t="str">
            <v>Hép gç ®ùng mÉu</v>
          </cell>
          <cell r="C235" t="str">
            <v>hép</v>
          </cell>
          <cell r="D235">
            <v>8000</v>
          </cell>
        </row>
        <row r="236">
          <cell r="A236">
            <v>232</v>
          </cell>
          <cell r="B236" t="str">
            <v>Hép gç ®ùng mÉu 400 x 400 x 400</v>
          </cell>
          <cell r="C236" t="str">
            <v>hép</v>
          </cell>
          <cell r="D236">
            <v>35000</v>
          </cell>
        </row>
        <row r="237">
          <cell r="A237">
            <v>233</v>
          </cell>
          <cell r="B237" t="str">
            <v>Hép gç 24 « ®ùng mÉu l­u</v>
          </cell>
          <cell r="C237" t="str">
            <v>hép</v>
          </cell>
          <cell r="D237">
            <v>45000</v>
          </cell>
        </row>
        <row r="238">
          <cell r="A238">
            <v>234</v>
          </cell>
          <cell r="B238" t="str">
            <v>Hép gç 2 ng¨n dµi 1m</v>
          </cell>
          <cell r="C238" t="str">
            <v>hép</v>
          </cell>
          <cell r="D238">
            <v>15000</v>
          </cell>
        </row>
        <row r="239">
          <cell r="A239">
            <v>235</v>
          </cell>
          <cell r="B239" t="str">
            <v>Hép n¨ng l­îng</v>
          </cell>
          <cell r="C239" t="str">
            <v>hép</v>
          </cell>
          <cell r="D239">
            <v>500000</v>
          </cell>
        </row>
        <row r="240">
          <cell r="A240">
            <v>236</v>
          </cell>
          <cell r="B240" t="str">
            <v>Hép nh«m nhá</v>
          </cell>
          <cell r="C240" t="str">
            <v>hép</v>
          </cell>
          <cell r="D240">
            <v>8000</v>
          </cell>
        </row>
        <row r="241">
          <cell r="A241">
            <v>237</v>
          </cell>
          <cell r="B241" t="str">
            <v>Hép t«n 200 x 200 x 1</v>
          </cell>
          <cell r="C241" t="str">
            <v>hép</v>
          </cell>
          <cell r="D241">
            <v>12000</v>
          </cell>
        </row>
        <row r="242">
          <cell r="A242">
            <v>238</v>
          </cell>
          <cell r="B242" t="str">
            <v>Hép t«n 200 x 100 mm</v>
          </cell>
          <cell r="C242" t="str">
            <v>c¸i</v>
          </cell>
          <cell r="D242">
            <v>12000</v>
          </cell>
        </row>
        <row r="243">
          <cell r="A243">
            <v>239</v>
          </cell>
          <cell r="B243" t="str">
            <v>Kali thiocyarat</v>
          </cell>
          <cell r="C243" t="str">
            <v>gam</v>
          </cell>
          <cell r="D243">
            <v>40</v>
          </cell>
        </row>
        <row r="244">
          <cell r="A244">
            <v>240</v>
          </cell>
          <cell r="B244" t="str">
            <v>Khay men</v>
          </cell>
          <cell r="C244" t="str">
            <v>c¸i</v>
          </cell>
          <cell r="D244">
            <v>50000</v>
          </cell>
        </row>
        <row r="245">
          <cell r="A245">
            <v>241</v>
          </cell>
          <cell r="B245" t="str">
            <v>Khay men ch÷ nhËt</v>
          </cell>
          <cell r="C245" t="str">
            <v>c¸i</v>
          </cell>
          <cell r="D245">
            <v>50000</v>
          </cell>
        </row>
        <row r="246">
          <cell r="A246">
            <v>242</v>
          </cell>
          <cell r="B246" t="str">
            <v>Khay men to</v>
          </cell>
          <cell r="C246" t="str">
            <v>c¸i</v>
          </cell>
          <cell r="D246">
            <v>50000</v>
          </cell>
        </row>
        <row r="247">
          <cell r="A247">
            <v>243</v>
          </cell>
          <cell r="B247" t="str">
            <v>Khay men to + nhá</v>
          </cell>
          <cell r="C247" t="str">
            <v>c¸i</v>
          </cell>
          <cell r="D247">
            <v>50000</v>
          </cell>
        </row>
        <row r="248">
          <cell r="A248">
            <v>244</v>
          </cell>
          <cell r="B248" t="str">
            <v>Khay ñ ®Êt</v>
          </cell>
          <cell r="C248" t="str">
            <v>c¸i</v>
          </cell>
          <cell r="D248">
            <v>50000</v>
          </cell>
        </row>
        <row r="249">
          <cell r="A249">
            <v>245</v>
          </cell>
          <cell r="B249" t="str">
            <v>Khu«n t¹o mÉu</v>
          </cell>
          <cell r="C249" t="str">
            <v>c¸i</v>
          </cell>
          <cell r="D249">
            <v>50000</v>
          </cell>
        </row>
        <row r="250">
          <cell r="A250">
            <v>246</v>
          </cell>
          <cell r="B250" t="str">
            <v>KÝnh dÇy 10ly (20 x 40)cm (kÝnh mµi mê)</v>
          </cell>
          <cell r="C250" t="str">
            <v>c¸i</v>
          </cell>
          <cell r="D250">
            <v>50000</v>
          </cell>
        </row>
        <row r="251">
          <cell r="A251">
            <v>247</v>
          </cell>
          <cell r="B251" t="str">
            <v>KÝnh lËp thÓ</v>
          </cell>
          <cell r="C251" t="str">
            <v>c¸i</v>
          </cell>
          <cell r="D251">
            <v>100000</v>
          </cell>
        </row>
        <row r="252">
          <cell r="A252">
            <v>248</v>
          </cell>
          <cell r="B252" t="str">
            <v>KÝnh lóp</v>
          </cell>
          <cell r="C252" t="str">
            <v>c¸i</v>
          </cell>
          <cell r="D252">
            <v>60000</v>
          </cell>
        </row>
        <row r="253">
          <cell r="A253">
            <v>249</v>
          </cell>
          <cell r="B253" t="str">
            <v>KÝnh mµi mê</v>
          </cell>
          <cell r="C253" t="str">
            <v>c¸i</v>
          </cell>
          <cell r="D253">
            <v>50000</v>
          </cell>
        </row>
        <row r="254">
          <cell r="A254">
            <v>250</v>
          </cell>
          <cell r="B254" t="str">
            <v>KÝnh tr¾ng (2x30x50)mm</v>
          </cell>
          <cell r="C254" t="str">
            <v>c¸i</v>
          </cell>
          <cell r="D254">
            <v>50000</v>
          </cell>
        </row>
        <row r="255">
          <cell r="A255">
            <v>251</v>
          </cell>
          <cell r="B255" t="str">
            <v>KÝnh vu«ng 16 x 16</v>
          </cell>
          <cell r="C255" t="str">
            <v>c¸i</v>
          </cell>
          <cell r="D255">
            <v>5000</v>
          </cell>
        </row>
        <row r="256">
          <cell r="A256">
            <v>252</v>
          </cell>
          <cell r="B256" t="str">
            <v>KÝp ®iÖn vi sai</v>
          </cell>
          <cell r="C256" t="str">
            <v>c¸i</v>
          </cell>
          <cell r="D256">
            <v>3200</v>
          </cell>
        </row>
        <row r="257">
          <cell r="A257">
            <v>253</v>
          </cell>
          <cell r="B257" t="str">
            <v>La men</v>
          </cell>
          <cell r="C257" t="str">
            <v>kg</v>
          </cell>
          <cell r="D257">
            <v>15000</v>
          </cell>
        </row>
        <row r="258">
          <cell r="A258">
            <v>254</v>
          </cell>
          <cell r="B258" t="str">
            <v>L­ìi c¾t ®Êt</v>
          </cell>
          <cell r="C258" t="str">
            <v>c¸i</v>
          </cell>
          <cell r="D258">
            <v>30000</v>
          </cell>
        </row>
        <row r="259">
          <cell r="A259">
            <v>255</v>
          </cell>
          <cell r="B259" t="str">
            <v>Mµng buång n­íc F 270</v>
          </cell>
          <cell r="C259" t="str">
            <v>c¸i</v>
          </cell>
          <cell r="D259">
            <v>50000</v>
          </cell>
        </row>
        <row r="260">
          <cell r="A260">
            <v>256</v>
          </cell>
          <cell r="B260" t="str">
            <v>Mèc bªt«ng ®óc s½n</v>
          </cell>
          <cell r="C260" t="str">
            <v>c¸i</v>
          </cell>
          <cell r="D260">
            <v>25000</v>
          </cell>
        </row>
        <row r="261">
          <cell r="A261">
            <v>257</v>
          </cell>
          <cell r="B261" t="str">
            <v>Mia ®o mùc n­íc 150x40x1500</v>
          </cell>
          <cell r="C261" t="str">
            <v>c¸i</v>
          </cell>
          <cell r="D261">
            <v>65000</v>
          </cell>
        </row>
        <row r="262">
          <cell r="A262">
            <v>258</v>
          </cell>
          <cell r="B262" t="str">
            <v>Mòi khoan</v>
          </cell>
          <cell r="C262" t="str">
            <v>c¸i</v>
          </cell>
          <cell r="D262">
            <v>60000</v>
          </cell>
        </row>
        <row r="263">
          <cell r="A263">
            <v>259</v>
          </cell>
          <cell r="B263" t="str">
            <v>Mòi khoan ch÷ thËp F 46</v>
          </cell>
          <cell r="C263" t="str">
            <v>c¸i</v>
          </cell>
          <cell r="D263">
            <v>60000</v>
          </cell>
        </row>
        <row r="264">
          <cell r="A264">
            <v>260</v>
          </cell>
          <cell r="B264" t="str">
            <v>Mòi khoan h×nh xuyÕn g¾n r¨ng hîp kim cøng</v>
          </cell>
          <cell r="C264" t="str">
            <v>c¸i</v>
          </cell>
          <cell r="D264">
            <v>450000</v>
          </cell>
        </row>
        <row r="265">
          <cell r="A265">
            <v>261</v>
          </cell>
          <cell r="B265" t="str">
            <v>Mòi khoan hîp kim</v>
          </cell>
          <cell r="C265" t="str">
            <v>c¸i</v>
          </cell>
          <cell r="D265">
            <v>75000</v>
          </cell>
        </row>
        <row r="266">
          <cell r="A266">
            <v>262</v>
          </cell>
          <cell r="B266" t="str">
            <v>Mòi khoan kim c­¬ng</v>
          </cell>
          <cell r="C266" t="str">
            <v>c¸i</v>
          </cell>
          <cell r="D266">
            <v>1300000</v>
          </cell>
        </row>
        <row r="267">
          <cell r="A267">
            <v>263</v>
          </cell>
          <cell r="B267" t="str">
            <v>Mòi xuyªn</v>
          </cell>
          <cell r="C267" t="str">
            <v>c¸i</v>
          </cell>
          <cell r="D267">
            <v>600000</v>
          </cell>
        </row>
        <row r="268">
          <cell r="A268">
            <v>264</v>
          </cell>
          <cell r="B268" t="str">
            <v>Mòi xuyªn c¾t</v>
          </cell>
          <cell r="C268" t="str">
            <v>c¸i</v>
          </cell>
          <cell r="D268">
            <v>600000</v>
          </cell>
        </row>
        <row r="269">
          <cell r="A269">
            <v>265</v>
          </cell>
          <cell r="B269" t="str">
            <v>Mòi xuyªn h×nh nãn</v>
          </cell>
          <cell r="C269" t="str">
            <v>c¸i</v>
          </cell>
          <cell r="D269">
            <v>600000</v>
          </cell>
        </row>
        <row r="270">
          <cell r="A270">
            <v>266</v>
          </cell>
          <cell r="B270" t="str">
            <v>Mu«i xóc ®Êt</v>
          </cell>
          <cell r="C270" t="str">
            <v>c¸i</v>
          </cell>
          <cell r="D270">
            <v>200000</v>
          </cell>
        </row>
        <row r="271">
          <cell r="A271">
            <v>267</v>
          </cell>
          <cell r="B271" t="str">
            <v>Mùc can</v>
          </cell>
          <cell r="C271" t="str">
            <v>lä</v>
          </cell>
          <cell r="D271">
            <v>15000</v>
          </cell>
        </row>
        <row r="272">
          <cell r="A272">
            <v>268</v>
          </cell>
          <cell r="B272" t="str">
            <v>N¨ng l­îng ®iÖn</v>
          </cell>
          <cell r="C272" t="str">
            <v>kwh</v>
          </cell>
          <cell r="D272">
            <v>800</v>
          </cell>
        </row>
        <row r="273">
          <cell r="A273">
            <v>269</v>
          </cell>
          <cell r="B273" t="str">
            <v>Nåi ¸p suÊt hót ch©n kh«ng (®Ó lµm tû träng-b·o hßa)</v>
          </cell>
          <cell r="C273" t="str">
            <v>c¸i</v>
          </cell>
          <cell r="D273">
            <v>200000</v>
          </cell>
        </row>
        <row r="274">
          <cell r="A274">
            <v>270</v>
          </cell>
          <cell r="B274" t="str">
            <v>Neo 25kg</v>
          </cell>
          <cell r="C274" t="str">
            <v>c¸i</v>
          </cell>
          <cell r="D274">
            <v>290000</v>
          </cell>
        </row>
        <row r="275">
          <cell r="A275">
            <v>271</v>
          </cell>
          <cell r="B275" t="str">
            <v>NhËt ký kh¶o s¸t</v>
          </cell>
          <cell r="C275" t="str">
            <v>quyÓn</v>
          </cell>
          <cell r="D275">
            <v>5000</v>
          </cell>
        </row>
        <row r="276">
          <cell r="A276">
            <v>272</v>
          </cell>
          <cell r="B276" t="str">
            <v>NhiÖt kÕ</v>
          </cell>
          <cell r="C276" t="str">
            <v>c¸i</v>
          </cell>
          <cell r="D276">
            <v>100000</v>
          </cell>
        </row>
        <row r="277">
          <cell r="A277">
            <v>273</v>
          </cell>
          <cell r="B277" t="str">
            <v>NhiÖt kÕ 100oC -1500oC</v>
          </cell>
          <cell r="C277" t="str">
            <v>c¸i</v>
          </cell>
          <cell r="D277">
            <v>120000</v>
          </cell>
        </row>
        <row r="278">
          <cell r="A278">
            <v>274</v>
          </cell>
          <cell r="B278" t="str">
            <v>NhiÖt kÕ 10oC - 600oC</v>
          </cell>
          <cell r="C278" t="str">
            <v>c¸i</v>
          </cell>
          <cell r="D278">
            <v>200000</v>
          </cell>
        </row>
        <row r="279">
          <cell r="A279">
            <v>275</v>
          </cell>
          <cell r="B279" t="str">
            <v>NhiÖt kÕ 50oC, 300oC, 100oC, 200oC</v>
          </cell>
          <cell r="C279" t="str">
            <v>c¸i</v>
          </cell>
          <cell r="D279">
            <v>120000</v>
          </cell>
        </row>
        <row r="280">
          <cell r="A280">
            <v>276</v>
          </cell>
          <cell r="B280" t="str">
            <v>Nhùa ca na ®a</v>
          </cell>
          <cell r="C280" t="str">
            <v>kg</v>
          </cell>
          <cell r="D280">
            <v>20000</v>
          </cell>
        </row>
        <row r="281">
          <cell r="A281">
            <v>277</v>
          </cell>
          <cell r="B281" t="str">
            <v>N­íc cÊt</v>
          </cell>
          <cell r="C281" t="str">
            <v>lÝt</v>
          </cell>
          <cell r="D281">
            <v>15000</v>
          </cell>
        </row>
        <row r="282">
          <cell r="A282">
            <v>278</v>
          </cell>
          <cell r="B282" t="str">
            <v>Nit¬ benzen tinh khiÕt</v>
          </cell>
          <cell r="C282" t="str">
            <v>gam</v>
          </cell>
          <cell r="D282">
            <v>40</v>
          </cell>
        </row>
        <row r="283">
          <cell r="A283">
            <v>279</v>
          </cell>
          <cell r="B283" t="str">
            <v>Nit¬ rat b¹c</v>
          </cell>
          <cell r="C283" t="str">
            <v>gam</v>
          </cell>
          <cell r="D283">
            <v>40</v>
          </cell>
        </row>
        <row r="284">
          <cell r="A284">
            <v>280</v>
          </cell>
          <cell r="B284" t="str">
            <v>Paraphin</v>
          </cell>
          <cell r="C284" t="str">
            <v>kg</v>
          </cell>
          <cell r="D284">
            <v>12000</v>
          </cell>
        </row>
        <row r="285">
          <cell r="A285">
            <v>281</v>
          </cell>
          <cell r="B285" t="str">
            <v>Phao ®o sãng</v>
          </cell>
          <cell r="C285" t="str">
            <v>c¸i</v>
          </cell>
          <cell r="D285">
            <v>300000</v>
          </cell>
        </row>
        <row r="286">
          <cell r="A286">
            <v>282</v>
          </cell>
          <cell r="B286" t="str">
            <v>Phao thö ®é chÆt</v>
          </cell>
          <cell r="C286" t="str">
            <v>bé</v>
          </cell>
          <cell r="D286">
            <v>2000000</v>
          </cell>
        </row>
        <row r="287">
          <cell r="A287">
            <v>283</v>
          </cell>
          <cell r="B287" t="str">
            <v>Phao tû träng kÕ</v>
          </cell>
          <cell r="C287" t="str">
            <v>bé</v>
          </cell>
          <cell r="D287">
            <v>300000</v>
          </cell>
        </row>
        <row r="288">
          <cell r="A288">
            <v>284</v>
          </cell>
          <cell r="B288" t="str">
            <v>Phim + ¶nh mµu 9x12</v>
          </cell>
          <cell r="C288" t="str">
            <v>cuén</v>
          </cell>
          <cell r="D288">
            <v>50000</v>
          </cell>
        </row>
        <row r="289">
          <cell r="A289">
            <v>285</v>
          </cell>
          <cell r="B289" t="str">
            <v>PhÌn s¾t</v>
          </cell>
          <cell r="C289" t="str">
            <v>gam</v>
          </cell>
          <cell r="D289">
            <v>60000</v>
          </cell>
        </row>
        <row r="290">
          <cell r="A290">
            <v>286</v>
          </cell>
          <cell r="B290" t="str">
            <v>PhÔu rãt c¸t</v>
          </cell>
          <cell r="C290" t="str">
            <v>bé</v>
          </cell>
          <cell r="D290">
            <v>200000</v>
          </cell>
        </row>
        <row r="291">
          <cell r="A291">
            <v>287</v>
          </cell>
          <cell r="B291" t="str">
            <v>PhÔu s¾t F 5cm</v>
          </cell>
          <cell r="C291" t="str">
            <v>c¸i</v>
          </cell>
          <cell r="D291">
            <v>5000</v>
          </cell>
        </row>
        <row r="292">
          <cell r="A292">
            <v>288</v>
          </cell>
          <cell r="B292" t="str">
            <v>PhÔu thñy tinh</v>
          </cell>
          <cell r="C292" t="str">
            <v>c¸i</v>
          </cell>
          <cell r="D292">
            <v>6000</v>
          </cell>
        </row>
        <row r="293">
          <cell r="A293">
            <v>289</v>
          </cell>
          <cell r="B293" t="str">
            <v>PhÔu thñy tinh (60-100)mm</v>
          </cell>
          <cell r="C293" t="str">
            <v>c¸i</v>
          </cell>
          <cell r="D293">
            <v>2000</v>
          </cell>
        </row>
        <row r="294">
          <cell r="A294">
            <v>290</v>
          </cell>
          <cell r="B294" t="str">
            <v>Pin ®Ìn</v>
          </cell>
          <cell r="C294" t="str">
            <v>qu¶</v>
          </cell>
          <cell r="D294">
            <v>2000</v>
          </cell>
        </row>
        <row r="295">
          <cell r="A295">
            <v>291</v>
          </cell>
          <cell r="B295" t="str">
            <v>Pin ®o l­u tèc</v>
          </cell>
          <cell r="C295" t="str">
            <v>qu¶</v>
          </cell>
          <cell r="D295">
            <v>1000</v>
          </cell>
        </row>
        <row r="296">
          <cell r="A296">
            <v>292</v>
          </cell>
          <cell r="B296" t="str">
            <v>Pin 1,5V</v>
          </cell>
          <cell r="C296" t="str">
            <v>qu¶</v>
          </cell>
          <cell r="D296">
            <v>500000</v>
          </cell>
        </row>
        <row r="297">
          <cell r="A297">
            <v>293</v>
          </cell>
          <cell r="B297" t="str">
            <v>Pin 69V</v>
          </cell>
          <cell r="C297" t="str">
            <v>hßm</v>
          </cell>
          <cell r="D297">
            <v>800000</v>
          </cell>
        </row>
        <row r="298">
          <cell r="A298">
            <v>294</v>
          </cell>
          <cell r="B298" t="str">
            <v>Pin BTO-45</v>
          </cell>
          <cell r="C298" t="str">
            <v>hßm</v>
          </cell>
          <cell r="D298">
            <v>2000</v>
          </cell>
        </row>
        <row r="299">
          <cell r="A299">
            <v>295</v>
          </cell>
          <cell r="B299" t="str">
            <v>Pin dïng cho ®o n­íc</v>
          </cell>
          <cell r="C299" t="str">
            <v>®«i</v>
          </cell>
          <cell r="D299">
            <v>40000</v>
          </cell>
        </row>
        <row r="300">
          <cell r="A300">
            <v>296</v>
          </cell>
          <cell r="B300" t="str">
            <v>Qu¶ bo cao su</v>
          </cell>
          <cell r="C300" t="str">
            <v>qu¶</v>
          </cell>
          <cell r="D300">
            <v>7000</v>
          </cell>
        </row>
        <row r="301">
          <cell r="A301">
            <v>297</v>
          </cell>
          <cell r="B301" t="str">
            <v>Que hµn</v>
          </cell>
          <cell r="C301" t="str">
            <v>kg</v>
          </cell>
          <cell r="D301">
            <v>5000</v>
          </cell>
        </row>
        <row r="302">
          <cell r="A302">
            <v>298</v>
          </cell>
          <cell r="B302" t="str">
            <v>Que khuÊy ®Êt</v>
          </cell>
          <cell r="C302" t="str">
            <v>c¸i</v>
          </cell>
          <cell r="D302">
            <v>1300000</v>
          </cell>
        </row>
        <row r="303">
          <cell r="A303">
            <v>299</v>
          </cell>
          <cell r="B303" t="str">
            <v>R©y ®Þa chÊt c«ng tr×nh</v>
          </cell>
          <cell r="C303" t="str">
            <v>bé</v>
          </cell>
          <cell r="D303">
            <v>400000</v>
          </cell>
        </row>
        <row r="304">
          <cell r="A304">
            <v>300</v>
          </cell>
          <cell r="B304" t="str">
            <v>R©y ®Þa chÊt c«ng tr×nh (Anh)</v>
          </cell>
          <cell r="C304" t="str">
            <v>bé</v>
          </cell>
          <cell r="D304">
            <v>1500000</v>
          </cell>
        </row>
        <row r="305">
          <cell r="A305">
            <v>301</v>
          </cell>
          <cell r="B305" t="str">
            <v>R©y dông cô ®Çm nÖn</v>
          </cell>
          <cell r="C305" t="str">
            <v>bé</v>
          </cell>
          <cell r="D305">
            <v>1500000</v>
          </cell>
        </row>
        <row r="306">
          <cell r="A306">
            <v>302</v>
          </cell>
          <cell r="B306" t="str">
            <v>Rïa neo phao</v>
          </cell>
          <cell r="C306" t="str">
            <v>c¸i</v>
          </cell>
          <cell r="D306">
            <v>25000</v>
          </cell>
        </row>
        <row r="307">
          <cell r="A307">
            <v>303</v>
          </cell>
          <cell r="B307" t="str">
            <v>S¬n ®á</v>
          </cell>
          <cell r="C307" t="str">
            <v>kg</v>
          </cell>
          <cell r="D307">
            <v>25000</v>
          </cell>
        </row>
        <row r="308">
          <cell r="A308">
            <v>304</v>
          </cell>
          <cell r="B308" t="str">
            <v>S¬n ®á tr¾ng</v>
          </cell>
          <cell r="C308" t="str">
            <v>kg</v>
          </cell>
          <cell r="D308">
            <v>25000</v>
          </cell>
        </row>
        <row r="309">
          <cell r="A309">
            <v>305</v>
          </cell>
          <cell r="B309" t="str">
            <v>S¬n c¸c lo¹i</v>
          </cell>
          <cell r="C309" t="str">
            <v>kg</v>
          </cell>
          <cell r="D309">
            <v>25000</v>
          </cell>
        </row>
        <row r="310">
          <cell r="A310">
            <v>306</v>
          </cell>
          <cell r="B310" t="str">
            <v>S¾t trßn F14</v>
          </cell>
          <cell r="C310" t="str">
            <v>kg</v>
          </cell>
          <cell r="D310">
            <v>5000</v>
          </cell>
        </row>
        <row r="311">
          <cell r="A311">
            <v>307</v>
          </cell>
          <cell r="B311" t="str">
            <v>Sæ ®o</v>
          </cell>
          <cell r="C311" t="str">
            <v>quyÓn</v>
          </cell>
          <cell r="D311">
            <v>2000</v>
          </cell>
        </row>
        <row r="312">
          <cell r="A312">
            <v>308</v>
          </cell>
          <cell r="B312" t="str">
            <v>Sæ ®o ®¹c</v>
          </cell>
          <cell r="C312" t="str">
            <v>quyÓn</v>
          </cell>
          <cell r="D312">
            <v>2000</v>
          </cell>
        </row>
        <row r="313">
          <cell r="A313">
            <v>309</v>
          </cell>
          <cell r="B313" t="str">
            <v>Sæ ®o c¸c lo¹i</v>
          </cell>
          <cell r="C313" t="str">
            <v>quyÓn</v>
          </cell>
          <cell r="D313">
            <v>2000</v>
          </cell>
        </row>
        <row r="314">
          <cell r="A314">
            <v>310</v>
          </cell>
          <cell r="B314" t="str">
            <v>Sæ ®o lón</v>
          </cell>
          <cell r="C314" t="str">
            <v>quyÓn</v>
          </cell>
          <cell r="D314">
            <v>2000</v>
          </cell>
        </row>
        <row r="315">
          <cell r="A315">
            <v>311</v>
          </cell>
          <cell r="B315" t="str">
            <v>Sæ ®o n­íc</v>
          </cell>
          <cell r="C315" t="str">
            <v>quyÓn</v>
          </cell>
          <cell r="D315">
            <v>2000</v>
          </cell>
        </row>
        <row r="316">
          <cell r="A316">
            <v>312</v>
          </cell>
          <cell r="B316" t="str">
            <v>Sæ Ðp n­íc</v>
          </cell>
          <cell r="C316" t="str">
            <v>quyÓn</v>
          </cell>
          <cell r="D316">
            <v>2000</v>
          </cell>
        </row>
        <row r="317">
          <cell r="A317">
            <v>313</v>
          </cell>
          <cell r="B317" t="str">
            <v>Sæ hót n­íc</v>
          </cell>
          <cell r="C317" t="str">
            <v>quyÓn</v>
          </cell>
          <cell r="D317">
            <v>2000</v>
          </cell>
        </row>
        <row r="318">
          <cell r="A318">
            <v>314</v>
          </cell>
          <cell r="B318" t="str">
            <v>Sæ móc n­íc</v>
          </cell>
          <cell r="C318" t="str">
            <v>quyÓn</v>
          </cell>
          <cell r="D318">
            <v>2000</v>
          </cell>
        </row>
        <row r="319">
          <cell r="A319">
            <v>315</v>
          </cell>
          <cell r="B319" t="str">
            <v>Sæ tæng hîp ®é lón</v>
          </cell>
          <cell r="C319" t="str">
            <v>quyÓn</v>
          </cell>
          <cell r="D319">
            <v>2000</v>
          </cell>
        </row>
        <row r="320">
          <cell r="A320">
            <v>316</v>
          </cell>
          <cell r="B320" t="str">
            <v>Xoong nh«m ®un s¸p</v>
          </cell>
          <cell r="C320" t="str">
            <v>c¸i</v>
          </cell>
          <cell r="D320">
            <v>20000</v>
          </cell>
        </row>
        <row r="321">
          <cell r="A321">
            <v>317</v>
          </cell>
          <cell r="B321" t="str">
            <v>Sun f¸t ®ång</v>
          </cell>
          <cell r="C321" t="str">
            <v>kg</v>
          </cell>
          <cell r="D321">
            <v>4000</v>
          </cell>
        </row>
        <row r="322">
          <cell r="A322">
            <v>318</v>
          </cell>
          <cell r="B322" t="str">
            <v>T¹ c¸ gang 100kg</v>
          </cell>
          <cell r="C322" t="str">
            <v>qu¶</v>
          </cell>
          <cell r="D322">
            <v>350000</v>
          </cell>
        </row>
        <row r="323">
          <cell r="A323">
            <v>319</v>
          </cell>
          <cell r="B323" t="str">
            <v>T¹ c¸ gang 50kg</v>
          </cell>
          <cell r="C323" t="str">
            <v>qu¶</v>
          </cell>
          <cell r="D323">
            <v>175000</v>
          </cell>
        </row>
        <row r="324">
          <cell r="A324">
            <v>320</v>
          </cell>
          <cell r="B324" t="str">
            <v>T¹ ch× 15kg</v>
          </cell>
          <cell r="C324" t="str">
            <v>c¸i</v>
          </cell>
          <cell r="D324">
            <v>100000</v>
          </cell>
        </row>
        <row r="325">
          <cell r="A325">
            <v>321</v>
          </cell>
          <cell r="B325" t="str">
            <v>Têi ®Þa chÊn</v>
          </cell>
          <cell r="C325" t="str">
            <v>chiÕc</v>
          </cell>
          <cell r="D325">
            <v>120000</v>
          </cell>
        </row>
        <row r="326">
          <cell r="A326">
            <v>322</v>
          </cell>
          <cell r="B326" t="str">
            <v>Têi cuèn d©y</v>
          </cell>
          <cell r="C326" t="str">
            <v>c¸i</v>
          </cell>
          <cell r="D326">
            <v>100000</v>
          </cell>
        </row>
        <row r="327">
          <cell r="A327">
            <v>323</v>
          </cell>
          <cell r="B327" t="str">
            <v>Têi cuèn d©y ®Þa chÊn</v>
          </cell>
          <cell r="C327" t="str">
            <v>c¸i</v>
          </cell>
          <cell r="D327">
            <v>120000</v>
          </cell>
        </row>
        <row r="328">
          <cell r="A328">
            <v>324</v>
          </cell>
          <cell r="B328" t="str">
            <v>tÊm kÑp ng©m b·o hßa</v>
          </cell>
          <cell r="C328" t="str">
            <v>c¸i</v>
          </cell>
          <cell r="D328">
            <v>50000</v>
          </cell>
        </row>
        <row r="329">
          <cell r="A329">
            <v>325</v>
          </cell>
          <cell r="B329" t="str">
            <v>ThÐp dÇm I vµ kÝch c¸c lo¹i</v>
          </cell>
          <cell r="C329" t="str">
            <v>kg</v>
          </cell>
          <cell r="D329">
            <v>5000</v>
          </cell>
        </row>
        <row r="330">
          <cell r="A330">
            <v>326</v>
          </cell>
          <cell r="B330" t="str">
            <v>ThÐp F8 - F10</v>
          </cell>
          <cell r="C330" t="str">
            <v>m</v>
          </cell>
          <cell r="D330">
            <v>5000</v>
          </cell>
        </row>
        <row r="331">
          <cell r="A331">
            <v>327</v>
          </cell>
          <cell r="B331" t="str">
            <v>ThÐp gai F 10</v>
          </cell>
          <cell r="C331" t="str">
            <v>kg</v>
          </cell>
          <cell r="D331">
            <v>5000</v>
          </cell>
        </row>
        <row r="332">
          <cell r="A332">
            <v>328</v>
          </cell>
          <cell r="B332" t="str">
            <v>ThÐp gai F 16</v>
          </cell>
          <cell r="C332" t="str">
            <v>kg</v>
          </cell>
          <cell r="D332">
            <v>5000</v>
          </cell>
        </row>
        <row r="333">
          <cell r="A333">
            <v>329</v>
          </cell>
          <cell r="B333" t="str">
            <v>ThÐp gai F 22</v>
          </cell>
          <cell r="C333" t="str">
            <v>kg</v>
          </cell>
          <cell r="D333">
            <v>5000</v>
          </cell>
        </row>
        <row r="334">
          <cell r="A334">
            <v>330</v>
          </cell>
          <cell r="B334" t="str">
            <v>ThÐp gai F 32-40</v>
          </cell>
          <cell r="C334" t="str">
            <v>kg</v>
          </cell>
          <cell r="D334">
            <v>5000</v>
          </cell>
        </row>
        <row r="335">
          <cell r="A335">
            <v>331</v>
          </cell>
          <cell r="B335" t="str">
            <v>Th­íc cuén 20m</v>
          </cell>
          <cell r="C335" t="str">
            <v>c¸i</v>
          </cell>
          <cell r="D335">
            <v>15000</v>
          </cell>
        </row>
        <row r="336">
          <cell r="A336">
            <v>332</v>
          </cell>
          <cell r="B336" t="str">
            <v>Th­íc d©y 50m</v>
          </cell>
          <cell r="C336" t="str">
            <v>c¸i</v>
          </cell>
          <cell r="D336">
            <v>15000</v>
          </cell>
        </row>
        <row r="337">
          <cell r="A337">
            <v>333</v>
          </cell>
          <cell r="B337" t="str">
            <v>Th­íc mÐt</v>
          </cell>
          <cell r="C337" t="str">
            <v>c¸i</v>
          </cell>
          <cell r="D337">
            <v>15000</v>
          </cell>
        </row>
        <row r="338">
          <cell r="A338">
            <v>334</v>
          </cell>
          <cell r="B338" t="str">
            <v>Th­íc thÐp</v>
          </cell>
          <cell r="C338" t="str">
            <v>c¸i</v>
          </cell>
          <cell r="D338">
            <v>25000</v>
          </cell>
        </row>
        <row r="339">
          <cell r="A339">
            <v>335</v>
          </cell>
          <cell r="B339" t="str">
            <v>Thïng ®o l­u l­îng n­íc</v>
          </cell>
          <cell r="C339" t="str">
            <v>c¸i</v>
          </cell>
          <cell r="D339">
            <v>250000</v>
          </cell>
        </row>
        <row r="340">
          <cell r="A340">
            <v>336</v>
          </cell>
          <cell r="B340" t="str">
            <v>Thïng ®ùng n­íc</v>
          </cell>
          <cell r="C340" t="str">
            <v>c¸i</v>
          </cell>
          <cell r="D340">
            <v>60000</v>
          </cell>
        </row>
        <row r="341">
          <cell r="A341">
            <v>337</v>
          </cell>
          <cell r="B341" t="str">
            <v>Thïng g¸nh n­íc</v>
          </cell>
          <cell r="C341" t="str">
            <v>®«i</v>
          </cell>
          <cell r="D341">
            <v>60000</v>
          </cell>
        </row>
        <row r="342">
          <cell r="A342">
            <v>338</v>
          </cell>
          <cell r="B342" t="str">
            <v>Thïng l­u l­îng 60 lÝt</v>
          </cell>
          <cell r="C342" t="str">
            <v>c¸i</v>
          </cell>
          <cell r="D342">
            <v>500000</v>
          </cell>
        </row>
        <row r="343">
          <cell r="A343">
            <v>339</v>
          </cell>
          <cell r="B343" t="str">
            <v>Thïng ng©m b·o hßa</v>
          </cell>
          <cell r="C343" t="str">
            <v>c¸i</v>
          </cell>
          <cell r="D343">
            <v>250000</v>
          </cell>
        </row>
        <row r="344">
          <cell r="A344">
            <v>340</v>
          </cell>
          <cell r="B344" t="str">
            <v>Thïng ph©n ly</v>
          </cell>
          <cell r="C344" t="str">
            <v>c¸i</v>
          </cell>
          <cell r="D344">
            <v>250000</v>
          </cell>
        </row>
        <row r="345">
          <cell r="A345">
            <v>341</v>
          </cell>
          <cell r="B345" t="str">
            <v>Thñy ng©n</v>
          </cell>
          <cell r="C345" t="str">
            <v>kg</v>
          </cell>
          <cell r="D345">
            <v>288000</v>
          </cell>
        </row>
        <row r="346">
          <cell r="A346">
            <v>342</v>
          </cell>
          <cell r="B346" t="str">
            <v>Thuæng ®µo ®Êt</v>
          </cell>
          <cell r="C346" t="str">
            <v>c¸i</v>
          </cell>
          <cell r="D346">
            <v>25000</v>
          </cell>
        </row>
        <row r="347">
          <cell r="A347">
            <v>343</v>
          </cell>
          <cell r="B347" t="str">
            <v>Thuèc ¶nh hiÖn vµ h·m</v>
          </cell>
          <cell r="C347" t="str">
            <v>lÝt</v>
          </cell>
          <cell r="D347">
            <v>50000</v>
          </cell>
        </row>
        <row r="348">
          <cell r="A348">
            <v>344</v>
          </cell>
          <cell r="B348" t="str">
            <v>Thuèc næ Am«nit</v>
          </cell>
          <cell r="C348" t="str">
            <v>kg</v>
          </cell>
          <cell r="D348">
            <v>10500</v>
          </cell>
        </row>
        <row r="349">
          <cell r="A349">
            <v>345</v>
          </cell>
          <cell r="B349" t="str">
            <v>Tói v¶i ®ùng mÉu</v>
          </cell>
          <cell r="C349" t="str">
            <v>c¸i</v>
          </cell>
          <cell r="D349">
            <v>5000</v>
          </cell>
        </row>
        <row r="350">
          <cell r="A350">
            <v>346</v>
          </cell>
          <cell r="B350" t="str">
            <v>Tre c©y</v>
          </cell>
          <cell r="C350" t="str">
            <v>c©y</v>
          </cell>
          <cell r="D350">
            <v>15000</v>
          </cell>
        </row>
        <row r="351">
          <cell r="A351">
            <v>347</v>
          </cell>
          <cell r="B351" t="str">
            <v>Tre lµm tiªu ng¾m</v>
          </cell>
          <cell r="C351" t="str">
            <v>c©y</v>
          </cell>
          <cell r="D351">
            <v>15000</v>
          </cell>
        </row>
        <row r="352">
          <cell r="A352">
            <v>348</v>
          </cell>
          <cell r="B352" t="str">
            <v>Trøng båi b¶n vÏ</v>
          </cell>
          <cell r="C352" t="str">
            <v>qu¶</v>
          </cell>
          <cell r="D352">
            <v>1500</v>
          </cell>
        </row>
        <row r="353">
          <cell r="A353">
            <v>349</v>
          </cell>
          <cell r="B353" t="str">
            <v>Tuy « dÉn n­íc</v>
          </cell>
          <cell r="C353" t="str">
            <v>m</v>
          </cell>
          <cell r="D353">
            <v>38000</v>
          </cell>
        </row>
        <row r="354">
          <cell r="A354">
            <v>350</v>
          </cell>
          <cell r="B354" t="str">
            <v>X¨ng</v>
          </cell>
          <cell r="C354" t="str">
            <v>kg</v>
          </cell>
          <cell r="D354">
            <v>5000</v>
          </cell>
        </row>
        <row r="355">
          <cell r="A355">
            <v>351</v>
          </cell>
          <cell r="B355" t="str">
            <v>X« mµn</v>
          </cell>
          <cell r="C355" t="str">
            <v>m</v>
          </cell>
          <cell r="D355">
            <v>5000</v>
          </cell>
        </row>
        <row r="356">
          <cell r="A356">
            <v>352</v>
          </cell>
          <cell r="B356" t="str">
            <v>X« móc n­íc</v>
          </cell>
          <cell r="C356" t="str">
            <v>c¸i</v>
          </cell>
          <cell r="D356">
            <v>10000</v>
          </cell>
        </row>
        <row r="357">
          <cell r="A357">
            <v>353</v>
          </cell>
          <cell r="B357" t="str">
            <v>Xi m¨ng</v>
          </cell>
          <cell r="C357" t="str">
            <v>kg</v>
          </cell>
          <cell r="D357">
            <v>800</v>
          </cell>
        </row>
        <row r="358">
          <cell r="A358">
            <v>354</v>
          </cell>
          <cell r="B358" t="str">
            <v>Xim¨ng PC30</v>
          </cell>
          <cell r="C358" t="str">
            <v>kg</v>
          </cell>
          <cell r="D358">
            <v>800</v>
          </cell>
        </row>
        <row r="359">
          <cell r="A359">
            <v>355</v>
          </cell>
          <cell r="B359" t="str">
            <v>XÎng</v>
          </cell>
          <cell r="C359" t="str">
            <v>c¸i</v>
          </cell>
          <cell r="D359">
            <v>20000</v>
          </cell>
        </row>
        <row r="360">
          <cell r="A360" t="str">
            <v/>
          </cell>
        </row>
        <row r="361">
          <cell r="A361">
            <v>356</v>
          </cell>
          <cell r="B361" t="str">
            <v>Nh©n c«ng</v>
          </cell>
          <cell r="D361" t="str">
            <v>l­¬ng 210.000</v>
          </cell>
        </row>
        <row r="362">
          <cell r="A362">
            <v>357</v>
          </cell>
          <cell r="B362" t="str">
            <v>CÊp bËc thî b×nh qu©n 4/7</v>
          </cell>
          <cell r="C362" t="str">
            <v>C«ng</v>
          </cell>
          <cell r="D362">
            <v>27150.070153846154</v>
          </cell>
        </row>
        <row r="363">
          <cell r="A363">
            <v>358</v>
          </cell>
          <cell r="B363" t="str">
            <v>CÊp bËc thî b×nh qu©n 4.2/7</v>
          </cell>
          <cell r="C363" t="str">
            <v>C«ng</v>
          </cell>
          <cell r="D363">
            <v>28198.035692307771</v>
          </cell>
        </row>
        <row r="364">
          <cell r="A364">
            <v>359</v>
          </cell>
          <cell r="B364" t="str">
            <v>CÊp bËc thî b×nh qu©n 4,5/7</v>
          </cell>
          <cell r="C364" t="str">
            <v>C«ng</v>
          </cell>
          <cell r="D364">
            <v>29769.983999999997</v>
          </cell>
        </row>
        <row r="365">
          <cell r="A365">
            <v>360</v>
          </cell>
          <cell r="B365" t="str">
            <v>CÊp bËc thî b×nh qu©n 5/7</v>
          </cell>
          <cell r="C365" t="str">
            <v>C«ng</v>
          </cell>
          <cell r="D365">
            <v>32389.89784615385</v>
          </cell>
        </row>
        <row r="366">
          <cell r="A366">
            <v>361</v>
          </cell>
          <cell r="B366" t="str">
            <v>CÊp bËc thî b×nh qu©n 4,2/7</v>
          </cell>
          <cell r="C366" t="str">
            <v>C«ng</v>
          </cell>
          <cell r="D366">
            <v>28198.035692307771</v>
          </cell>
        </row>
        <row r="367">
          <cell r="A367">
            <v>362</v>
          </cell>
          <cell r="B367" t="str">
            <v>Kü s­ 4,5/6</v>
          </cell>
          <cell r="C367" t="str">
            <v>C«ng</v>
          </cell>
        </row>
        <row r="368">
          <cell r="A368">
            <v>363</v>
          </cell>
          <cell r="B368" t="str">
            <v>Kü s­ 6/10</v>
          </cell>
          <cell r="C368" t="str">
            <v>C«ng</v>
          </cell>
        </row>
        <row r="369">
          <cell r="A369" t="str">
            <v/>
          </cell>
        </row>
        <row r="370">
          <cell r="A370">
            <v>364</v>
          </cell>
          <cell r="B370" t="str">
            <v>M¸y</v>
          </cell>
        </row>
        <row r="371">
          <cell r="A371">
            <v>365</v>
          </cell>
          <cell r="B371" t="str">
            <v>¤ t«</v>
          </cell>
          <cell r="C371" t="str">
            <v>ca</v>
          </cell>
          <cell r="D371" t="str">
            <v>v</v>
          </cell>
        </row>
        <row r="372">
          <cell r="A372">
            <v>366</v>
          </cell>
          <cell r="B372" t="str">
            <v>¤ t« t¶i 5 tÊn</v>
          </cell>
          <cell r="C372" t="str">
            <v>ca</v>
          </cell>
          <cell r="D372" t="str">
            <v>v</v>
          </cell>
        </row>
        <row r="373">
          <cell r="A373">
            <v>367</v>
          </cell>
          <cell r="B373" t="str">
            <v>§Þa bµn</v>
          </cell>
          <cell r="C373" t="str">
            <v>ca</v>
          </cell>
          <cell r="D373" t="str">
            <v>v</v>
          </cell>
        </row>
        <row r="374">
          <cell r="A374">
            <v>368</v>
          </cell>
          <cell r="B374" t="str">
            <v>M¸y ®ittom¸t</v>
          </cell>
          <cell r="C374" t="str">
            <v>ca</v>
          </cell>
          <cell r="D374">
            <v>151066</v>
          </cell>
        </row>
        <row r="375">
          <cell r="A375">
            <v>369</v>
          </cell>
          <cell r="B375" t="str">
            <v>Bé ®o mia ba la</v>
          </cell>
          <cell r="C375" t="str">
            <v>ca</v>
          </cell>
          <cell r="D375">
            <v>2006</v>
          </cell>
        </row>
        <row r="376">
          <cell r="A376">
            <v>370</v>
          </cell>
          <cell r="B376" t="str">
            <v>Bé cÇn benkenman</v>
          </cell>
          <cell r="C376" t="str">
            <v>ca</v>
          </cell>
          <cell r="D376">
            <v>16125</v>
          </cell>
        </row>
        <row r="377">
          <cell r="A377">
            <v>371</v>
          </cell>
          <cell r="B377" t="str">
            <v>Bé dông cô thÝ nghiÖm SPT</v>
          </cell>
          <cell r="C377" t="str">
            <v>ca</v>
          </cell>
          <cell r="D377">
            <v>12190</v>
          </cell>
        </row>
        <row r="378">
          <cell r="A378">
            <v>372</v>
          </cell>
          <cell r="B378" t="str">
            <v>Bé gi¸ khoan tay vµ têi</v>
          </cell>
          <cell r="C378" t="str">
            <v>ca</v>
          </cell>
          <cell r="D378">
            <v>26250</v>
          </cell>
        </row>
        <row r="379">
          <cell r="A379">
            <v>373</v>
          </cell>
          <cell r="B379" t="str">
            <v>Bé khoan tay</v>
          </cell>
          <cell r="C379" t="str">
            <v>ca</v>
          </cell>
          <cell r="D379">
            <v>37050</v>
          </cell>
        </row>
        <row r="380">
          <cell r="A380">
            <v>374</v>
          </cell>
          <cell r="B380" t="str">
            <v>Bé m¸y khoan cby-3ub hoÆc lo¹i t­¬ng tù</v>
          </cell>
          <cell r="C380" t="str">
            <v>ca</v>
          </cell>
          <cell r="D380">
            <v>400951</v>
          </cell>
        </row>
        <row r="381">
          <cell r="A381">
            <v>375</v>
          </cell>
          <cell r="B381" t="str">
            <v xml:space="preserve">Bé nÐn ngang GA hoÆc t­¬ng tù </v>
          </cell>
          <cell r="C381" t="str">
            <v>ca</v>
          </cell>
          <cell r="D381">
            <v>430000</v>
          </cell>
        </row>
        <row r="382">
          <cell r="A382">
            <v>376</v>
          </cell>
          <cell r="B382" t="str">
            <v>Bóa c¨n MO-10</v>
          </cell>
          <cell r="C382" t="str">
            <v>ca</v>
          </cell>
          <cell r="D382">
            <v>9223</v>
          </cell>
        </row>
        <row r="383">
          <cell r="A383">
            <v>377</v>
          </cell>
          <cell r="B383" t="str">
            <v>Bóa khoan tay P30</v>
          </cell>
          <cell r="C383" t="str">
            <v>ca</v>
          </cell>
          <cell r="D383">
            <v>19003</v>
          </cell>
        </row>
        <row r="384">
          <cell r="A384">
            <v>378</v>
          </cell>
          <cell r="B384" t="str">
            <v>BÕp ®iÖn</v>
          </cell>
          <cell r="C384" t="str">
            <v>ca</v>
          </cell>
          <cell r="D384">
            <v>310</v>
          </cell>
        </row>
        <row r="385">
          <cell r="A385">
            <v>379</v>
          </cell>
          <cell r="B385" t="str">
            <v>BÕp c¸t</v>
          </cell>
          <cell r="C385" t="str">
            <v>ca</v>
          </cell>
          <cell r="D385">
            <v>915</v>
          </cell>
        </row>
        <row r="386">
          <cell r="A386">
            <v>380</v>
          </cell>
          <cell r="B386" t="str">
            <v>C©n bµn</v>
          </cell>
          <cell r="C386" t="str">
            <v>ca</v>
          </cell>
          <cell r="D386">
            <v>3660</v>
          </cell>
        </row>
        <row r="387">
          <cell r="A387">
            <v>381</v>
          </cell>
          <cell r="B387" t="str">
            <v>C©n ph©n tÝch</v>
          </cell>
          <cell r="C387" t="str">
            <v>ca</v>
          </cell>
          <cell r="D387">
            <v>7320</v>
          </cell>
        </row>
        <row r="388">
          <cell r="A388">
            <v>382</v>
          </cell>
          <cell r="B388" t="str">
            <v>C©n ph©n tÝch vµ c©n ®iÖn</v>
          </cell>
          <cell r="C388" t="str">
            <v>ca</v>
          </cell>
          <cell r="D388" t="str">
            <v>v</v>
          </cell>
        </row>
        <row r="389">
          <cell r="A389">
            <v>383</v>
          </cell>
          <cell r="B389" t="str">
            <v>C©n ph©n tÝch vµ c©n kü thuËt</v>
          </cell>
          <cell r="C389" t="str">
            <v>ca</v>
          </cell>
          <cell r="D389">
            <v>7320</v>
          </cell>
        </row>
        <row r="390">
          <cell r="A390">
            <v>384</v>
          </cell>
          <cell r="B390" t="str">
            <v>Ca n« 150 CV</v>
          </cell>
          <cell r="C390" t="str">
            <v>ca</v>
          </cell>
          <cell r="D390">
            <v>280214</v>
          </cell>
        </row>
        <row r="391">
          <cell r="A391">
            <v>385</v>
          </cell>
          <cell r="B391" t="str">
            <v>CÇn cÈu 10T</v>
          </cell>
          <cell r="C391" t="str">
            <v>ca</v>
          </cell>
          <cell r="D391" t="str">
            <v>v</v>
          </cell>
        </row>
        <row r="392">
          <cell r="A392">
            <v>386</v>
          </cell>
          <cell r="B392" t="str">
            <v>CÈu tù hµnh b¸nh h¬i 10T</v>
          </cell>
          <cell r="C392" t="str">
            <v>ca</v>
          </cell>
          <cell r="D392">
            <v>546701</v>
          </cell>
        </row>
        <row r="393">
          <cell r="A393">
            <v>387</v>
          </cell>
          <cell r="B393" t="str">
            <v>§alta 020</v>
          </cell>
          <cell r="C393" t="str">
            <v>ca</v>
          </cell>
          <cell r="D393">
            <v>18540</v>
          </cell>
        </row>
        <row r="394">
          <cell r="A394">
            <v>388</v>
          </cell>
          <cell r="B394" t="str">
            <v>C©n ®iÖn</v>
          </cell>
          <cell r="C394" t="str">
            <v>ca</v>
          </cell>
          <cell r="D394" t="str">
            <v>v</v>
          </cell>
        </row>
        <row r="395">
          <cell r="A395">
            <v>389</v>
          </cell>
          <cell r="B395" t="str">
            <v>èng nhßm</v>
          </cell>
          <cell r="C395" t="str">
            <v>ca</v>
          </cell>
          <cell r="D395">
            <v>2472</v>
          </cell>
        </row>
        <row r="396">
          <cell r="A396">
            <v>390</v>
          </cell>
          <cell r="B396" t="str">
            <v>Khoan tay</v>
          </cell>
          <cell r="C396" t="str">
            <v>ca</v>
          </cell>
          <cell r="D396">
            <v>37050</v>
          </cell>
        </row>
        <row r="397">
          <cell r="A397">
            <v>391</v>
          </cell>
          <cell r="B397" t="str">
            <v>KÝch 100 tÊn</v>
          </cell>
          <cell r="C397" t="str">
            <v>ca</v>
          </cell>
          <cell r="D397">
            <v>42764</v>
          </cell>
        </row>
        <row r="398">
          <cell r="A398">
            <v>392</v>
          </cell>
          <cell r="B398" t="str">
            <v>KÝch th¸o mÉu</v>
          </cell>
          <cell r="C398" t="str">
            <v>ca</v>
          </cell>
          <cell r="D398">
            <v>30546</v>
          </cell>
        </row>
        <row r="399">
          <cell r="A399">
            <v>393</v>
          </cell>
          <cell r="B399" t="str">
            <v>KÝnh hiÓn vi</v>
          </cell>
          <cell r="C399" t="str">
            <v>ca</v>
          </cell>
          <cell r="D399">
            <v>10980</v>
          </cell>
        </row>
        <row r="400">
          <cell r="A400">
            <v>394</v>
          </cell>
          <cell r="B400" t="str">
            <v>Lß nung</v>
          </cell>
          <cell r="C400" t="str">
            <v>ca</v>
          </cell>
          <cell r="D400">
            <v>9548</v>
          </cell>
        </row>
        <row r="401">
          <cell r="A401">
            <v>395</v>
          </cell>
          <cell r="B401" t="str">
            <v>M¸y ®µm tho¹i</v>
          </cell>
          <cell r="C401" t="str">
            <v>ca</v>
          </cell>
          <cell r="D401">
            <v>5875</v>
          </cell>
        </row>
        <row r="402">
          <cell r="A402">
            <v>396</v>
          </cell>
          <cell r="B402" t="str">
            <v>M¸y ®Çm</v>
          </cell>
          <cell r="C402" t="str">
            <v>ca</v>
          </cell>
          <cell r="D402">
            <v>6405</v>
          </cell>
        </row>
        <row r="403">
          <cell r="A403">
            <v>397</v>
          </cell>
          <cell r="B403" t="str">
            <v>M¸y ®o giã</v>
          </cell>
          <cell r="C403" t="str">
            <v>ca</v>
          </cell>
          <cell r="D403">
            <v>10080</v>
          </cell>
        </row>
        <row r="404">
          <cell r="A404">
            <v>398</v>
          </cell>
          <cell r="B404" t="str">
            <v>M¸y ®o PH</v>
          </cell>
          <cell r="C404" t="str">
            <v>ca</v>
          </cell>
          <cell r="D404">
            <v>4575</v>
          </cell>
        </row>
        <row r="405">
          <cell r="A405">
            <v>399</v>
          </cell>
          <cell r="B405" t="str">
            <v>M¸y ®o sãng</v>
          </cell>
          <cell r="C405" t="str">
            <v>ca</v>
          </cell>
          <cell r="D405">
            <v>92400</v>
          </cell>
        </row>
        <row r="406">
          <cell r="A406">
            <v>400</v>
          </cell>
          <cell r="B406" t="str">
            <v>M¸y ®Þa chÊn 12 m¹ch</v>
          </cell>
          <cell r="C406" t="str">
            <v>ca</v>
          </cell>
          <cell r="D406">
            <v>258000</v>
          </cell>
        </row>
        <row r="407">
          <cell r="A407">
            <v>401</v>
          </cell>
          <cell r="B407" t="str">
            <v>M¸y ®Þa chÊn ES - 125</v>
          </cell>
          <cell r="C407" t="str">
            <v>ca</v>
          </cell>
          <cell r="D407">
            <v>86000</v>
          </cell>
        </row>
        <row r="408">
          <cell r="A408">
            <v>402</v>
          </cell>
          <cell r="B408" t="str">
            <v>M¸y ¶nh</v>
          </cell>
          <cell r="C408" t="str">
            <v>ca</v>
          </cell>
          <cell r="D408">
            <v>5640</v>
          </cell>
        </row>
        <row r="409">
          <cell r="A409">
            <v>403</v>
          </cell>
          <cell r="B409" t="str">
            <v>M¸y b¬m d100</v>
          </cell>
          <cell r="C409" t="str">
            <v>ca</v>
          </cell>
          <cell r="D409">
            <v>76300</v>
          </cell>
        </row>
        <row r="410">
          <cell r="A410">
            <v>404</v>
          </cell>
          <cell r="B410" t="str">
            <v>M¸y b¬m n­íc</v>
          </cell>
          <cell r="C410" t="str">
            <v>ca</v>
          </cell>
          <cell r="D410">
            <v>76300</v>
          </cell>
        </row>
        <row r="411">
          <cell r="A411">
            <v>405</v>
          </cell>
          <cell r="B411" t="str">
            <v>M¸y b¬m 250/50</v>
          </cell>
          <cell r="C411" t="str">
            <v>ca</v>
          </cell>
          <cell r="D411">
            <v>76300</v>
          </cell>
        </row>
        <row r="412">
          <cell r="A412">
            <v>406</v>
          </cell>
          <cell r="B412" t="str">
            <v>M¸y b¬m d48</v>
          </cell>
          <cell r="C412" t="str">
            <v>ca</v>
          </cell>
          <cell r="D412">
            <v>1830</v>
          </cell>
        </row>
        <row r="413">
          <cell r="A413">
            <v>407</v>
          </cell>
          <cell r="B413" t="str">
            <v>M¸y b¬m n­íc 7.5 KW</v>
          </cell>
          <cell r="C413" t="str">
            <v>ca</v>
          </cell>
          <cell r="D413">
            <v>10280</v>
          </cell>
        </row>
        <row r="414">
          <cell r="A414">
            <v>408</v>
          </cell>
          <cell r="B414" t="str">
            <v>M¸y b¬m n­íc 460W</v>
          </cell>
          <cell r="C414" t="str">
            <v>ca</v>
          </cell>
          <cell r="D414">
            <v>1830</v>
          </cell>
        </row>
        <row r="415">
          <cell r="A415">
            <v>409</v>
          </cell>
          <cell r="B415" t="str">
            <v>M¸y bé ®µm</v>
          </cell>
          <cell r="C415" t="str">
            <v>ca</v>
          </cell>
          <cell r="D415">
            <v>5875</v>
          </cell>
        </row>
        <row r="416">
          <cell r="A416">
            <v>410</v>
          </cell>
          <cell r="B416" t="str">
            <v>M¸y biÕn thÕ hµn 7,5KW</v>
          </cell>
          <cell r="C416" t="str">
            <v>ca</v>
          </cell>
          <cell r="D416">
            <v>9443</v>
          </cell>
        </row>
        <row r="417">
          <cell r="A417">
            <v>411</v>
          </cell>
          <cell r="B417" t="str">
            <v>M¸y biÕn thÕ th¾p s¸ng</v>
          </cell>
          <cell r="C417" t="str">
            <v>ca</v>
          </cell>
          <cell r="D417">
            <v>9443</v>
          </cell>
        </row>
        <row r="418">
          <cell r="A418">
            <v>412</v>
          </cell>
          <cell r="B418" t="str">
            <v>M¸y c­a ®¸ vµ mµi ®¸</v>
          </cell>
          <cell r="C418" t="str">
            <v>ca</v>
          </cell>
          <cell r="D418">
            <v>12200</v>
          </cell>
        </row>
        <row r="419">
          <cell r="A419">
            <v>413</v>
          </cell>
          <cell r="B419" t="str">
            <v>M¸y c¾t</v>
          </cell>
          <cell r="C419" t="str">
            <v>ca</v>
          </cell>
          <cell r="D419">
            <v>1647</v>
          </cell>
        </row>
        <row r="420">
          <cell r="A420">
            <v>414</v>
          </cell>
          <cell r="B420" t="str">
            <v>M¸y c¾t ba trôc</v>
          </cell>
          <cell r="C420" t="str">
            <v>ca</v>
          </cell>
          <cell r="D420">
            <v>328250</v>
          </cell>
        </row>
        <row r="421">
          <cell r="A421">
            <v>415</v>
          </cell>
          <cell r="B421" t="str">
            <v>M¸y c¾t mÉu lín (30x30)cm</v>
          </cell>
          <cell r="C421" t="str">
            <v>ca</v>
          </cell>
          <cell r="D421">
            <v>10980</v>
          </cell>
        </row>
        <row r="422">
          <cell r="A422">
            <v>416</v>
          </cell>
          <cell r="B422" t="str">
            <v>M¸y c¾t n­íc</v>
          </cell>
          <cell r="C422" t="str">
            <v>ca</v>
          </cell>
          <cell r="D422" t="str">
            <v>v</v>
          </cell>
        </row>
        <row r="423">
          <cell r="A423">
            <v>417</v>
          </cell>
          <cell r="B423" t="str">
            <v>M¸y c¾t nhá</v>
          </cell>
          <cell r="C423" t="str">
            <v>ca</v>
          </cell>
          <cell r="D423" t="str">
            <v>v</v>
          </cell>
        </row>
        <row r="424">
          <cell r="A424">
            <v>418</v>
          </cell>
          <cell r="B424" t="str">
            <v>M¸y c¾t øng biÕn</v>
          </cell>
          <cell r="C424" t="str">
            <v>ca</v>
          </cell>
          <cell r="D424">
            <v>109800</v>
          </cell>
        </row>
        <row r="425">
          <cell r="A425">
            <v>419</v>
          </cell>
          <cell r="B425" t="str">
            <v>M¸y caragrang (lµm thÝ nghiÖm ch¶y)</v>
          </cell>
          <cell r="C425" t="str">
            <v>ca</v>
          </cell>
          <cell r="D425">
            <v>4117</v>
          </cell>
        </row>
        <row r="426">
          <cell r="A426">
            <v>420</v>
          </cell>
          <cell r="B426" t="str">
            <v>M¸y ch­ng cÊt n­íc</v>
          </cell>
          <cell r="C426" t="str">
            <v>ca</v>
          </cell>
          <cell r="D426">
            <v>3978</v>
          </cell>
        </row>
        <row r="427">
          <cell r="A427">
            <v>421</v>
          </cell>
          <cell r="B427" t="str">
            <v>M¸y Ðp Litvinop</v>
          </cell>
          <cell r="C427" t="str">
            <v>ca</v>
          </cell>
          <cell r="D427">
            <v>16470</v>
          </cell>
        </row>
        <row r="428">
          <cell r="A428">
            <v>422</v>
          </cell>
          <cell r="B428" t="str">
            <v>M¸y Ðp mÉu ®¸</v>
          </cell>
          <cell r="C428" t="str">
            <v>ca</v>
          </cell>
          <cell r="D428">
            <v>100650</v>
          </cell>
        </row>
        <row r="429">
          <cell r="A429">
            <v>423</v>
          </cell>
          <cell r="B429" t="str">
            <v>M¸y Ên GA hoÆc t­¬ng tù</v>
          </cell>
          <cell r="C429" t="str">
            <v>ca</v>
          </cell>
          <cell r="D429">
            <v>243667</v>
          </cell>
        </row>
        <row r="430">
          <cell r="A430">
            <v>424</v>
          </cell>
          <cell r="B430" t="str">
            <v>M¸y håi ©m</v>
          </cell>
          <cell r="C430" t="str">
            <v>ca</v>
          </cell>
          <cell r="D430">
            <v>32250</v>
          </cell>
        </row>
        <row r="431">
          <cell r="A431">
            <v>425</v>
          </cell>
          <cell r="B431" t="str">
            <v>M¸y hót ch©n kh«ng</v>
          </cell>
          <cell r="C431" t="str">
            <v>ca</v>
          </cell>
          <cell r="D431">
            <v>7161</v>
          </cell>
        </row>
        <row r="432">
          <cell r="A432">
            <v>426</v>
          </cell>
          <cell r="B432" t="str">
            <v>M¸y khoan</v>
          </cell>
          <cell r="C432" t="str">
            <v>ca</v>
          </cell>
          <cell r="D432" t="str">
            <v>v</v>
          </cell>
        </row>
        <row r="433">
          <cell r="A433">
            <v>427</v>
          </cell>
          <cell r="B433" t="str">
            <v>M¸y khoan F-60L hoÆc B-40L</v>
          </cell>
          <cell r="C433" t="str">
            <v>ca</v>
          </cell>
          <cell r="D433">
            <v>790969</v>
          </cell>
        </row>
        <row r="434">
          <cell r="A434">
            <v>428</v>
          </cell>
          <cell r="B434" t="str">
            <v>M¸y khoan mÉu ®¸</v>
          </cell>
          <cell r="C434" t="str">
            <v>ca</v>
          </cell>
          <cell r="D434">
            <v>33855</v>
          </cell>
        </row>
        <row r="435">
          <cell r="A435">
            <v>429</v>
          </cell>
          <cell r="B435" t="str">
            <v>M¸y khoan Ykb - 25</v>
          </cell>
          <cell r="C435" t="str">
            <v>ca</v>
          </cell>
          <cell r="D435">
            <v>21500</v>
          </cell>
        </row>
        <row r="436">
          <cell r="A436">
            <v>430</v>
          </cell>
          <cell r="B436" t="str">
            <v>M¸y khoan CBY-150-3ub</v>
          </cell>
          <cell r="C436" t="str">
            <v>ca</v>
          </cell>
          <cell r="D436">
            <v>400951</v>
          </cell>
        </row>
        <row r="437">
          <cell r="A437">
            <v>431</v>
          </cell>
          <cell r="B437" t="str">
            <v>M¸y khoan Ykb 50 m hoÆc lo¹i t­¬ng tù</v>
          </cell>
          <cell r="C437" t="str">
            <v>ca</v>
          </cell>
          <cell r="D437" t="str">
            <v>v</v>
          </cell>
        </row>
        <row r="438">
          <cell r="A438">
            <v>432</v>
          </cell>
          <cell r="B438" t="str">
            <v>M¸y kinh vÜ theo 020</v>
          </cell>
          <cell r="C438" t="str">
            <v>ca</v>
          </cell>
          <cell r="D438">
            <v>27467</v>
          </cell>
        </row>
        <row r="439">
          <cell r="A439">
            <v>433</v>
          </cell>
          <cell r="B439" t="str">
            <v>M¸y l­u tèc BMM</v>
          </cell>
          <cell r="C439" t="str">
            <v>ca</v>
          </cell>
          <cell r="D439">
            <v>10080</v>
          </cell>
        </row>
        <row r="440">
          <cell r="A440">
            <v>434</v>
          </cell>
          <cell r="B440" t="str">
            <v>M¸y l­u tèc s«ng</v>
          </cell>
          <cell r="C440" t="str">
            <v>ca</v>
          </cell>
          <cell r="D440">
            <v>25200</v>
          </cell>
        </row>
        <row r="441">
          <cell r="A441">
            <v>435</v>
          </cell>
          <cell r="B441" t="str">
            <v>M¸y mµi ®¸</v>
          </cell>
          <cell r="C441" t="str">
            <v>ca</v>
          </cell>
          <cell r="D441">
            <v>12200</v>
          </cell>
        </row>
        <row r="442">
          <cell r="A442">
            <v>436</v>
          </cell>
          <cell r="B442" t="str">
            <v>M¸y MF-2-100</v>
          </cell>
          <cell r="C442" t="str">
            <v>ca</v>
          </cell>
          <cell r="D442">
            <v>32250</v>
          </cell>
        </row>
        <row r="443">
          <cell r="A443">
            <v>437</v>
          </cell>
          <cell r="B443" t="str">
            <v>M¸y nÐn</v>
          </cell>
          <cell r="C443" t="str">
            <v>ca</v>
          </cell>
          <cell r="D443">
            <v>10980</v>
          </cell>
        </row>
        <row r="444">
          <cell r="A444">
            <v>438</v>
          </cell>
          <cell r="B444" t="str">
            <v>M¸y nÐn mét trôc</v>
          </cell>
          <cell r="C444" t="str">
            <v>ca</v>
          </cell>
          <cell r="D444">
            <v>10980</v>
          </cell>
        </row>
        <row r="445">
          <cell r="A445">
            <v>439</v>
          </cell>
          <cell r="B445" t="str">
            <v>M¸y nÐn khÝ 600m3/h</v>
          </cell>
          <cell r="C445" t="str">
            <v>ca</v>
          </cell>
          <cell r="D445">
            <v>131387</v>
          </cell>
        </row>
        <row r="446">
          <cell r="A446">
            <v>440</v>
          </cell>
          <cell r="B446" t="str">
            <v>M¸y nÐn khÝ DK9 (600m3/h)</v>
          </cell>
          <cell r="C446" t="str">
            <v>ca</v>
          </cell>
          <cell r="D446">
            <v>131387</v>
          </cell>
        </row>
        <row r="447">
          <cell r="A447">
            <v>441</v>
          </cell>
          <cell r="B447" t="str">
            <v>M¸y nÐn khÝ B10 (1200m3/h)</v>
          </cell>
          <cell r="C447" t="str">
            <v>ca</v>
          </cell>
          <cell r="D447">
            <v>383236</v>
          </cell>
        </row>
        <row r="448">
          <cell r="A448">
            <v>442</v>
          </cell>
          <cell r="B448" t="str">
            <v>M¸y so mµu ngän löa</v>
          </cell>
          <cell r="C448" t="str">
            <v>ca</v>
          </cell>
          <cell r="D448">
            <v>25620</v>
          </cell>
        </row>
        <row r="449">
          <cell r="A449">
            <v>443</v>
          </cell>
          <cell r="B449" t="str">
            <v>M¸y so mµu quang ®iÖn</v>
          </cell>
          <cell r="C449" t="str">
            <v>ca</v>
          </cell>
          <cell r="D449">
            <v>67100</v>
          </cell>
        </row>
        <row r="450">
          <cell r="A450">
            <v>444</v>
          </cell>
          <cell r="B450" t="str">
            <v>M¸y thÊm</v>
          </cell>
          <cell r="C450" t="str">
            <v>ca</v>
          </cell>
          <cell r="D450" t="str">
            <v>v</v>
          </cell>
        </row>
        <row r="451">
          <cell r="A451">
            <v>445</v>
          </cell>
          <cell r="B451" t="str">
            <v>M¸y theo 010</v>
          </cell>
          <cell r="C451" t="str">
            <v>ca</v>
          </cell>
          <cell r="D451">
            <v>41200</v>
          </cell>
        </row>
        <row r="452">
          <cell r="A452">
            <v>446</v>
          </cell>
          <cell r="B452" t="str">
            <v>M¸y thñy b×nh NI 030</v>
          </cell>
          <cell r="C452" t="str">
            <v>ca</v>
          </cell>
          <cell r="D452">
            <v>18883</v>
          </cell>
        </row>
        <row r="453">
          <cell r="A453">
            <v>447</v>
          </cell>
          <cell r="B453" t="str">
            <v>M¸y thñy chuÈn NI 030</v>
          </cell>
          <cell r="C453" t="str">
            <v>ca</v>
          </cell>
          <cell r="D453">
            <v>18883</v>
          </cell>
        </row>
        <row r="454">
          <cell r="A454">
            <v>448</v>
          </cell>
          <cell r="B454" t="str">
            <v>M¸y trén ®Êt</v>
          </cell>
          <cell r="C454" t="str">
            <v>ca</v>
          </cell>
          <cell r="D454">
            <v>5490</v>
          </cell>
        </row>
        <row r="455">
          <cell r="A455">
            <v>449</v>
          </cell>
          <cell r="B455" t="str">
            <v>M¸y UJ-18</v>
          </cell>
          <cell r="C455" t="str">
            <v>ca</v>
          </cell>
          <cell r="D455">
            <v>32250</v>
          </cell>
        </row>
        <row r="456">
          <cell r="A456">
            <v>450</v>
          </cell>
          <cell r="B456" t="str">
            <v>M¸y vµ mia bala</v>
          </cell>
          <cell r="C456" t="str">
            <v>ca</v>
          </cell>
          <cell r="D456">
            <v>2006</v>
          </cell>
        </row>
        <row r="457">
          <cell r="A457">
            <v>451</v>
          </cell>
          <cell r="B457" t="str">
            <v>M¸y x¸c ®Þnh hÖ sè thÊm</v>
          </cell>
          <cell r="C457" t="str">
            <v>ca</v>
          </cell>
          <cell r="D457">
            <v>43920</v>
          </cell>
        </row>
        <row r="458">
          <cell r="A458">
            <v>452</v>
          </cell>
          <cell r="B458" t="str">
            <v>M¸y x¸c ®Þnh m«®un</v>
          </cell>
          <cell r="C458" t="str">
            <v>ca</v>
          </cell>
          <cell r="D458">
            <v>18300</v>
          </cell>
        </row>
        <row r="459">
          <cell r="A459">
            <v>453</v>
          </cell>
          <cell r="B459" t="str">
            <v>M¸y xuyªn ®éng RA - 50 hoÆc t­¬ng tù</v>
          </cell>
          <cell r="C459" t="str">
            <v>ca</v>
          </cell>
          <cell r="D459">
            <v>43000</v>
          </cell>
        </row>
        <row r="460">
          <cell r="A460">
            <v>454</v>
          </cell>
          <cell r="B460" t="str">
            <v>M¸y xuyªn tÜnh Gouda hoÆc t­¬ng tù</v>
          </cell>
          <cell r="C460" t="str">
            <v>ca</v>
          </cell>
          <cell r="D460">
            <v>376250</v>
          </cell>
        </row>
        <row r="461">
          <cell r="A461">
            <v>455</v>
          </cell>
          <cell r="B461" t="str">
            <v>NI 004</v>
          </cell>
          <cell r="C461" t="str">
            <v>ca</v>
          </cell>
          <cell r="D461" t="str">
            <v>v</v>
          </cell>
        </row>
        <row r="462">
          <cell r="A462">
            <v>456</v>
          </cell>
          <cell r="B462" t="str">
            <v>NI 030</v>
          </cell>
          <cell r="C462" t="str">
            <v>ca</v>
          </cell>
          <cell r="D462">
            <v>18883</v>
          </cell>
        </row>
        <row r="463">
          <cell r="A463">
            <v>457</v>
          </cell>
          <cell r="B463" t="str">
            <v>Qu¹t giã CB-5M</v>
          </cell>
          <cell r="C463" t="str">
            <v>ca</v>
          </cell>
          <cell r="D463">
            <v>10286</v>
          </cell>
        </row>
        <row r="464">
          <cell r="A464">
            <v>458</v>
          </cell>
          <cell r="B464" t="str">
            <v>Tæ hîp m¸y khoan vµ b¬m</v>
          </cell>
          <cell r="C464" t="str">
            <v>ca</v>
          </cell>
          <cell r="D464">
            <v>477251</v>
          </cell>
        </row>
        <row r="465">
          <cell r="A465">
            <v>459</v>
          </cell>
          <cell r="B465" t="str">
            <v>Têi th¶ m¸y</v>
          </cell>
          <cell r="C465" t="str">
            <v>ca</v>
          </cell>
          <cell r="D465">
            <v>17588</v>
          </cell>
        </row>
        <row r="466">
          <cell r="A466">
            <v>460</v>
          </cell>
          <cell r="B466" t="str">
            <v>Têi th¶ neo 5 tÊn</v>
          </cell>
          <cell r="C466" t="str">
            <v>ca</v>
          </cell>
          <cell r="D466">
            <v>34203</v>
          </cell>
        </row>
        <row r="467">
          <cell r="A467">
            <v>461</v>
          </cell>
          <cell r="B467" t="str">
            <v>Theo 010</v>
          </cell>
          <cell r="C467" t="str">
            <v>ca</v>
          </cell>
          <cell r="D467">
            <v>41200</v>
          </cell>
        </row>
        <row r="468">
          <cell r="A468">
            <v>462</v>
          </cell>
          <cell r="B468" t="str">
            <v>Theo 020</v>
          </cell>
          <cell r="C468" t="str">
            <v>ca</v>
          </cell>
          <cell r="D468">
            <v>27467</v>
          </cell>
        </row>
        <row r="469">
          <cell r="A469">
            <v>463</v>
          </cell>
          <cell r="B469" t="str">
            <v>Thïng trôc 0,5m3</v>
          </cell>
          <cell r="C469" t="str">
            <v>ca</v>
          </cell>
          <cell r="D469">
            <v>500</v>
          </cell>
        </row>
        <row r="470">
          <cell r="A470">
            <v>464</v>
          </cell>
          <cell r="B470" t="str">
            <v>ThuyÒn 5 tÊn</v>
          </cell>
          <cell r="C470" t="str">
            <v>ca</v>
          </cell>
          <cell r="D470">
            <v>48484</v>
          </cell>
        </row>
        <row r="471">
          <cell r="A471">
            <v>465</v>
          </cell>
          <cell r="B471" t="str">
            <v>ThuyÒn gç 5 tÊn</v>
          </cell>
          <cell r="C471" t="str">
            <v>ca</v>
          </cell>
          <cell r="D471">
            <v>48484</v>
          </cell>
        </row>
        <row r="472">
          <cell r="A472">
            <v>466</v>
          </cell>
          <cell r="B472" t="str">
            <v>Tñ hót ®éc</v>
          </cell>
          <cell r="C472" t="str">
            <v>ca</v>
          </cell>
          <cell r="D472">
            <v>7320</v>
          </cell>
        </row>
        <row r="473">
          <cell r="A473">
            <v>467</v>
          </cell>
          <cell r="B473" t="str">
            <v>Tñ sÊy</v>
          </cell>
          <cell r="C473" t="str">
            <v>ca</v>
          </cell>
          <cell r="D473">
            <v>9150</v>
          </cell>
        </row>
        <row r="474">
          <cell r="A474">
            <v>468</v>
          </cell>
          <cell r="B474" t="str">
            <v>Tñ sÊy 2KW</v>
          </cell>
          <cell r="C474" t="str">
            <v>ca</v>
          </cell>
          <cell r="D474">
            <v>9150</v>
          </cell>
        </row>
        <row r="475">
          <cell r="A475">
            <v>469</v>
          </cell>
          <cell r="B475" t="str">
            <v>TRIOSX - 12</v>
          </cell>
          <cell r="C475" t="str">
            <v>ca</v>
          </cell>
          <cell r="D475">
            <v>258000</v>
          </cell>
        </row>
        <row r="476">
          <cell r="A476">
            <v>470</v>
          </cell>
          <cell r="B476" t="str">
            <v>Xuång m¸y 30cv</v>
          </cell>
          <cell r="C476" t="str">
            <v>ca</v>
          </cell>
          <cell r="D476">
            <v>38144</v>
          </cell>
        </row>
        <row r="477">
          <cell r="A477">
            <v>471</v>
          </cell>
          <cell r="B477" t="str">
            <v>M¸y CBR (Anh hoÆc Ph¸p)</v>
          </cell>
          <cell r="C477" t="str">
            <v>ca</v>
          </cell>
          <cell r="D477">
            <v>91375</v>
          </cell>
        </row>
        <row r="478">
          <cell r="A478">
            <v>472</v>
          </cell>
          <cell r="B478" t="str">
            <v>M¸y ph¸t ®iÖn 2,5-3,0KW</v>
          </cell>
          <cell r="C478" t="str">
            <v>ca</v>
          </cell>
          <cell r="D478">
            <v>8226</v>
          </cell>
        </row>
        <row r="479">
          <cell r="A479">
            <v>473</v>
          </cell>
          <cell r="B479" t="str">
            <v>C©n kü thuËt</v>
          </cell>
          <cell r="C479" t="str">
            <v>ca</v>
          </cell>
          <cell r="D479">
            <v>5125</v>
          </cell>
        </row>
        <row r="480">
          <cell r="A480">
            <v>474</v>
          </cell>
          <cell r="B480" t="str">
            <v>KÝch thñy lùc 50 tÊn</v>
          </cell>
          <cell r="C480" t="str">
            <v>ca</v>
          </cell>
          <cell r="D480">
            <v>30546</v>
          </cell>
        </row>
        <row r="481">
          <cell r="A481">
            <v>475</v>
          </cell>
          <cell r="B481" t="str">
            <v>M¸y ®Þa chÊn TRIOSX - 24</v>
          </cell>
          <cell r="C481" t="str">
            <v>ca</v>
          </cell>
          <cell r="D481">
            <v>301000</v>
          </cell>
        </row>
        <row r="482">
          <cell r="A482">
            <v>476</v>
          </cell>
          <cell r="B482" t="str">
            <v>¤t« vËn chuyÓn (néi tuyÕn)</v>
          </cell>
          <cell r="C482" t="str">
            <v>ca</v>
          </cell>
          <cell r="D482">
            <v>161496</v>
          </cell>
        </row>
        <row r="483">
          <cell r="A483">
            <v>477</v>
          </cell>
          <cell r="B483" t="str">
            <v>¤t« t¶i tiªu chuÈn cã chÊt t¶i</v>
          </cell>
          <cell r="C483" t="str">
            <v>ca</v>
          </cell>
          <cell r="D483">
            <v>375750</v>
          </cell>
        </row>
        <row r="484">
          <cell r="A484">
            <v>478</v>
          </cell>
          <cell r="B484" t="str">
            <v>Theo 02N</v>
          </cell>
          <cell r="C484" t="str">
            <v>ca</v>
          </cell>
          <cell r="D484" t="str">
            <v>v</v>
          </cell>
        </row>
        <row r="485">
          <cell r="A485">
            <v>479</v>
          </cell>
          <cell r="B485" t="str">
            <v>ThuyÒn 7 tÊn</v>
          </cell>
          <cell r="C485" t="str">
            <v>ca</v>
          </cell>
          <cell r="D485">
            <v>66019</v>
          </cell>
        </row>
        <row r="486">
          <cell r="A486">
            <v>480</v>
          </cell>
          <cell r="B486" t="str">
            <v>WILD-T3</v>
          </cell>
          <cell r="C486" t="str">
            <v>ca</v>
          </cell>
          <cell r="D486">
            <v>41200</v>
          </cell>
        </row>
        <row r="487">
          <cell r="A487">
            <v>481</v>
          </cell>
          <cell r="B487" t="str">
            <v>M¸y khoan (dïng trong TN SPT)</v>
          </cell>
          <cell r="C487" t="str">
            <v>ca</v>
          </cell>
          <cell r="D487">
            <v>400951</v>
          </cell>
        </row>
        <row r="488">
          <cell r="A488">
            <v>482</v>
          </cell>
          <cell r="B488" t="str">
            <v>¤t« t¶i 12T</v>
          </cell>
          <cell r="C488" t="str">
            <v>ca</v>
          </cell>
          <cell r="D488">
            <v>363043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DANH SACH"/>
      <sheetName val="Sheet1"/>
      <sheetName val="Sheet3"/>
      <sheetName val="00000000"/>
      <sheetName val="10000000"/>
      <sheetName val="THKP"/>
      <sheetName val="PHAN TICH`VAT TU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ctTBA"/>
      <sheetName val="Sheet5_x0000__x0008__x0006__x0008__x0003_ဠ_x0000_蜰Ư༢_x0000_螸Ư༢_x0000_蠼Ư༢_x0000_裀Ư༢_x0000_襄Ư"/>
      <sheetName val="Tongke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VL,NC"/>
      <sheetName val="GVT"/>
      <sheetName val="TTTram"/>
      <sheetName val="BO"/>
      <sheetName val="DO AM DT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Sheet5_x0000__x0008__x0006__x0008__x0003_ဠ 蜰Ư༢_x0000_螸Ư༢_x0000_蠼Ư༢_x0000_裀Ư༢_x0000_襄Ư"/>
      <sheetName val="Tai khoan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MTO REV.2(ARMOR)"/>
      <sheetName val="Sheet5"/>
      <sheetName val="giathanh1"/>
      <sheetName val="Thuc thanh"/>
      <sheetName val="Luong T1- 03"/>
      <sheetName val="Luong T2- 03"/>
      <sheetName val="Luong T3- 03"/>
      <sheetName val="Sheet5_x0000__x0008__x0006__x0008__x0003_ဠ_x0000_蜰Ư༢_x0000_螸Ư༢_x0000_蠼Ư༢_x0000_⋀_x000f_쀀꾈∁_x000f_"/>
      <sheetName val="?_x0000_?U?_x0000_?U?_x0000_?U?_x0000_?U?_x0000_?U?_x0000_?U?_x0000__x0000__x0000__x0000__x0000__x0000_"/>
      <sheetName val="Sheet5_x0000__x0008__x0006__x0008__x0003_?_x0000_?U?_x0000_?U?_x0000_?U?_x0000_?U?_x0000_?U"/>
      <sheetName val="Sheet5_x0000__x0008__x0006__x0008__x0003_?_x0000_?U?_x0000_?U?_x0000_?U?_x0000_?_x000f_???_x000f_"/>
      <sheetName val="TONG HOP K©N© 2ÈI"/>
      <sheetName val="DTCT-TB"/>
      <sheetName val="TONG KE DZ 0.4 KV"/>
      <sheetName val="Bia TQT"/>
      <sheetName val="TT04"/>
      <sheetName val="QTDG"/>
      <sheetName val="gia xe _x0000_ay"/>
      <sheetName val="Sheet5?_x0008__x0006__x0008__x0003_ဠ?蜰Ư༢?螸Ư༢?蠼Ư༢?裀Ư༢?襄Ư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Sheet5?_x0008__x0006__x0008__x0003_ဠ 蜰Ư༢?螸Ư༢?蠼Ư༢?裀Ư༢?襄Ư"/>
      <sheetName val="Tiepdia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?"/>
      <sheetName val="???U???U???U???U???U???U??"/>
      <sheetName val="ay (28-10-2005)_x0000__x0000_#2_Du toan nga"/>
      <sheetName val="CHIET TINH DGN GIA"/>
      <sheetName val="Gia KS"/>
      <sheetName val="dg"/>
      <sheetName val="DK-TT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TL rieng"/>
      <sheetName val="dtct cau"/>
      <sheetName val="Chi tiet1"/>
      <sheetName val="TONGSBU"/>
      <sheetName val="? ?U?_x0000_?U?_x0000_?U?_x0000_?U?_x0000_?U?_x0000_?U?_x0000__x0000__x0000__x0000__x0000__x0000_"/>
      <sheetName val="gia xe ?ay"/>
      <sheetName val="? ?U???U???U???U???U???U???????"/>
      <sheetName val="Sheet5_x0000__x0008__x0006__x0008__x0003_? ?U?_x0000_?U?_x0000_?U?_x0000_?U?_x0000_?U"/>
      <sheetName val="Sheet5?_x0008__x0006__x0008__x0003_? ?U???U???U???U???U"/>
      <sheetName val="? ?U???U???U???U???U???U??"/>
      <sheetName val="_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gia xe "/>
      <sheetName val="_ _U_"/>
      <sheetName val="Sheet5__x0008__x0006__x0008__x0003_ဠ 蜰Ư༢_螸Ư༢_蠼Ư༢_裀Ư༢_襄Ư"/>
      <sheetName val="gia xe _ay"/>
      <sheetName val="_ _U___U___U___U___U___U_______"/>
      <sheetName val="_ _U___U___U___U___U___U__"/>
      <sheetName val="Sheet5__x0008__x0006__x0008__x0003__ _U___U___U___U___U"/>
      <sheetName val="TONG KE"/>
      <sheetName val="Electrical Breakdown"/>
      <sheetName val="PHAN TICH VAT T_x0015_ NGANG"/>
      <sheetName val="PHAN TACH VAT TU THEO NHOM"/>
      <sheetName val="TONG HOP NHAN CNNG"/>
      <sheetName val="DIEF GIAI CPSX"/>
      <sheetName val="BANG GIA DU UOAN THUY LOI"/>
      <sheetName val="VL_NC"/>
      <sheetName val="???Ý???Ý???Ý???Ý???Ý???Ý???????"/>
      <sheetName val="Sheet5?_x0008__x0006__x0008__x0003_???Ý???Ý???Ý???Ý???Ý"/>
      <sheetName val="Thuc thanh_x0000_ס_x0000__x0000__x0000__x0000__x0000__x0000__x0000__x0000__x0009__x0000_忀ס_x0000__x0004__x0000__x0000__x0000__x0000__x0000_"/>
      <sheetName val="'ia nhan cong"/>
      <sheetName val="dtct cong"/>
      <sheetName val="Thuc thanh?ס????????_x0009_?忀ס?_x0004_?????"/>
      <sheetName val="ay (28-10-2005)??#2_Du toan nga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Sheet5ဠ蜰Ư༢螸Ư༢蠼Ư༢裀Ư༢襄Ư"/>
      <sheetName val="Tien_An_T11"/>
      <sheetName val="Bang_luong"/>
      <sheetName val="Bang_CC"/>
      <sheetName val="_Luong_nghien_"/>
      <sheetName val="Phuc_vu"/>
      <sheetName val="May_Phat"/>
      <sheetName val="PONG HOP KINH PHI"/>
      <sheetName val="PHAN TICH KHOI HUONG"/>
      <sheetName val="DON CIA TONG HOP"/>
      <sheetName val=" lam_x0000__x000e_2_Goi 1 (TT04)_x0000_ 2_goi 1 d"/>
      <sheetName val="BC11cau-QL15A-3"/>
      <sheetName val="KLLK THUC @IEN"/>
      <sheetName val="PTVT (MAU)"/>
      <sheetName val="uniBase"/>
      <sheetName val="vniBase"/>
      <sheetName val="abcBase"/>
      <sheetName val="DO_AM_DT"/>
      <sheetName val="_ia nhan cong"/>
      <sheetName val="Tong_ke"/>
      <sheetName val="DZ 22KV"/>
      <sheetName val="chitiet"/>
      <sheetName val="TPSX"/>
      <sheetName val="Dept"/>
      <sheetName val="_x0000__x0000__x0000__x0000__x0000__x0000__x0000__x0000__x0000__x0000__x0000_![BC11cau-QL15A-3.xl"/>
      <sheetName val="01 Bid Price summary"/>
      <sheetName val="Shee«"/>
      <sheetName val="She«3"/>
      <sheetName val=""/>
      <sheetName val="Sheet5_x0000__x0008__x0006__x0008__x0003_ဠ_x0000_蜰Ư༢_x0000_螸Ư༢_x0000_蠼Ư༢_x0000_⋀_x000f_쀀궈∁_x000f_"/>
      <sheetName val="Sheet5?_x0008__x0006__x0008__x0003_ဠ?蜰Ư༢?螸Ư༢?蠼Ư༢?⋀_x000f_쀀궈∁_x000f_"/>
      <sheetName val="ay (28-10-2005)"/>
      <sheetName val="Sheet5_x0000__x0008__x0006__x0008__x0003_?_x0000_?Ý?_x0000_?Ý?_x0000_?Ý?_x0000_?_x000f_???_x000f_"/>
      <sheetName val="? ?Ý?_x0000_?Ý?_x0000_?Ý?_x0000_?Ý?_x0000_?Ý?_x0000_?Ý?_x0000__x0000__x0000__x0000__x0000__x0000_"/>
      <sheetName val="Sheet5?_x0008__x0006__x0008__x0003_???Ý???Ý???Ý???_x000f_???_x000f_"/>
      <sheetName val="? ?Ý???Ý???Ý???Ý???Ý???Ý???????"/>
      <sheetName val="TH VAL TU"/>
      <sheetName val="BANG BU VAN CxUYEN"/>
      <sheetName val="CHI PHI CÁ!MAY"/>
      <sheetName val=" Luong nghiun "/>
      <sheetName val="TONG HOP K?N? 2?I"/>
      <sheetName val=" lam"/>
      <sheetName val="Names"/>
      <sheetName val="VC BG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LEGEND"/>
      <sheetName val="Sheet5??Ý??Ý??Ý??Ý??Ý??Ý?"/>
      <sheetName val="Sheet5??Ý??Ý??Ý??Ý??Ý"/>
      <sheetName val="tra-vat-lieu"/>
      <sheetName val="_ _Ý_"/>
      <sheetName val="___Ý___Ý___Ý___Ý___Ý___Ý_______"/>
      <sheetName val="Sheet5__x0008__x0006__x0008__x0003____Ý___Ý___Ý___Ý___Ý"/>
      <sheetName val="Sheet5__x0008__x0006__x0008__x0003____Ý___Ý___Ý____x000f_____x000f_"/>
      <sheetName val="_ _Ý___Ý___Ý___Ý___Ý___Ý_______"/>
      <sheetName val="Khoi luong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Luong T3- 0_x0013_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Rheet5"/>
      <sheetName val="gha xe "/>
      <sheetName val="Shɥet5_x0000__x0008__x0006__x0008__x0003_ဠ 蜰Ư༢_x0000_螸Ư༢_x0000_蠼Ư༢_x0000_裀Ư༢_x0000_襄Ư"/>
      <sheetName val="Sheet5??U??U??U??U??U??U?"/>
      <sheetName val="Sheet5??U??U??U??U??U"/>
      <sheetName val="DI-ESTI"/>
      <sheetName val="Sheet5__x0008__x0006__x0008__x0003_ဠ_蜰Ư༢_螸Ư༢_蠼Ư༢_⋀_x000f_쀀궈∁_x000f_"/>
      <sheetName val="Luong ¼1- 03"/>
      <sheetName val="Sales2002"/>
      <sheetName val="Thuc thanh_x0000_ס_x0000_ 忀ס_x0000__x0004__x0000_鵀ס_x0000_怈ס_x0000_d_x0000_![BC"/>
      <sheetName val="Sheet5?_x0008__x0006__x0008__x0003_ဠ?蜰Ư༢?螸Ư༢?蠼Ư༢?裀Ư༢?褄Ư"/>
      <sheetName val="Sheet5?_x0008__x0006__x0008__x0003_???U???U???U???U??7U"/>
      <sheetName val=" lam?_x000e_2_Goi 1 (TT04)? 2_goi 1 d"/>
      <sheetName val="[BC11cau-Q"/>
      <sheetName val="? ?U?"/>
      <sheetName val="Sheet5?_x0008__x0006__x0008__x0003_ဠ 蜰Ư༢?螸Ư༢?蠼Ư༢?裀Ưܢ?襄Ư"/>
      <sheetName val="MAKHO"/>
      <sheetName val="Thuc thanh_x0000_ס_x0000__x0009_忀ס_x0000__x0004__x0000_鵀ס_x0000_怈ס_x0000_d_x0000_![BC"/>
      <sheetName val="Thuc thanh_ס_________x0009__忀ס__x0004______"/>
      <sheetName val="Sheet5__x0008__x0006__x0008__x0003_ဠ 蜰Ư༢_螸Ư༢_蠼Ư༢_裀Ưܢ_襄Ư"/>
      <sheetName val="Sheet5_x0000__x0008__x0006__x0008__x0003_ဠ_x0000_茰Ư༢_x0000_螸Ư༢_x0000_蠼Ư༢_x0000_裀Ư༢_x0000_襄Ư"/>
      <sheetName val="BOQ-1"/>
      <sheetName val="ay (28-10-2005)_x0000_#2_Du toan ngay"/>
      <sheetName val="MTL$-INTER"/>
      <sheetName val="Tra"/>
      <sheetName val="Dinh muc CP KTCB khac"/>
      <sheetName val="Bang khoi luong"/>
      <sheetName val="?_x0000_îm??_x0000_ùn??_x0000_ÛÇ??_x0000_Á¸??_x0000_???_x0000__x0000__x0000__x0000__x0000__x0000_"/>
      <sheetName val="Sheet5_x0000__x0008__x0006__x0008__x0003_? ?Ý?_x0000_?Ý?_x0000_?Ý?_x0000_?Ý?_x0000_?Ý"/>
      <sheetName val="Sheet5?_x0008__x0006__x0008__x0003_? ?Ý???Ý???Ý???Ý???Ý"/>
      <sheetName val="?_x0000_?U?_x0000_?U?_x0000_?U?_x0000_?U?_x0000_?U?_x0000_?U?_x0000_"/>
      <sheetName val="gia xe ay"/>
      <sheetName val="? ?U?_x0000_?U?_x0000_?U?_x0000_?U?_x0000_?U?_x0000_?U?_x0000_"/>
      <sheetName val="5_x0000__x0008__x0006__x0008__x0003_?_x0000_ãó??_x0000_îm??_x0000_ùn??_x0000_ÛÇ??_x0000_Á¸?"/>
      <sheetName val="et5_x0000__x0008__x0006__x0008__x0003_?_x0000_ãó??_x0000_îm??_x0000_ùn??_x0000_?_x000f_???_x000f_"/>
      <sheetName val="dt䡫hovt"/>
      <sheetName val="TONG XOP NHAN CONG"/>
      <sheetName val="???????????![BC11cau-QL15A-3.xl"/>
      <sheetName val="Thuc thanh?ס? 忀ס?_x0004_?鵀ס?怈ס?d?![BC"/>
      <sheetName val="Thuc thanh?ס?_x0009_忀ס?_x0004_?鵀ס?怈ס?d?![BC"/>
      <sheetName val="ay (28-10-2005)?#2_Du toan ngay"/>
      <sheetName val="Thuc thanh_x0000_ס_x0000__x0000__x0000__x0000__x0000__x0000__x0000__x0000_ _x0000_忀ס_x0000__x0004__x0000__x0000__x0000__x0000__x0000_"/>
      <sheetName val="_BC11cau-Q"/>
      <sheetName val="ay (28-10-2005)__#2_Du toan nga"/>
      <sheetName val="___________!_BC11cau-QL15A-3.xl"/>
      <sheetName val="Don gia-cau"/>
      <sheetName val="SUMMARY"/>
      <sheetName val="Thuc thanh?ס???????? ?忀ס?_x0004_?????"/>
      <sheetName val="Thuc thanh_ס________ _忀ס__x0004______"/>
      <sheetName val="???Ý???Ý???Ý???Ý???Ý???Ý??"/>
      <sheetName val="KH-Q1,Q2,01"/>
      <sheetName val=" lam__x000e_2_Goi 1 (TT04)_ 2_goi 1 d"/>
      <sheetName val="DGCT"/>
      <sheetName val="Sheet5__x0008__x0006__x0008__x0003____U___U___U___U__7U"/>
      <sheetName val="Sheet5__Ý__Ý__Ý__Ý__Ý__Ý_"/>
      <sheetName val="Shɥet5"/>
      <sheetName val="NK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F19">
            <v>0</v>
          </cell>
          <cell r="G19">
            <v>0</v>
          </cell>
          <cell r="H19">
            <v>0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F20">
            <v>0</v>
          </cell>
          <cell r="G20">
            <v>0</v>
          </cell>
          <cell r="H20">
            <v>0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F21">
            <v>0</v>
          </cell>
          <cell r="G21">
            <v>0</v>
          </cell>
          <cell r="H21">
            <v>0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F22">
            <v>0</v>
          </cell>
          <cell r="G22">
            <v>0</v>
          </cell>
          <cell r="H22">
            <v>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E45">
            <v>0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E47">
            <v>0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E48">
            <v>0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E49">
            <v>0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1429621416.0456164</v>
          </cell>
        </row>
        <row r="51">
          <cell r="C51" t="str">
            <v>1. DÇm BTCT th­êng L=12m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F59">
            <v>0</v>
          </cell>
          <cell r="G59">
            <v>0</v>
          </cell>
          <cell r="H59">
            <v>0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F60">
            <v>0</v>
          </cell>
          <cell r="G60">
            <v>0</v>
          </cell>
          <cell r="H60">
            <v>0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F61">
            <v>0</v>
          </cell>
          <cell r="G61">
            <v>0</v>
          </cell>
          <cell r="H61">
            <v>0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D63">
            <v>0</v>
          </cell>
          <cell r="E63" t="str">
            <v>Caùp nhoâm AV-170 (Söû duïng laïi)</v>
          </cell>
          <cell r="F63" t="str">
            <v>m</v>
          </cell>
          <cell r="G63">
            <v>0</v>
          </cell>
          <cell r="H63" t="str">
            <v>252kg/km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76000000</v>
          </cell>
        </row>
        <row r="75">
          <cell r="C75" t="str">
            <v>9. Ph¸ dì cÇu cò</v>
          </cell>
          <cell r="D75" t="str">
            <v>DÇm</v>
          </cell>
          <cell r="E75" t="str">
            <v>Caùp nhoâm loõi theùp 600V ACV-185 
(Söû duïng laïi)</v>
          </cell>
          <cell r="F75" t="str">
            <v>m</v>
          </cell>
          <cell r="G75" t="e">
            <v>#N/A</v>
          </cell>
          <cell r="H75" t="str">
            <v>528kg/km</v>
          </cell>
          <cell r="I75">
            <v>12000000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E78">
            <v>0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450000</v>
          </cell>
          <cell r="J83">
            <v>1734440155.4768608</v>
          </cell>
        </row>
        <row r="84">
          <cell r="C84" t="str">
            <v>1. DÇm BTCT th­êng L=12m</v>
          </cell>
          <cell r="D84">
            <v>0</v>
          </cell>
          <cell r="E84" t="str">
            <v>Caùp nhoâm loõi theùp AC-35/6,2 
(Söû duïng laïi)</v>
          </cell>
          <cell r="F84" t="str">
            <v>taán</v>
          </cell>
          <cell r="G84">
            <v>0</v>
          </cell>
          <cell r="H84" t="str">
            <v>148kg/km</v>
          </cell>
          <cell r="I84">
            <v>0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F92">
            <v>0</v>
          </cell>
          <cell r="G92">
            <v>0</v>
          </cell>
          <cell r="H92">
            <v>0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F93">
            <v>0</v>
          </cell>
          <cell r="G93">
            <v>0</v>
          </cell>
          <cell r="H93">
            <v>0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F94">
            <v>0</v>
          </cell>
          <cell r="G94">
            <v>0</v>
          </cell>
          <cell r="H94">
            <v>0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F95">
            <v>0</v>
          </cell>
          <cell r="G95">
            <v>0</v>
          </cell>
          <cell r="H95" t="str">
            <v>197,9kg/km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D115">
            <v>0</v>
          </cell>
          <cell r="E115" t="str">
            <v>Caùp vaën xoaén ABC-4x70</v>
          </cell>
          <cell r="F115" t="str">
            <v>m</v>
          </cell>
          <cell r="G115">
            <v>37290</v>
          </cell>
          <cell r="H115" t="str">
            <v>135kg/km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D121">
            <v>0</v>
          </cell>
          <cell r="E121" t="str">
            <v xml:space="preserve">Coå deà </v>
          </cell>
          <cell r="F121" t="str">
            <v>kg</v>
          </cell>
          <cell r="G121">
            <v>9726</v>
          </cell>
          <cell r="H121">
            <v>6.82</v>
          </cell>
          <cell r="I121">
            <v>0</v>
          </cell>
          <cell r="J121">
            <v>1806954333.0773902</v>
          </cell>
        </row>
        <row r="122">
          <cell r="C122" t="str">
            <v>1. DÇm BTCT th­êng L=15m</v>
          </cell>
          <cell r="D122">
            <v>0</v>
          </cell>
          <cell r="E122" t="str">
            <v xml:space="preserve">Coå deà Þ195 (6,82kg) </v>
          </cell>
          <cell r="F122" t="str">
            <v>boä</v>
          </cell>
          <cell r="G122">
            <v>57970</v>
          </cell>
          <cell r="H122">
            <v>6.82</v>
          </cell>
          <cell r="I122">
            <v>0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D126">
            <v>0</v>
          </cell>
          <cell r="E126" t="str">
            <v>Coát theùp caùc loaïi</v>
          </cell>
          <cell r="F126" t="str">
            <v>kg</v>
          </cell>
          <cell r="G126">
            <v>4500</v>
          </cell>
          <cell r="H126">
            <v>0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F130">
            <v>0</v>
          </cell>
          <cell r="G130">
            <v>0</v>
          </cell>
          <cell r="H130">
            <v>0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F131">
            <v>0</v>
          </cell>
          <cell r="G131">
            <v>0</v>
          </cell>
          <cell r="H131">
            <v>0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F132">
            <v>0</v>
          </cell>
          <cell r="G132">
            <v>0</v>
          </cell>
          <cell r="H132">
            <v>0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F133">
            <v>0</v>
          </cell>
          <cell r="G133">
            <v>0</v>
          </cell>
          <cell r="H133">
            <v>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F146">
            <v>0</v>
          </cell>
          <cell r="G146">
            <v>0</v>
          </cell>
          <cell r="H146">
            <v>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D147">
            <v>0</v>
          </cell>
          <cell r="E147" t="str">
            <v>Daây chaûy 30K ( fuselink )</v>
          </cell>
          <cell r="F147" t="str">
            <v>caùi</v>
          </cell>
          <cell r="G147">
            <v>31500</v>
          </cell>
          <cell r="H147">
            <v>0</v>
          </cell>
          <cell r="I147">
            <v>0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D160">
            <v>0</v>
          </cell>
          <cell r="E160" t="str">
            <v>Giaù ñôõ FCO-1pha</v>
          </cell>
          <cell r="F160" t="str">
            <v>boä</v>
          </cell>
          <cell r="G160">
            <v>33600</v>
          </cell>
          <cell r="H160">
            <v>3.2</v>
          </cell>
          <cell r="I160">
            <v>0</v>
          </cell>
          <cell r="J160">
            <v>1511488655.496485</v>
          </cell>
        </row>
        <row r="161">
          <cell r="C161" t="str">
            <v>1. DÇm BTCT th­êng L=15m</v>
          </cell>
          <cell r="D161">
            <v>0</v>
          </cell>
          <cell r="E161" t="str">
            <v>Haéc ín</v>
          </cell>
          <cell r="F161" t="str">
            <v>kg</v>
          </cell>
          <cell r="G161">
            <v>10000</v>
          </cell>
          <cell r="H161">
            <v>0</v>
          </cell>
          <cell r="I161">
            <v>0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F169">
            <v>0</v>
          </cell>
          <cell r="G169">
            <v>0</v>
          </cell>
          <cell r="H169">
            <v>0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F170">
            <v>0</v>
          </cell>
          <cell r="G170">
            <v>0</v>
          </cell>
          <cell r="H170">
            <v>0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F171">
            <v>0</v>
          </cell>
          <cell r="G171">
            <v>0</v>
          </cell>
          <cell r="H171">
            <v>0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F185">
            <v>0</v>
          </cell>
          <cell r="G185">
            <v>0</v>
          </cell>
          <cell r="H185">
            <v>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D194">
            <v>0</v>
          </cell>
          <cell r="E194" t="str">
            <v>Keïp noái eùp  daây 120mm2</v>
          </cell>
          <cell r="F194" t="str">
            <v>caùi</v>
          </cell>
          <cell r="G194">
            <v>10000</v>
          </cell>
          <cell r="H194">
            <v>0.25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D200">
            <v>0</v>
          </cell>
          <cell r="E200" t="str">
            <v>Keïp quai 2/0</v>
          </cell>
          <cell r="F200" t="str">
            <v>caùi</v>
          </cell>
          <cell r="G200">
            <v>12800</v>
          </cell>
          <cell r="H200">
            <v>0.25</v>
          </cell>
          <cell r="I200">
            <v>0</v>
          </cell>
          <cell r="J200">
            <v>1659700711.0894449</v>
          </cell>
        </row>
        <row r="201">
          <cell r="C201" t="str">
            <v>1. DÇm b¶n BTCT D¦L L=9m</v>
          </cell>
          <cell r="D201">
            <v>0</v>
          </cell>
          <cell r="E201" t="str">
            <v xml:space="preserve">Keïp quai eùp </v>
          </cell>
          <cell r="F201" t="str">
            <v>caùi</v>
          </cell>
          <cell r="G201">
            <v>16500</v>
          </cell>
          <cell r="H201">
            <v>1.2</v>
          </cell>
          <cell r="I201">
            <v>0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D204">
            <v>0</v>
          </cell>
          <cell r="E204" t="str">
            <v>Keïp treo caùp ABC-4x95</v>
          </cell>
          <cell r="F204" t="str">
            <v>caùi</v>
          </cell>
          <cell r="G204">
            <v>19000</v>
          </cell>
          <cell r="H204" t="str">
            <v>135kg/km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F208">
            <v>0</v>
          </cell>
          <cell r="G208">
            <v>0</v>
          </cell>
          <cell r="H208">
            <v>0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F209">
            <v>0</v>
          </cell>
          <cell r="G209">
            <v>0</v>
          </cell>
          <cell r="H209">
            <v>0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F210">
            <v>0</v>
          </cell>
          <cell r="G210">
            <v>0</v>
          </cell>
          <cell r="H210">
            <v>0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F211">
            <v>0</v>
          </cell>
          <cell r="G211">
            <v>0</v>
          </cell>
          <cell r="H211">
            <v>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F225">
            <v>0</v>
          </cell>
          <cell r="G225">
            <v>0</v>
          </cell>
          <cell r="H225">
            <v>0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D230">
            <v>0</v>
          </cell>
          <cell r="E230" t="str">
            <v>Long ñeàn O18</v>
          </cell>
          <cell r="F230" t="str">
            <v>caùi</v>
          </cell>
          <cell r="G230">
            <v>400</v>
          </cell>
          <cell r="H230">
            <v>0</v>
          </cell>
          <cell r="I230">
            <v>0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D233">
            <v>0</v>
          </cell>
          <cell r="E233" t="str">
            <v>LTD 1pha 24KV-600A</v>
          </cell>
          <cell r="F233" t="str">
            <v>caùi</v>
          </cell>
          <cell r="G233">
            <v>20000000</v>
          </cell>
          <cell r="H233">
            <v>8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D239">
            <v>0</v>
          </cell>
          <cell r="E239" t="str">
            <v>Ñaàu noái caùp 1 pha 24KV (Ngoaøi trôøi)</v>
          </cell>
          <cell r="F239" t="str">
            <v>caùi</v>
          </cell>
          <cell r="G239">
            <v>3000000</v>
          </cell>
          <cell r="H239">
            <v>0</v>
          </cell>
          <cell r="I239">
            <v>0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F248">
            <v>0</v>
          </cell>
          <cell r="G248">
            <v>0</v>
          </cell>
          <cell r="H248">
            <v>0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F250">
            <v>0</v>
          </cell>
          <cell r="G250">
            <v>0</v>
          </cell>
          <cell r="H250">
            <v>0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F251">
            <v>0</v>
          </cell>
          <cell r="G251">
            <v>0</v>
          </cell>
          <cell r="H251">
            <v>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D252">
            <v>0</v>
          </cell>
          <cell r="E252" t="str">
            <v xml:space="preserve">Ñaø L75 x75 x8 - 2m ( 9,02kg/m ) </v>
          </cell>
          <cell r="F252" t="str">
            <v>kg</v>
          </cell>
          <cell r="G252">
            <v>9726</v>
          </cell>
          <cell r="H252">
            <v>9.42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D272">
            <v>0</v>
          </cell>
          <cell r="E272" t="str">
            <v>OÁng saét traùng keõm Þ21</v>
          </cell>
          <cell r="F272" t="str">
            <v>meùt</v>
          </cell>
          <cell r="G272">
            <v>9200</v>
          </cell>
          <cell r="H272">
            <v>23.55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1687268738.1014953</v>
          </cell>
        </row>
        <row r="279">
          <cell r="C279" t="str">
            <v>1. DÇm BTCT th­êng L=12m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D283">
            <v>0</v>
          </cell>
          <cell r="E283" t="str">
            <v>Saét 50 x 5</v>
          </cell>
          <cell r="F283" t="str">
            <v>kg</v>
          </cell>
          <cell r="G283">
            <v>9726</v>
          </cell>
          <cell r="H283">
            <v>1.96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F287">
            <v>0</v>
          </cell>
          <cell r="G287">
            <v>0</v>
          </cell>
          <cell r="H287">
            <v>0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F288">
            <v>0</v>
          </cell>
          <cell r="G288">
            <v>0</v>
          </cell>
          <cell r="H288">
            <v>0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F289">
            <v>0</v>
          </cell>
          <cell r="G289">
            <v>0</v>
          </cell>
          <cell r="H289">
            <v>0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F290">
            <v>0</v>
          </cell>
          <cell r="G290">
            <v>0</v>
          </cell>
          <cell r="H290">
            <v>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2531392571.695261</v>
          </cell>
        </row>
        <row r="319">
          <cell r="C319" t="str">
            <v>1. DÇm BTCT D¦L L=24m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F327">
            <v>0</v>
          </cell>
          <cell r="G327">
            <v>0</v>
          </cell>
          <cell r="H327">
            <v>0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F328">
            <v>0</v>
          </cell>
          <cell r="G328">
            <v>0</v>
          </cell>
          <cell r="H328">
            <v>0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F329">
            <v>0</v>
          </cell>
          <cell r="G329">
            <v>0</v>
          </cell>
          <cell r="H329">
            <v>0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F330">
            <v>0</v>
          </cell>
          <cell r="G330">
            <v>0</v>
          </cell>
          <cell r="H330">
            <v>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F343">
            <v>0</v>
          </cell>
          <cell r="G343">
            <v>0</v>
          </cell>
          <cell r="H343">
            <v>0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2211272101.7826304</v>
          </cell>
        </row>
        <row r="359">
          <cell r="C359" t="str">
            <v>1. DÇm BTCT D¦L L=24m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F367">
            <v>0</v>
          </cell>
          <cell r="G367">
            <v>0</v>
          </cell>
          <cell r="H367">
            <v>0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F369">
            <v>0</v>
          </cell>
          <cell r="G369">
            <v>0</v>
          </cell>
          <cell r="H369">
            <v>0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F370">
            <v>0</v>
          </cell>
          <cell r="G370">
            <v>0</v>
          </cell>
          <cell r="H370">
            <v>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F383">
            <v>0</v>
          </cell>
          <cell r="G383">
            <v>0</v>
          </cell>
          <cell r="H383">
            <v>0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3161853982.2899737</v>
          </cell>
        </row>
        <row r="399">
          <cell r="C399" t="str">
            <v>1. DÇm BTCT D¦L L=33m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F407">
            <v>0</v>
          </cell>
          <cell r="G407">
            <v>0</v>
          </cell>
          <cell r="H407">
            <v>0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F408">
            <v>0</v>
          </cell>
          <cell r="G408">
            <v>0</v>
          </cell>
          <cell r="H408">
            <v>0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F409">
            <v>0</v>
          </cell>
          <cell r="G409">
            <v>0</v>
          </cell>
          <cell r="H409">
            <v>0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F410">
            <v>0</v>
          </cell>
          <cell r="G410">
            <v>0</v>
          </cell>
          <cell r="H410">
            <v>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F424">
            <v>0</v>
          </cell>
          <cell r="G424">
            <v>0</v>
          </cell>
          <cell r="H424">
            <v>0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 refreshError="1"/>
      <sheetData sheetId="190" refreshError="1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 refreshError="1"/>
      <sheetData sheetId="274" refreshError="1"/>
      <sheetData sheetId="275"/>
      <sheetData sheetId="276" refreshError="1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Sheet4"/>
      <sheetName val="wia nhan cong"/>
      <sheetName val="DTCT"/>
      <sheetName val="gia vat_x0000_lieu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onghoptt (2)"/>
      <sheetName val="tonghoptt"/>
      <sheetName val="ximang"/>
      <sheetName val="da 1x2"/>
      <sheetName val="cat vang"/>
      <sheetName val="phugia555"/>
      <sheetName val="phugia561"/>
      <sheetName val="Tra_ba_x000e_g"/>
      <sheetName val="_x0018_N54"/>
      <sheetName val="Tai khoan"/>
      <sheetName val="gia 3_x0000_t lieu"/>
      <sheetName val="TSO_CHUNG"/>
      <sheetName val="dung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00000000"/>
      <sheetName val="Dulieu"/>
      <sheetName val="ctTBA"/>
      <sheetName val="VL,NC"/>
      <sheetName val="Tra KS"/>
      <sheetName val="giathanh1"/>
      <sheetName val="C45-BH"/>
      <sheetName val="C47-BH-01"/>
      <sheetName val="C47-BH-02"/>
      <sheetName val="C47-BH-03"/>
      <sheetName val="C46-BH-I"/>
      <sheetName val="S53-BH-I"/>
      <sheetName val="C47-BH-04"/>
      <sheetName val="C47-BH-05"/>
      <sheetName val="C47-BH-06"/>
      <sheetName val="S53-BH-II"/>
      <sheetName val="C46-BH-II"/>
      <sheetName val="C47-BH-07"/>
      <sheetName val="C47-BH-08"/>
      <sheetName val="C47-BH-09"/>
      <sheetName val="S53-BH-III"/>
      <sheetName val="C46-BH-III"/>
      <sheetName val="C47-BH-10"/>
      <sheetName val="C47-BH-11"/>
      <sheetName val="C47-BH-12"/>
      <sheetName val="S53-BH-IV"/>
      <sheetName val="C46-BH-IV"/>
      <sheetName val="10000000"/>
      <sheetName val="20000000"/>
      <sheetName val="2_x0000__x0000_(tuyen)"/>
      <sheetName val="CHITIET VL-NC-TT-3p"/>
      <sheetName val="VCV-BE-TONG"/>
      <sheetName val="gia vat?lieu"/>
      <sheetName val="gia 3?t lieu"/>
      <sheetName val="dgngia"/>
      <sheetName val="NOMENCLATURE"/>
      <sheetName val="ptdg-duong"/>
      <sheetName val="fia vat lieu"/>
      <sheetName val="Shdet3"/>
      <sheetName val="Cn.gty"/>
      <sheetName val="dbgt(tuien("/>
      <sheetName val="DgiajqatDHC4,"/>
      <sheetName val="gVL"/>
      <sheetName val="_x000c__x0000__x0001__x0000__x0000__x0000__x0001_ý"/>
      <sheetName val="Tonghp"/>
      <sheetName val="Loading"/>
      <sheetName val="Check C"/>
      <sheetName val="PTVT (MAU)"/>
      <sheetName val="DTCT-TB"/>
      <sheetName val="dtct cau"/>
      <sheetName val="Tra_bang_QD11-109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huc thanh"/>
      <sheetName val="KCCP"/>
      <sheetName val="DO AM DT"/>
      <sheetName val="gia vat"/>
      <sheetName val="gia 3"/>
      <sheetName val="2"/>
      <sheetName val="T_Tranh_AnLoc"/>
      <sheetName val="T_Tranh_LocNinh"/>
      <sheetName val="KSTK(1778_Dcuong)"/>
      <sheetName val="dbgt(tuyen)_(2)"/>
      <sheetName val="KSTK_(06)"/>
      <sheetName val="tong_hop"/>
      <sheetName val="phan_tich_DG"/>
      <sheetName val="gia_vat_lieu"/>
      <sheetName val="gia_xe_may"/>
      <sheetName val="gia_nhan_cong"/>
      <sheetName val="Co_gty"/>
      <sheetName val="T_Tranh_LmcNinh"/>
      <sheetName val="KSTK(178_Dcuong)"/>
      <sheetName val="KQTK_(06)"/>
      <sheetName val="TK_TGTGT"/>
      <sheetName val="BR_10%"/>
      <sheetName val="MV_10%_"/>
      <sheetName val="MV_01%"/>
      <sheetName val="Ctg_Thu"/>
      <sheetName val="Ctg_Chi"/>
      <sheetName val="Ctg_Gv"/>
      <sheetName val="Ctgs_1"/>
      <sheetName val="Ctgs_2"/>
      <sheetName val="Ctgs_3"/>
      <sheetName val="Bia_Ctgs"/>
      <sheetName val="BK_NXT"/>
      <sheetName val="Ct_Nxt"/>
      <sheetName val="Cd_Nhap"/>
      <sheetName val="KSTK(1778_c5o_g)"/>
      <sheetName val="db't(tuyen)_(2)"/>
      <sheetName val="wia_nhan_cong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ra_bag"/>
      <sheetName val="N54"/>
      <sheetName val="tonghoptt_(2)"/>
      <sheetName val="da_1x2"/>
      <sheetName val="cat_vang"/>
      <sheetName val="Tnnghop"/>
      <sheetName val="tonluonsong"/>
      <sheetName val="tuyenphu"/>
      <sheetName val="cau"/>
      <sheetName val="Chitietgia"/>
      <sheetName val="M tren"/>
      <sheetName val="X dam"/>
      <sheetName val="C Cham"/>
      <sheetName val="Sum CONG"/>
      <sheetName val="Sum CONG Conlai"/>
      <sheetName val="Cong tron"/>
      <sheetName val="Công 2(4x4)"/>
      <sheetName val="Gia cong"/>
      <sheetName val="Cong hop"/>
      <sheetName val="tuyenphu (2)"/>
      <sheetName val="Chitietgia (2)"/>
      <sheetName val="DI-ESTI"/>
      <sheetName val="BO"/>
      <sheetName val="DgiaksatDHC"/>
      <sheetName val="2??(tuyen)"/>
      <sheetName val="_x000c_?_x0001_???_x0001_ý"/>
      <sheetName val="CdȮNhap"/>
      <sheetName val="T.Tran( AnLoc"/>
      <sheetName val="gia 8e may"/>
      <sheetName val="SOKTMAY"/>
      <sheetName val="gia vat_lieu"/>
      <sheetName val="KH-Q1,Q2,01"/>
      <sheetName val="TK22kV"/>
      <sheetName val="[BCNCKT13_S3.xlsYphugia561"/>
      <sheetName val="Thu"/>
      <sheetName val="Chi"/>
      <sheetName val="TH"/>
      <sheetName val="TC"/>
      <sheetName val="NKBH"/>
      <sheetName val="112"/>
      <sheetName val="112CT"/>
      <sheetName val="112-DBSCL"/>
      <sheetName val="311"/>
      <sheetName val="341-NHNN"/>
      <sheetName val="341-NHCT"/>
      <sheetName val="341-DBSCL"/>
      <sheetName val="NK MH"/>
      <sheetName val="NKC"/>
      <sheetName val="CPSXKD"/>
      <sheetName val="Cong no - Cty Huy Hoang"/>
      <sheetName val="CPTM Huy Hoang-HP"/>
      <sheetName val="CTY Huy Hoang"/>
      <sheetName val="Bang luong"/>
      <sheetName val="NK MH (2)"/>
      <sheetName val="_x000c_?_x0001_?_x0001_ý"/>
      <sheetName val="_x000c_"/>
      <sheetName val="gia 3_t lieu"/>
      <sheetName val="So tong hop "/>
      <sheetName val="Gia KS"/>
      <sheetName val="PHAN DS 22 KV"/>
      <sheetName val="chi tiet C"/>
      <sheetName val="Electrical Breakdown"/>
      <sheetName val="TL rieng"/>
      <sheetName val="uniBase"/>
      <sheetName val="vniBase"/>
      <sheetName val="abcBase"/>
      <sheetName val="ESTI."/>
      <sheetName val="2_x0000__x0000_€(tuyen)"/>
      <sheetName val="CTGS"/>
      <sheetName val="db't(tuyeni (2)"/>
      <sheetName val="LEGEND"/>
      <sheetName val="Ke toaٺ_x0001_thuc hien cong trinh"/>
      <sheetName val="2??€(tuyen)"/>
      <sheetName val="IBASE"/>
      <sheetName val="_BCNCKT13_S3.xlsYphugia561"/>
      <sheetName val="2__(tuyen)"/>
      <sheetName val="MF.01%"/>
      <sheetName val="_x000c__x0000__x0001__x0000__x0001_ý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Tra_bang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VL"/>
      <sheetName val="NhucauKP"/>
      <sheetName val="Sheet3 (2)"/>
      <sheetName val="XL4Poppy"/>
      <sheetName val="px2,tb-t,"/>
      <sheetName val="DTCT"/>
      <sheetName val="dtctODuong-01"/>
      <sheetName val="nc%cm"/>
      <sheetName val="dtct cau"/>
      <sheetName val="Sheet! (2)"/>
      <sheetName val="dtct_Duong,tc"/>
      <sheetName val="CtiedQII"/>
      <sheetName val="DHop08"/>
      <sheetName val="Ctiet 9"/>
      <sheetName val="Ctiet!1"/>
      <sheetName val="00 00000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Sheet4"/>
      <sheetName val="nhiemvu2006"/>
      <sheetName val="RutTM"/>
      <sheetName val="10000000"/>
      <sheetName val="20000000"/>
      <sheetName val="30000000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GiaVL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nc_cm"/>
      <sheetName val="[ duong257-272."/>
      <sheetName val="tra-vat-lieu (duyet)"/>
      <sheetName val="tra bang"/>
      <sheetName val="TH_GTXL࠭TC"/>
      <sheetName val="TVL"/>
      <sheetName val="d4ct_Duong-01"/>
      <sheetName val="Tra KS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_ duong257-272."/>
      <sheetName val="dieuchinh"/>
      <sheetName val="p4ke"/>
      <sheetName val="DO AM DT"/>
      <sheetName val="THop51"/>
      <sheetName val="Ctie塅䕃⹌"/>
      <sheetName val="Ctiet02_x0000__x0018_[ duong257-272.xls]Bke"/>
      <sheetName val="BeTong"/>
      <sheetName val="Sheet13_x0000__x0000__x0000__x0000__x0000__x0000__x0000__x0000__x0000__x0000__x0000_㸰Ɂ_x0000__x0004__x0000__x0000__x0000__x0000__x0000__x0000_숌Ɂ_x0000_"/>
      <sheetName val="Ctiet02?_x0018_[ duong257-272.xls]Bke"/>
      <sheetName val="_x0000__x0000__x0000__x0000__x0000__x0000__x0000__x0000_"/>
      <sheetName val="VL,NC"/>
      <sheetName val="dtgt_Duong-tk"/>
      <sheetName val="NXT-10T  4)"/>
      <sheetName val="Sheet13???????????㸰Ɂ?_x0004_??????숌Ɂ?"/>
      <sheetName val="THop1"/>
      <sheetName val="THop1_x0000_"/>
      <sheetName val="Phuong an 1"/>
      <sheetName val="TH_GTXL?TC"/>
      <sheetName val="TH_GTXL_TC"/>
      <sheetName val="Thuc thanh"/>
      <sheetName val="THop1?"/>
      <sheetName val="PHop04"/>
      <sheetName val="????????"/>
      <sheetName val="THTram"/>
      <sheetName val="XL$Poppy"/>
      <sheetName val="Ctiet02__x0018__ duong257-272.xls_Bke"/>
      <sheetName val="Sheet13___________㸰Ɂ__x0004_______숌Ɂ_"/>
      <sheetName val="Ctie???"/>
      <sheetName val="-272.xls]Bke01_x0000__x0000__x0000__x0018_[ duong257-27"/>
      <sheetName val="Ctie___"/>
      <sheetName val="-272.xls_Bke01"/>
      <sheetName val="-272.xls]Bke01???_x0018_[ duong257-27"/>
      <sheetName val="bang-tra"/>
      <sheetName val="KKKKKKKK"/>
      <sheetName val="_x0000__x0000_u_x0000__x0000__x0000__x0000__x0000__x0000__x0000__x0000__x0000__x0000__x0000__x0000__x0000__x0000__x0000__x001a_[ duong257-2"/>
      <sheetName val="??u???????????????_x001a_[ duong257-2"/>
      <sheetName val="Sheet13_x0000__x0000__x0000__x0000__x0000__x0000__x0000__x0000__x0000__x0000__x0000_??_x0000__x0004__x0000__x0000__x0000__x0000__x0000__x0000_??_x0000_"/>
      <sheetName val="Sheet13??????????????_x0004_?????????"/>
      <sheetName val="DNP၄-QL"/>
      <sheetName val=""/>
      <sheetName val="THop1"/>
      <sheetName val="THop1_"/>
      <sheetName val="Tai khoan"/>
      <sheetName val="CHITIET VL-NC"/>
      <sheetName val="_x000d_¹½.,6³"/>
      <sheetName val="Don gia-cau"/>
      <sheetName val="Sheet3_(2)"/>
      <sheetName val="CVC-1"/>
      <sheetName val="ptdg-00_(2)"/>
      <sheetName val="02-_9"/>
      <sheetName val="THop0"/>
      <sheetName val="Bke0"/>
      <sheetName val="en_31,7"/>
      <sheetName val="Sheet!_(2)"/>
      <sheetName val="[_duong257-272_"/>
      <sheetName val="Ctiet_9"/>
      <sheetName val="00_00000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tra-vat-lieu_(duyet)"/>
      <sheetName val="THKP_D"/>
      <sheetName val="Bu_gia1"/>
      <sheetName val="Bu_gia_in"/>
      <sheetName val="Bu_gia"/>
      <sheetName val="CL_CL"/>
      <sheetName val="cdps"/>
      <sheetName val="_x000a_¹½.,6³"/>
      <sheetName val="__duong257-272_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dtct_cau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Tra_KS"/>
      <sheetName val="-272.xls_Bke01____x0018__ duong257-27"/>
    </sheetNames>
    <sheetDataSet>
      <sheetData sheetId="0" refreshError="1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 refreshError="1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tra-vat-lieu"/>
      <sheetName val="bravo4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DOAM0654CAS"/>
      <sheetName val="hold5"/>
      <sheetName val="hold6"/>
      <sheetName val="DTCT"/>
      <sheetName val="THTram"/>
      <sheetName val="dtct cong_x0000_?"/>
      <sheetName val="KSTK-tkkd"/>
      <sheetName val="Tra_bang"/>
      <sheetName val="BK N111"/>
      <sheetName val="BKN111(06)"/>
      <sheetName val="XL4Poppy"/>
      <sheetName val="Tai khoan"/>
      <sheetName val="TVL"/>
      <sheetName val="t"/>
      <sheetName val="dtct cong?ȁ"/>
      <sheetName val="tra_vat_lieu"/>
      <sheetName val=""/>
      <sheetName val="Pÿÿÿÿcau"/>
      <sheetName val="dtct cong??"/>
      <sheetName val="dtct ccu"/>
      <sheetName val="NEW-PANEL"/>
      <sheetName val="dtct_x0000_cong"/>
      <sheetName val="tungphal"/>
      <sheetName val="SILICATE"/>
      <sheetName val="dtct cong_ȁ"/>
      <sheetName val="dtct cong__"/>
      <sheetName val="B_tra"/>
      <sheetName val="4"/>
      <sheetName val="dtct?cong"/>
      <sheetName val="?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THCT"/>
      <sheetName val="THDZ0,4"/>
      <sheetName val="TH DZ35"/>
      <sheetName val="ptdg"/>
      <sheetName val="BKN111(06("/>
      <sheetName val="VC-Dу-DH"/>
      <sheetName val="dtct cong_?"/>
      <sheetName val="dtct_cong?"/>
      <sheetName val="TH VL, NC, DDHT Thanhphuoc"/>
      <sheetName val="cong32-38"/>
      <sheetName val="_"/>
      <sheetName val="dtct_cong_"/>
      <sheetName val="Shedt18"/>
      <sheetName val="Don gia-cau"/>
      <sheetName val="trabšng"/>
      <sheetName val="VC-D?-DH"/>
      <sheetName val="VC-D_-DH"/>
      <sheetName val="KKKKKKKK"/>
      <sheetName val="_x0000_"/>
      <sheetName val="²_x0000__x0000_t13"/>
      <sheetName val="²"/>
      <sheetName val="BK_N111"/>
      <sheetName val="dtct_cong?ȁ"/>
      <sheetName val="dtct_cong??"/>
      <sheetName val="dtct_ccu"/>
      <sheetName val="dtct_cong_ȁ"/>
      <sheetName val="dtct_cong__"/>
      <sheetName val="TH_cong1"/>
      <sheetName val="dtct_cong1"/>
      <sheetName val="ptdg_cong1"/>
      <sheetName val="PTDG_cau1"/>
      <sheetName val="dtct_cau1"/>
      <sheetName val="Chi_tiet1"/>
      <sheetName val="Tai_khoan1"/>
      <sheetName val="BANGTRA"/>
      <sheetName val="trabafg3"/>
      <sheetName val="dtct_cong_?"/>
      <sheetName val="????????"/>
      <sheetName val="TH_DZ35"/>
      <sheetName val="TH_VL,_NC,_DDHT_Thanhphuoc"/>
      <sheetName val="²??t13"/>
      <sheetName val="dtct cong_x005f_x0000_ȁ"/>
      <sheetName val="dtct cong_x005f_x0000__"/>
      <sheetName val="dtct_x005f_x0000_cong"/>
      <sheetName val="_x005f_x0000_"/>
      <sheetName val="dtct cong_x005f_x0000_?"/>
    </sheetNames>
    <sheetDataSet>
      <sheetData sheetId="0" refreshError="1"/>
      <sheetData sheetId="1" refreshError="1"/>
      <sheetData sheetId="2" refreshError="1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3">
          <cell r="A343">
            <v>22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/>
      <sheetData sheetId="102" refreshError="1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Tonghop"/>
      <sheetName val="Chitiet"/>
      <sheetName val="CT1"/>
      <sheetName val="supk"/>
      <sheetName val="ctbetong"/>
      <sheetName val="VCtc"/>
      <sheetName val="ctmong"/>
      <sheetName val="vcnvat"/>
      <sheetName val="trungc"/>
      <sheetName val="vcdai"/>
      <sheetName val="gia"/>
      <sheetName val="phanbo"/>
      <sheetName val="sheet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4Poppy"/>
    </sheetNames>
    <sheetDataSet>
      <sheetData sheetId="0" refreshError="1">
        <row r="15">
          <cell r="A15" t="b">
            <v>1</v>
          </cell>
        </row>
      </sheetData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 680"/>
      <sheetName val="TTDZ 679"/>
      <sheetName val="TTDZ 674-lk"/>
      <sheetName val="LoaiDay"/>
      <sheetName val="tonghop"/>
      <sheetName val="TTDZ 676-683"/>
      <sheetName val="TTDZ 678"/>
      <sheetName val="TTDZ 370"/>
      <sheetName val="XL4Poppy"/>
      <sheetName val="dtct c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 DOWN-0615-cn"/>
      <sheetName val="BREAK DOWN-0615"/>
      <sheetName val="SUMMARY"/>
      <sheetName val="BREAK DOWN"/>
      <sheetName val="BREAK DOWN_PQ"/>
    </sheetNames>
    <sheetDataSet>
      <sheetData sheetId="0"/>
      <sheetData sheetId="1"/>
      <sheetData sheetId="2">
        <row r="16">
          <cell r="I16">
            <v>31.945</v>
          </cell>
        </row>
      </sheetData>
      <sheetData sheetId="3"/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149-2"/>
      <sheetName val="Tonf hop du toan"/>
      <sheetName val="#REF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4" t="e">
            <v>#N/A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  <sheetName val="TGTGT"/>
      <sheetName val="DAURA"/>
      <sheetName val="DAUVAO"/>
      <sheetName val="NXT"/>
      <sheetName val="HOPDONG"/>
      <sheetName val="SDHD"/>
      <sheetName val="Sheet1"/>
      <sheetName val="Sheet6"/>
      <sheetName val="Sheet2"/>
      <sheetName val="Sheet7"/>
      <sheetName val="Sheet4"/>
      <sheetName val="Sheet5"/>
      <sheetName val="Sheet3"/>
      <sheetName val="(1)TK_ThueGTGT_Thang"/>
      <sheetName val="DUONG"/>
      <sheetName val="KHANH"/>
      <sheetName val="PHONG"/>
      <sheetName val="XXXXXXXX"/>
      <sheetName val="BIA I"/>
      <sheetName val="BIA II"/>
      <sheetName val="THC"/>
      <sheetName val="CTGT"/>
      <sheetName val="DDAYTT"/>
      <sheetName val="TGLLHT"/>
      <sheetName val="TGLL TT"/>
      <sheetName val="DDHT"/>
      <sheetName val="00000000"/>
      <sheetName val="July 05 VA 12 mths"/>
      <sheetName val="giathanh1"/>
      <sheetName val="@HGDT huu Lung - LS"/>
      <sheetName val="THDT Yen Sjn"/>
      <sheetName val="D.lg Huu Lieb"/>
      <sheetName val="Chiet tinh dz22"/>
      <sheetName val="Unit price"/>
      <sheetName val="CT Thang Mo"/>
      <sheetName val="CT  PL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gvl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KH-Q1,Q2,01"/>
      <sheetName val="Tiepdia"/>
      <sheetName val="CHITIET VL-NC-TT-3p"/>
      <sheetName val="TDTKP"/>
      <sheetName val="TDTKP1"/>
      <sheetName val="KPVC-BD "/>
      <sheetName val="VCV-BE-TONG"/>
      <sheetName val="ESTI."/>
      <sheetName val="DI-ESTI"/>
      <sheetName val="mau1"/>
      <sheetName val="inth2"/>
      <sheetName val="mau3"/>
      <sheetName val="mau4"/>
      <sheetName val="MAU TH5"/>
      <sheetName val="mau6"/>
      <sheetName val="mau7"/>
      <sheetName val="mau8"/>
      <sheetName val="mauTH9"/>
      <sheetName val="mauTH 10"/>
      <sheetName val="HIEU QUA DAO TAO PC"/>
      <sheetName val="XL4Test5"/>
      <sheetName val="DK_KH"/>
      <sheetName val="tra-vat-lieu"/>
      <sheetName val="NKCTỪ"/>
      <sheetName val="SỔ CÁI"/>
      <sheetName val="BCÂNĐỐI"/>
      <sheetName val="CĐKTOÁN"/>
      <sheetName val="KQHĐKD"/>
      <sheetName val="TỒN QU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ettinh"/>
    </sheetNames>
    <sheetDataSet>
      <sheetData sheetId="0" refreshError="1">
        <row r="11">
          <cell r="I11">
            <v>15459.736699999999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XKTHANG0104"/>
      <sheetName val="NKTHANG0104"/>
      <sheetName val="Sheet1"/>
      <sheetName val="SHIFT1102"/>
      <sheetName val="SHIFT1202"/>
      <sheetName val="Shift0103 (2)"/>
      <sheetName val="15-05-2003"/>
      <sheetName val="XXXXXXXX"/>
      <sheetName val="Kphi"/>
      <sheetName val="H13"/>
      <sheetName val="H6-7"/>
      <sheetName val="H6-3"/>
      <sheetName val="Sheet4"/>
      <sheetName val="Sheet3"/>
      <sheetName val="DGchitiet "/>
      <sheetName val="Sum"/>
      <sheetName val="chiettinh"/>
      <sheetName val="KL CT Goc"/>
      <sheetName val="dutoannhalk"/>
      <sheetName val="klt"/>
      <sheetName val="ncc"/>
      <sheetName val="KLNC Con Lai"/>
      <sheetName val="Ma KH"/>
      <sheetName val="chitiet"/>
      <sheetName val="tonghop"/>
      <sheetName val="XL4Test5"/>
      <sheetName val="NL 2002"/>
      <sheetName val="HC"/>
      <sheetName val="NL"/>
      <sheetName val="NL 2003"/>
      <sheetName val="khong dat"/>
      <sheetName val="TD PKN"/>
      <sheetName val="10000000"/>
      <sheetName val="20000000"/>
      <sheetName val="CaMay"/>
      <sheetName val="DGiaT"/>
      <sheetName val="DGiaTN"/>
      <sheetName val="TT"/>
      <sheetName val="Gia thanh"/>
      <sheetName val="parker"/>
      <sheetName val="Sheet5"/>
      <sheetName val="Sheet2"/>
      <sheetName val="KL"/>
      <sheetName val="CTDG"/>
      <sheetName val="CPTT"/>
      <sheetName val="TDT"/>
      <sheetName val="TH"/>
      <sheetName val="KPVC_BD "/>
      <sheetName val="2002"/>
      <sheetName val="2003"/>
      <sheetName val="2004"/>
      <sheetName val="Gia VLNCMTC"/>
      <sheetName val="KPVC-BD "/>
      <sheetName val="Chi tiet"/>
      <sheetName val="DZ 22KV"/>
      <sheetName val="#REF"/>
      <sheetName val="Dchinh(chinhthuc)"/>
      <sheetName val="MTO REV.2(ARMOR)"/>
      <sheetName val="B-Q1"/>
      <sheetName val="B-Q2"/>
      <sheetName val="N-Q1"/>
      <sheetName val="N-Q2"/>
      <sheetName val="tonghd"/>
      <sheetName val="hoadon"/>
      <sheetName val="CHUYEN"/>
      <sheetName val="NOIDUNG"/>
      <sheetName val="KH"/>
      <sheetName val="Thang9"/>
      <sheetName val="CUOC"/>
      <sheetName val="PHI"/>
      <sheetName val="ctct"/>
      <sheetName val="ctyc"/>
      <sheetName val="chuyentien"/>
      <sheetName val="phichuyen"/>
      <sheetName val="luong"/>
      <sheetName val="V.lieu"/>
      <sheetName val="TDTKP"/>
      <sheetName val="DK-KH"/>
      <sheetName val="Bang chiet tinh TBA"/>
      <sheetName val="bdkdt"/>
      <sheetName val="Gia V1L"/>
      <sheetName val="LKVL-CK-HT-GD1"/>
      <sheetName val="TONGKE-HT"/>
      <sheetName val="TT35"/>
      <sheetName val="data. invoice"/>
      <sheetName val="phuluc1"/>
      <sheetName val="ESTI."/>
      <sheetName val="DI-ESTI"/>
      <sheetName val="CTGT"/>
      <sheetName val="Giathanh1m3BT"/>
      <sheetName val="LACK"/>
      <sheetName val="PLIST"/>
      <sheetName val="FAB. 602M"/>
      <sheetName val="DGduong"/>
      <sheetName val="PVC.T1"/>
      <sheetName val="PVC.T2"/>
      <sheetName val="PVC.T3"/>
      <sheetName val="TNHCHINH"/>
      <sheetName val="REGION"/>
      <sheetName val="OFFGRID"/>
      <sheetName val="VL"/>
      <sheetName val="PTVT (MAU)"/>
      <sheetName val="Xuat NHap Ton"/>
      <sheetName val="Nhap VT"/>
      <sheetName val="Xuat VT"/>
      <sheetName val="BB&amp;DD"/>
      <sheetName val="Carton"/>
      <sheetName val="Cantin &amp; Vesinh"/>
      <sheetName val="Kho Nhom"/>
      <sheetName val="DBDB"/>
      <sheetName val="DBCQ"/>
      <sheetName val="MC&amp;LX"/>
      <sheetName val="Lan"/>
      <sheetName val="CKSX"/>
      <sheetName val="Lo Xi"/>
      <sheetName val="Nau mang"/>
      <sheetName val="Nau Cuc"/>
      <sheetName val="Son Nhiet"/>
      <sheetName val="Chi Nhanh"/>
      <sheetName val="QC"/>
      <sheetName val="CKKM"/>
      <sheetName val="Kho Moc"/>
      <sheetName val="Thuy Dai"/>
      <sheetName val="KVT, VP,  KCS"/>
      <sheetName val="Thong so (1)"/>
      <sheetName val="Dinh nghia"/>
      <sheetName val="List of Purchase orders"/>
      <sheetName val="FORM"/>
      <sheetName val="Gia_vat_tu"/>
      <sheetName val="Shift0103_(2)"/>
      <sheetName val="Bang Du Tinh Luong NV"/>
      <sheetName val="_x0000__x0000__x0000__x0000__x0000_"/>
      <sheetName val="Giavattu"/>
      <sheetName val="CDTK"/>
      <sheetName val="Shift01030(2)"/>
      <sheetName val="Tong hop"/>
      <sheetName val="Chiet tinh dz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</sheetNames>
    <sheetDataSet>
      <sheetData sheetId="0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THVLNC"/>
    </sheetNames>
    <sheetDataSet>
      <sheetData sheetId="0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Muatb+ng?n l?"/>
      <sheetName val="L?p ??t TB+ng?n l?"/>
      <sheetName val="TNghi?m TB +ng? l?"/>
      <sheetName val="L?p ??t TB-VL-TTin"/>
      <sheetName val="TNghi?m TT"/>
      <sheetName val="V?t li?u"/>
      <sheetName val="Lap ?at ?i?n"/>
      <sheetName val="TNghi?m VL"/>
      <sheetName val="tt-ng?n l?"/>
      <sheetName val="th ng?n l?"/>
      <sheetName val="mong ng?n l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"/>
      <sheetName val="G.Cat"/>
      <sheetName val="So"/>
      <sheetName val="GDI"/>
      <sheetName val="GDII"/>
      <sheetName val="GDIII"/>
      <sheetName val="GDIV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dg"/>
      <sheetName val="TH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tong hop"/>
      <sheetName val="km108"/>
      <sheetName val="km109"/>
      <sheetName val="km115"/>
      <sheetName val="km110"/>
      <sheetName val="km116"/>
      <sheetName val="km117"/>
      <sheetName val="km118"/>
      <sheetName val="Sheet3"/>
      <sheetName val="00000000"/>
      <sheetName val="XL4Test5"/>
      <sheetName val="So"/>
      <sheetName val="Tra_bang"/>
      <sheetName val="T3"/>
      <sheetName val="T4"/>
      <sheetName val="BC"/>
      <sheetName val="THX7"/>
      <sheetName val="T9"/>
      <sheetName val="T10"/>
      <sheetName val="T12"/>
      <sheetName val="T2"/>
      <sheetName val="T33"/>
      <sheetName val="BC thi dua 2"/>
      <sheetName val="HOC BONG 2"/>
      <sheetName val="HOC BONG"/>
      <sheetName val="Sheet1"/>
      <sheetName val="BC thi dua"/>
      <sheetName val="chiettinh"/>
      <sheetName val="T1"/>
      <sheetName val="T5"/>
      <sheetName val="T6"/>
      <sheetName val="T7"/>
      <sheetName val="T8"/>
      <sheetName val="T11"/>
      <sheetName val="111"/>
      <sheetName val="112"/>
      <sheetName val="NK"/>
      <sheetName val="XK"/>
      <sheetName val="144"/>
      <sheetName val="CTG.SO"/>
      <sheetName val="331"/>
      <sheetName val="KHTSCD"/>
      <sheetName val="SP.Sinh"/>
      <sheetName val="VH C.Viet"/>
      <sheetName val="Xa thanh"/>
      <sheetName val="Sheet4"/>
      <sheetName val="_x0000_"/>
      <sheetName val="Section"/>
      <sheetName val="MTL$-INTER"/>
      <sheetName val="Tai khoan"/>
      <sheetName val="Thuc thanh"/>
      <sheetName val="DDCT2"/>
      <sheetName val="KcTK2"/>
      <sheetName val="km1 9"/>
      <sheetName val="km1!5"/>
      <sheetName val="XL4Test%"/>
      <sheetName val="?"/>
      <sheetName val="Chi tiet"/>
      <sheetName val="Tongke"/>
      <sheetName val="GVL-NC-M"/>
      <sheetName val="WTB"/>
      <sheetName val="TB 2001"/>
      <sheetName val="KP-XL"/>
      <sheetName val="gvl"/>
      <sheetName val="DBET"/>
      <sheetName val="BANGTRA"/>
    </sheetNames>
    <sheetDataSet>
      <sheetData sheetId="0" refreshError="1"/>
      <sheetData sheetId="1" refreshError="1"/>
      <sheetData sheetId="2" refreshError="1"/>
      <sheetData sheetId="3" refreshError="1">
        <row r="10">
          <cell r="D10" t="str">
            <v>S¶n xuÊt  BTN</v>
          </cell>
        </row>
        <row r="11">
          <cell r="D11" t="str">
            <v>VC BTN tõ TT Km7(Qlé9) 
®Õn Ctr×nh L=38km</v>
          </cell>
        </row>
        <row r="12">
          <cell r="D12" t="str">
            <v>BTN trung dµy 7cm</v>
          </cell>
        </row>
        <row r="13">
          <cell r="D13" t="str">
            <v>T­ãi nhùa dÝnh b¸m TC 1,5kg/m2</v>
          </cell>
        </row>
        <row r="14">
          <cell r="D14" t="str">
            <v xml:space="preserve">BT mÆt cÇu M300 ®¸ 1x2 </v>
          </cell>
        </row>
        <row r="15">
          <cell r="D15" t="str">
            <v xml:space="preserve">BT gê lan can M250 </v>
          </cell>
        </row>
        <row r="16">
          <cell r="D16" t="str">
            <v>G/c«ng CT mÆt cÇu F=8mm</v>
          </cell>
        </row>
        <row r="17">
          <cell r="D17" t="str">
            <v>G/c«ng CT gê F=14mm</v>
          </cell>
        </row>
        <row r="18">
          <cell r="D18" t="str">
            <v>G/c«ng CT mÆt cÇu + gê F=10mm</v>
          </cell>
        </row>
        <row r="19">
          <cell r="D19" t="str">
            <v>S¬n ph©n tuyÕn</v>
          </cell>
        </row>
        <row r="20">
          <cell r="D20" t="str">
            <v>QuÐt v«i gê ch¾n</v>
          </cell>
        </row>
        <row r="21">
          <cell r="D21" t="str">
            <v>QuÐt nhùa bitum vµ d¸n bao t¶i</v>
          </cell>
        </row>
        <row r="22">
          <cell r="D22" t="str">
            <v>V¸n khu«n gê lan can</v>
          </cell>
        </row>
        <row r="24">
          <cell r="D24" t="str">
            <v>2.DÇm DUL</v>
          </cell>
        </row>
        <row r="25">
          <cell r="D25" t="str">
            <v xml:space="preserve">DÇm DUL M400 </v>
          </cell>
        </row>
        <row r="26">
          <cell r="D26" t="str">
            <v>V¸n khu«n thÐp ®óc dÇm DUL</v>
          </cell>
        </row>
        <row r="27">
          <cell r="D27" t="str">
            <v xml:space="preserve">BT mèi nèi  M400 </v>
          </cell>
        </row>
        <row r="28">
          <cell r="D28" t="str">
            <v>G/c«ng CT dÇm F=6mm</v>
          </cell>
        </row>
        <row r="29">
          <cell r="D29" t="str">
            <v>G/c«ng CT dÇm F=8mm</v>
          </cell>
        </row>
        <row r="30">
          <cell r="D30" t="str">
            <v>G/c«ng CT dÇm F=10mm</v>
          </cell>
        </row>
        <row r="31">
          <cell r="D31" t="str">
            <v>G/c«ng CT dÇm F=12mm</v>
          </cell>
        </row>
        <row r="32">
          <cell r="D32" t="str">
            <v>G/c«ng CT dÇm F=14mm</v>
          </cell>
        </row>
        <row r="33">
          <cell r="D33" t="str">
            <v>G/c«ng CT dÇm F=16mm</v>
          </cell>
        </row>
        <row r="34">
          <cell r="D34" t="str">
            <v>G/c«ng CT dÇm F=18mm</v>
          </cell>
        </row>
        <row r="35">
          <cell r="D35" t="str">
            <v>G/c«ng CT dÇm F=20mm</v>
          </cell>
        </row>
        <row r="36">
          <cell r="D36" t="str">
            <v>G/c«ng CT dÇm F=25mm</v>
          </cell>
        </row>
        <row r="37">
          <cell r="D37" t="str">
            <v>L¾p ®Æt èng thÐp luån c¸p DUL</v>
          </cell>
        </row>
        <row r="38">
          <cell r="D38" t="str">
            <v>B¬m v÷a XM trong èng luån c¸p</v>
          </cell>
        </row>
        <row r="39">
          <cell r="D39" t="str">
            <v xml:space="preserve">L¾p ®Æt neo OVM </v>
          </cell>
        </row>
        <row r="40">
          <cell r="D40" t="str">
            <v>C¸p thÐp dÇm DUL kÐo sau 7tao F12,7</v>
          </cell>
        </row>
        <row r="41">
          <cell r="D41" t="str">
            <v>Gèi cao su</v>
          </cell>
        </row>
        <row r="42">
          <cell r="D42" t="str">
            <v>L¾p ®Æt thÐp b¶n</v>
          </cell>
        </row>
        <row r="44">
          <cell r="D44" t="str">
            <v xml:space="preserve">3.Lan can tay vÞn </v>
          </cell>
        </row>
        <row r="45">
          <cell r="D45" t="str">
            <v>SX lan can tay vÞn</v>
          </cell>
        </row>
        <row r="46">
          <cell r="D46" t="str">
            <v>ThÐp èng F=90mm dµy 4mm</v>
          </cell>
        </row>
        <row r="47">
          <cell r="D47" t="str">
            <v>L¾p dùng lan can tay vÞn</v>
          </cell>
        </row>
        <row r="48">
          <cell r="D48" t="str">
            <v>Ch¶i rØ</v>
          </cell>
        </row>
        <row r="49">
          <cell r="D49" t="str">
            <v>S¬n phñ.</v>
          </cell>
        </row>
        <row r="50">
          <cell r="D50" t="str">
            <v>S¬n chèng rØ</v>
          </cell>
        </row>
        <row r="52">
          <cell r="D52" t="str">
            <v>4.Khe co d·n, èng tho¸t n­íc</v>
          </cell>
        </row>
        <row r="53">
          <cell r="D53" t="str">
            <v>Gia c«ng vµ L§ thÐp d=12mm</v>
          </cell>
        </row>
        <row r="54">
          <cell r="D54" t="str">
            <v>Khe co d·n cao su</v>
          </cell>
        </row>
        <row r="55">
          <cell r="D55" t="str">
            <v>BT M400 gê khe co d·n</v>
          </cell>
        </row>
        <row r="56">
          <cell r="D56" t="str">
            <v>èng tho¸t n­íc F=150 , L=1m</v>
          </cell>
        </row>
        <row r="57">
          <cell r="D57" t="str">
            <v>Bul«ng M20.</v>
          </cell>
        </row>
        <row r="58">
          <cell r="D58" t="str">
            <v>QuÐt Sikadur 732 (TC 0.5l/m2 x 47.5m2)</v>
          </cell>
        </row>
        <row r="59">
          <cell r="D59" t="str">
            <v>L¾p ®Æt thÐp b¶n</v>
          </cell>
        </row>
        <row r="60">
          <cell r="D60" t="str">
            <v>L§ thÐp h×nh</v>
          </cell>
        </row>
        <row r="62">
          <cell r="D62" t="str">
            <v>5.B¶n dÉn ®Çu cÇu vµ dÇm ®ì b¶n</v>
          </cell>
        </row>
        <row r="63">
          <cell r="D63" t="str">
            <v>BT b¶n dÉn vµ dÇm ®ì b¶n M250</v>
          </cell>
        </row>
        <row r="64">
          <cell r="D64" t="str">
            <v>V¸n khu«n b¶n dÉn vµ dÇm ®ì b¶n</v>
          </cell>
        </row>
        <row r="65">
          <cell r="D65" t="str">
            <v>Cèt thÐp b¶n dÉn vµ dÇm ®ì b¶n d=8mm</v>
          </cell>
        </row>
        <row r="66">
          <cell r="D66" t="str">
            <v>Cèt thÐp b¶n dÉn vµ dÇm ®ì b¶n d=10mm</v>
          </cell>
        </row>
        <row r="67">
          <cell r="D67" t="str">
            <v>Cèt thÐp b¶n dÉn vµ dÇm ®ì b¶n d=12mm</v>
          </cell>
        </row>
        <row r="68">
          <cell r="D68" t="str">
            <v>Cèt thÐp b¶n dÉn vµ dÇm ®ì b¶n d=14mm</v>
          </cell>
        </row>
        <row r="69">
          <cell r="D69" t="str">
            <v>Cèt thÐp b¶n dÉn vµ dÇm ®ì b¶n d=16mm</v>
          </cell>
        </row>
        <row r="70">
          <cell r="D70" t="str">
            <v xml:space="preserve">D¨m s¹n ®Öm </v>
          </cell>
        </row>
        <row r="71">
          <cell r="D71" t="str">
            <v>BT lãt mãng M100</v>
          </cell>
        </row>
        <row r="72">
          <cell r="D72" t="str">
            <v>L¾p ®Æt b¶n dÉn</v>
          </cell>
        </row>
        <row r="74">
          <cell r="D74" t="str">
            <v>6.T­êng hé lan mÒm (2x143)m</v>
          </cell>
        </row>
        <row r="75">
          <cell r="D75" t="str">
            <v>T­êng hé lan mÒm</v>
          </cell>
        </row>
        <row r="76">
          <cell r="D76" t="str">
            <v xml:space="preserve">TÊm sãng gi÷a L=4,14m s¬n ph¶n quang </v>
          </cell>
        </row>
        <row r="77">
          <cell r="D77" t="str">
            <v>TÊm sãng ®Çu L=0,7m s¬n ph¶n quang</v>
          </cell>
        </row>
        <row r="78">
          <cell r="D78" t="str">
            <v>Cét thÐp</v>
          </cell>
        </row>
        <row r="79">
          <cell r="D79" t="str">
            <v>Hép ®Öm</v>
          </cell>
        </row>
        <row r="80">
          <cell r="D80" t="str">
            <v>M¾t ph¶n quang</v>
          </cell>
        </row>
        <row r="81">
          <cell r="D81" t="str">
            <v>Bul«ng F=20</v>
          </cell>
        </row>
        <row r="82">
          <cell r="D82" t="str">
            <v>Bul«ng F=16</v>
          </cell>
        </row>
        <row r="83">
          <cell r="D83" t="str">
            <v xml:space="preserve">D¨m s¹n ®Öm </v>
          </cell>
        </row>
        <row r="84">
          <cell r="D84" t="str">
            <v>BT mãng M150 ®¸ 4x6</v>
          </cell>
        </row>
        <row r="85">
          <cell r="D85" t="str">
            <v>V¸n khu«n mãng</v>
          </cell>
        </row>
        <row r="86">
          <cell r="D86" t="str">
            <v>§µo ®Êt mãng hé lan</v>
          </cell>
        </row>
        <row r="87">
          <cell r="D87" t="str">
            <v>§¾p ®Êt mãng ®Êt cÊp 3</v>
          </cell>
        </row>
        <row r="88">
          <cell r="D88" t="str">
            <v>Ch«n cét hé lan</v>
          </cell>
        </row>
        <row r="89">
          <cell r="D89" t="str">
            <v>L¾p dùng t­êng hé lan ( thanh gi÷a )</v>
          </cell>
        </row>
        <row r="90">
          <cell r="D90" t="str">
            <v>Bèc hµng lªn xuèng + vc tõ §N ®Õn CT L=219Km</v>
          </cell>
        </row>
        <row r="92">
          <cell r="D92" t="str">
            <v>7.§­êng hai ®Çu cÇu (tÝnh cho 20m)</v>
          </cell>
        </row>
        <row r="93">
          <cell r="D93" t="str">
            <v>§µo ®Êt ®Ó ®¾p + vËn chuyÓn L=3.5Km</v>
          </cell>
        </row>
        <row r="94">
          <cell r="D94" t="str">
            <v>§¾p nÒn ®­êng K95 ®Êt cÊp 3</v>
          </cell>
        </row>
        <row r="95">
          <cell r="D95" t="str">
            <v>§¾p nÒn ®­êng K98 ®Êt cÊp 3</v>
          </cell>
        </row>
        <row r="96">
          <cell r="D96" t="str">
            <v>§µo nÒn ®­êng ®Êt cÊp 3 (M95%, NC5%)</v>
          </cell>
        </row>
        <row r="97">
          <cell r="D97" t="str">
            <v xml:space="preserve">CÊp phèi ®¸ d¨m </v>
          </cell>
        </row>
        <row r="98">
          <cell r="D98" t="str">
            <v>T­ãi nhùa dÝnh b¸m TC 1,5kg/m2</v>
          </cell>
        </row>
        <row r="99">
          <cell r="D99" t="str">
            <v>BTN trung dµy 7cm</v>
          </cell>
        </row>
        <row r="100">
          <cell r="D100" t="str">
            <v>S¶n xuÊt  BTN</v>
          </cell>
        </row>
        <row r="101">
          <cell r="D101" t="str">
            <v>VC BTN tõ TT Km7(Qlé9) 
®Õn Ctr×nh L=38km</v>
          </cell>
        </row>
        <row r="103">
          <cell r="D103" t="str">
            <v>8.Cèng hép</v>
          </cell>
        </row>
        <row r="104">
          <cell r="D104" t="str">
            <v>BT t­êng c¸nh + t­êng ®Çu M200</v>
          </cell>
        </row>
        <row r="105">
          <cell r="D105" t="str">
            <v>BT cèng hép M300 ®¸ 1x2</v>
          </cell>
        </row>
        <row r="106">
          <cell r="D106" t="str">
            <v>QuÐt nhùa bitum vµ d¸n bao t¶i</v>
          </cell>
        </row>
        <row r="107">
          <cell r="D107" t="str">
            <v>QuÐt nhùa bitum ngoµi th©n cèng</v>
          </cell>
        </row>
        <row r="108">
          <cell r="D108" t="str">
            <v>V÷a XM M100 mèi nèi b¶n dÉn</v>
          </cell>
        </row>
        <row r="109">
          <cell r="D109" t="str">
            <v xml:space="preserve">D¨m s¹n ®Öm </v>
          </cell>
        </row>
        <row r="110">
          <cell r="D110" t="str">
            <v>V¸n khu«n ®æ BT cèng t¹i chç</v>
          </cell>
        </row>
        <row r="111">
          <cell r="D111" t="str">
            <v>Cèt thÐp cèng h×nh hép d=14mm</v>
          </cell>
        </row>
        <row r="112">
          <cell r="D112" t="str">
            <v>Cèt thÐp cèng h×nh hép d=16mm</v>
          </cell>
        </row>
        <row r="113">
          <cell r="D113" t="str">
            <v>Cèt thÐp cèng h×nh hép d=20mm</v>
          </cell>
        </row>
        <row r="114">
          <cell r="D114" t="str">
            <v>§¾p cÊp phèi sái s¹n gia cè mÆt ®­êng</v>
          </cell>
        </row>
        <row r="115">
          <cell r="D115" t="str">
            <v>Gia c«ng, l¾p r¾p gç thi 
c«ng cèng hép</v>
          </cell>
        </row>
        <row r="116">
          <cell r="D116" t="str">
            <v>LD vµ th¸o dì hÖ khung dµn gi¸o</v>
          </cell>
        </row>
        <row r="117">
          <cell r="D117" t="str">
            <v>§µo ®Êt cÊp 3</v>
          </cell>
        </row>
        <row r="118">
          <cell r="D118" t="str">
            <v>§¾p ®Êt cÊp 3</v>
          </cell>
        </row>
        <row r="120">
          <cell r="D120" t="str">
            <v>9.BÖ ®óc dÇm + BÖ chøa + B·i ®óc dÇm</v>
          </cell>
        </row>
        <row r="121">
          <cell r="D121" t="str">
            <v>Bªt«ng bÖ ®óc M250</v>
          </cell>
        </row>
        <row r="122">
          <cell r="D122" t="str">
            <v>Bªt«ng bÖ ®óc M200</v>
          </cell>
        </row>
        <row r="123">
          <cell r="D123" t="str">
            <v>V¸n khu«n ®æ BT bÖ ®óc dÇm</v>
          </cell>
        </row>
        <row r="124">
          <cell r="D124" t="str">
            <v>G/c«ng CT bÖ ®óc + bÖ chøa F=10mm</v>
          </cell>
        </row>
        <row r="125">
          <cell r="D125" t="str">
            <v>G/c«ng CT bÖ ®óc F=8mm</v>
          </cell>
        </row>
        <row r="126">
          <cell r="D126" t="str">
            <v>§µo ®Êt cÊp 3</v>
          </cell>
        </row>
        <row r="127">
          <cell r="D127" t="str">
            <v>L¸ng v÷a xim¨ng d=5cm M75</v>
          </cell>
        </row>
        <row r="128">
          <cell r="D128" t="str">
            <v>CÈu dÇm vµo vÞ trÝ lao</v>
          </cell>
        </row>
        <row r="129">
          <cell r="D129" t="str">
            <v>LËp ®­êng tr­ît ®Ó di chuyÓn dÇm</v>
          </cell>
        </row>
        <row r="130">
          <cell r="D130" t="str">
            <v>D/C dÇm cÇu tõ bÖ ®óc ®Õn bÖ chøa</v>
          </cell>
        </row>
        <row r="131">
          <cell r="D131" t="str">
            <v>CÈu dÇm tõ ®­êng tr­ît xuèng s¾p xÕp lªn bÖ chøa</v>
          </cell>
        </row>
        <row r="132">
          <cell r="D132" t="str">
            <v>N©ng h¹ dÇm cÇu L=33m</v>
          </cell>
        </row>
        <row r="133">
          <cell r="D133" t="str">
            <v>Th¸o dì ®­êng tr­ît 
 (tÝnh 80%c«ng l¾p)</v>
          </cell>
        </row>
        <row r="134">
          <cell r="D134" t="str">
            <v>Bul«ng M20.</v>
          </cell>
        </row>
        <row r="135">
          <cell r="D135" t="str">
            <v>§¸ héc xÕp chèng lón</v>
          </cell>
        </row>
        <row r="136">
          <cell r="D136" t="str">
            <v>ThÐp b¶n</v>
          </cell>
        </row>
        <row r="137">
          <cell r="D137" t="str">
            <v>Khèi kª thÐp</v>
          </cell>
        </row>
        <row r="138">
          <cell r="D138" t="str">
            <v>R¶i tµ vÑt gç</v>
          </cell>
        </row>
        <row r="139">
          <cell r="D139" t="str">
            <v>èng nhùa d=60</v>
          </cell>
        </row>
        <row r="140">
          <cell r="D140" t="str">
            <v xml:space="preserve">D¨m s¹n ®Öm </v>
          </cell>
        </row>
        <row r="141">
          <cell r="D141" t="str">
            <v>§¾p ®Êt cÊp 3</v>
          </cell>
        </row>
        <row r="142">
          <cell r="D142" t="str">
            <v>San ®Çm mÆt b»ng</v>
          </cell>
        </row>
        <row r="144">
          <cell r="D144" t="str">
            <v>10.Thi c«ng lao kÐo dÇm DUL</v>
          </cell>
        </row>
        <row r="145">
          <cell r="D145" t="str">
            <v>CÈu dÇm ra khái bÖ chøa</v>
          </cell>
        </row>
        <row r="146">
          <cell r="D146" t="str">
            <v>LËp ®­êng tr­ît ®Ó di chuyÓn dÇm</v>
          </cell>
        </row>
        <row r="147">
          <cell r="D147" t="str">
            <v>Tõ bÖ chøa ®Õn ch©n cÇu</v>
          </cell>
        </row>
        <row r="148">
          <cell r="D148" t="str">
            <v>D/ch dÇm cÇu L=33m vµo vÞ trÝ</v>
          </cell>
        </row>
        <row r="149">
          <cell r="D149" t="str">
            <v>(L=300m, §Þnh møc chØ di chuyÓn trong vßng 30m)</v>
          </cell>
        </row>
        <row r="150">
          <cell r="D150" t="str">
            <v>CÈu dÇm vµo vÞ trÝ lao</v>
          </cell>
        </row>
        <row r="151">
          <cell r="D151" t="str">
            <v>N©ng h¹ dÇm cÇu</v>
          </cell>
        </row>
        <row r="152">
          <cell r="D152" t="str">
            <v>Lao kÐo dÇm BT DUL L=33m</v>
          </cell>
        </row>
        <row r="153">
          <cell r="D153" t="str">
            <v>KÝch h¹ dÇm xuèng gèi</v>
          </cell>
        </row>
        <row r="154">
          <cell r="D154" t="str">
            <v>ChuyÓn xe lao sang nhÞp</v>
          </cell>
        </row>
        <row r="155">
          <cell r="D155" t="str">
            <v>Th¸o l¾p tæ hîp  lao dÇm</v>
          </cell>
        </row>
        <row r="156">
          <cell r="D156" t="str">
            <v>(150T x 30%)</v>
          </cell>
        </row>
        <row r="157">
          <cell r="D157" t="str">
            <v>Th¸o dì ®­êng tr­ît 
 (tÝnh 80%c«ng l¾p)</v>
          </cell>
        </row>
        <row r="158">
          <cell r="D158" t="str">
            <v>(KÓ c¶ ®­êng di chuyÓn dÇm trªn cÇu)</v>
          </cell>
        </row>
        <row r="159">
          <cell r="D159" t="str">
            <v xml:space="preserve">D¨m s¹n ®Öm </v>
          </cell>
        </row>
        <row r="161">
          <cell r="D161" t="str">
            <v>B.KÕt cÊu phÇn h¹ bé</v>
          </cell>
        </row>
        <row r="162">
          <cell r="D162" t="str">
            <v>1.Trô cÇu</v>
          </cell>
        </row>
        <row r="163">
          <cell r="D163" t="str">
            <v>BT xµ mò+®¸ kª gèi trô M300</v>
          </cell>
        </row>
        <row r="164">
          <cell r="D164" t="str">
            <v>BT th©n, bÖ trô M250 trªn c¹n ®¸ 2x4</v>
          </cell>
        </row>
        <row r="165">
          <cell r="D165" t="str">
            <v>Cèt thÐp trô F=10mm</v>
          </cell>
        </row>
        <row r="166">
          <cell r="D166" t="str">
            <v>Cèt thÐp trô F=16mm</v>
          </cell>
        </row>
        <row r="167">
          <cell r="D167" t="str">
            <v>Cèt thÐp trô F=20mm</v>
          </cell>
        </row>
        <row r="168">
          <cell r="D168" t="str">
            <v>Cèt thÐp trô F=22mm</v>
          </cell>
        </row>
        <row r="169">
          <cell r="D169" t="str">
            <v>Cèt thÐp trô F=30mm</v>
          </cell>
        </row>
        <row r="170">
          <cell r="D170" t="str">
            <v>V÷a XM t¹o dèc M75</v>
          </cell>
        </row>
        <row r="171">
          <cell r="D171" t="str">
            <v>VËn chuyÓn ®¸ ®æ ®i L=1Km</v>
          </cell>
        </row>
        <row r="172">
          <cell r="D172" t="str">
            <v>Xóc ®¸ ®æ ®i</v>
          </cell>
        </row>
        <row r="173">
          <cell r="D173" t="str">
            <v>§µo ph¸ ®¸ b»ng næ m×n (20%)</v>
          </cell>
        </row>
        <row r="174">
          <cell r="D174" t="str">
            <v>§µo ph¸ ®¸ b»ng thñ c«ng (80%)</v>
          </cell>
        </row>
        <row r="175">
          <cell r="D175" t="str">
            <v>§µo mãng (80%M¸y, 20% thñ c«ng)</v>
          </cell>
        </row>
        <row r="176">
          <cell r="D176" t="str">
            <v>§µo ®Êt ®Ó ®¾p + vËn chuyÓn L=3.5Km</v>
          </cell>
        </row>
        <row r="177">
          <cell r="D177" t="str">
            <v>§¾p ®Êt (80%M, 20%NC)</v>
          </cell>
        </row>
        <row r="178">
          <cell r="D178" t="str">
            <v>ThÐp tÊm (20x300x400)mm</v>
          </cell>
        </row>
        <row r="179">
          <cell r="D179" t="str">
            <v>V¸n khu«n thÐp thi c«ng mè + trô cÇu</v>
          </cell>
        </row>
        <row r="181">
          <cell r="D181" t="str">
            <v>2.Mè cÇu</v>
          </cell>
        </row>
        <row r="182">
          <cell r="D182" t="str">
            <v>BT ®¸ kª gèi mè M300</v>
          </cell>
        </row>
        <row r="183">
          <cell r="D183" t="str">
            <v>BT th©n + bÖ mè M250 ®¸ 2x4</v>
          </cell>
        </row>
        <row r="184">
          <cell r="D184" t="str">
            <v>BT t­êng ngùc + t­êng c¸nh M250</v>
          </cell>
        </row>
        <row r="185">
          <cell r="D185" t="str">
            <v>BT lãt mãng M100</v>
          </cell>
        </row>
        <row r="186">
          <cell r="D186" t="str">
            <v>V¸n khu«n thÐp mè+t­êng</v>
          </cell>
        </row>
        <row r="187">
          <cell r="D187" t="str">
            <v>Cèt thÐp mè F=8mm trªn c¹n</v>
          </cell>
        </row>
        <row r="188">
          <cell r="D188" t="str">
            <v>Cèt thÐp mè F=10mm trªn c¹n</v>
          </cell>
        </row>
        <row r="189">
          <cell r="D189" t="str">
            <v>Cèt thÐp mè F=12mm trªn c¹n</v>
          </cell>
        </row>
        <row r="190">
          <cell r="D190" t="str">
            <v>Cèt thÐp mè F=14mm trªn c¹n</v>
          </cell>
        </row>
        <row r="191">
          <cell r="D191" t="str">
            <v>Cèt thÐp mè F=16mm trªn c¹n</v>
          </cell>
        </row>
        <row r="192">
          <cell r="D192" t="str">
            <v>Cèt thÐp mè F&gt;18mm trªn c¹n</v>
          </cell>
        </row>
        <row r="193">
          <cell r="D193" t="str">
            <v>ThÐp tÊm</v>
          </cell>
        </row>
        <row r="194">
          <cell r="D194" t="str">
            <v>V÷a XM t¹o dèc M75</v>
          </cell>
        </row>
        <row r="195">
          <cell r="D195" t="str">
            <v>§¸ héc x©y m¸i taluy v÷a M100</v>
          </cell>
        </row>
        <row r="196">
          <cell r="D196" t="str">
            <v>§¸ héc x©y ch©n khay v÷a M100</v>
          </cell>
        </row>
        <row r="197">
          <cell r="D197" t="str">
            <v>§¸ héc x©y tø nãn v÷a M100</v>
          </cell>
        </row>
        <row r="198">
          <cell r="D198" t="str">
            <v xml:space="preserve">D¨m s¹n ®Öm </v>
          </cell>
        </row>
        <row r="199">
          <cell r="D199" t="str">
            <v>Xóc ®¸ ®æ ®i</v>
          </cell>
        </row>
        <row r="200">
          <cell r="D200" t="str">
            <v>VËn chuyÓn ®¸ ®æ ®i L=1Km</v>
          </cell>
        </row>
        <row r="201">
          <cell r="D201" t="str">
            <v>§µo ph¸ ®¸ b»ng næ m×n (20%)</v>
          </cell>
        </row>
        <row r="202">
          <cell r="D202" t="str">
            <v>§µo ph¸ ®¸ b»ng thñ c«ng (80%)</v>
          </cell>
        </row>
        <row r="203">
          <cell r="D203" t="str">
            <v>§µo mãng (80%M¸y, 20% thñ c«ng)</v>
          </cell>
        </row>
        <row r="204">
          <cell r="D204" t="str">
            <v>§µo ®Êt ®Ó ®¾p + vËn chuyÓn L=3.5Km</v>
          </cell>
        </row>
        <row r="205">
          <cell r="D205" t="str">
            <v>§¾p ®Êt (80%M, 20%NC)</v>
          </cell>
        </row>
        <row r="206">
          <cell r="D206" t="str">
            <v>San ®Çm mÆt b»ng</v>
          </cell>
        </row>
        <row r="208">
          <cell r="D208" t="str">
            <v>3.Khèi l­îng thi c«ng</v>
          </cell>
        </row>
        <row r="209">
          <cell r="D209" t="str">
            <v>a. Thi c«ng trô: 4 trô (LC 4 lÇn)</v>
          </cell>
        </row>
        <row r="210">
          <cell r="D210" t="str">
            <v>Khung bailey</v>
          </cell>
        </row>
        <row r="211">
          <cell r="D211" t="str">
            <v>(52.836tÊn*4lÇn/100=2.113tÊn)</v>
          </cell>
        </row>
        <row r="212">
          <cell r="D212" t="str">
            <v>L¾p dùng vµ th¸o dì khung bailey</v>
          </cell>
        </row>
        <row r="213">
          <cell r="D213" t="str">
            <v>LD cho 4 trô 52.836T x 2 = 105.67T</v>
          </cell>
        </row>
        <row r="214">
          <cell r="D214" t="str">
            <v>SX hÖ khung giµn gi¸o thi c«ng trô</v>
          </cell>
        </row>
        <row r="215">
          <cell r="D215" t="str">
            <v>LD vµ th¸o dì hÖ khung dµn gi¸o</v>
          </cell>
        </row>
        <row r="216">
          <cell r="D216" t="str">
            <v>(Khèi l­îng vËt liÖu tÝnh cho 4 trô)</v>
          </cell>
        </row>
        <row r="217">
          <cell r="D217" t="str">
            <v>(Gåm nh÷ng thanh chèng vµ gi»ng L75x75x8)</v>
          </cell>
        </row>
        <row r="218">
          <cell r="D218" t="str">
            <v>(Lu©n chuyÓn 4 lÇn : 28.64 x 4 lÇn =113.366T)</v>
          </cell>
        </row>
        <row r="219">
          <cell r="D219" t="str">
            <v>LD ray P43 ch«n th¼ng vµo trô lµm sµn</v>
          </cell>
        </row>
        <row r="220">
          <cell r="D220" t="str">
            <v xml:space="preserve">Lµm vµ th¶ rä ®¸ </v>
          </cell>
        </row>
        <row r="221">
          <cell r="D221" t="str">
            <v>Gia c«ng, l¾p r¾p gç thi 
c«ng trô (LC4lÇn)</v>
          </cell>
        </row>
        <row r="222">
          <cell r="D222" t="str">
            <v>V¸n sµn thi c«ng dµy 5cm</v>
          </cell>
        </row>
        <row r="223">
          <cell r="D223" t="str">
            <v>(102.4m3*2lÇn/8=25.6m3)</v>
          </cell>
        </row>
        <row r="224">
          <cell r="D224" t="str">
            <v>R¶i th¸o v¸n sµn</v>
          </cell>
        </row>
        <row r="225">
          <cell r="D225" t="str">
            <v>§Êt sÐt luyÖn dÎo</v>
          </cell>
        </row>
        <row r="226">
          <cell r="D226" t="str">
            <v>Bao t¶i ®Êt chèng xãi</v>
          </cell>
        </row>
        <row r="227">
          <cell r="D227" t="str">
            <v>§¾p ®Êt ®­êng thi c«ng</v>
          </cell>
        </row>
        <row r="228">
          <cell r="D228" t="str">
            <v>Xóc ®¸ ®æ ®i</v>
          </cell>
        </row>
        <row r="229">
          <cell r="D229" t="str">
            <v>VËn chuyÓn ®¸ ®æ ®i L=1Km</v>
          </cell>
        </row>
        <row r="230">
          <cell r="D230" t="str">
            <v>§µo ®¸ r·nh + hè tô</v>
          </cell>
        </row>
        <row r="231">
          <cell r="D231" t="str">
            <v>§µo ®Êt ®Ó ®¾p + vËn chuyÓn L=3.5Km</v>
          </cell>
        </row>
        <row r="232">
          <cell r="D232" t="str">
            <v>M¸y b¬m n­íc 75cv.</v>
          </cell>
        </row>
        <row r="233">
          <cell r="D233" t="str">
            <v>§¾p ®Êt khung v©y</v>
          </cell>
        </row>
        <row r="234">
          <cell r="D234" t="str">
            <v>Ph¸ dì khung v©y (70% nh©n c«ng, m¸y ®¾p)</v>
          </cell>
        </row>
        <row r="235">
          <cell r="D235" t="str">
            <v>VËn chuyÓn ®Êt ®æ ®i L=1Km</v>
          </cell>
        </row>
        <row r="236">
          <cell r="D236" t="str">
            <v>(Thanh th¶i lßng s«ng)</v>
          </cell>
        </row>
        <row r="238">
          <cell r="D238" t="str">
            <v>b.Thi c«ng mè (LC 2lÇn)</v>
          </cell>
        </row>
        <row r="239">
          <cell r="D239" t="str">
            <v>Khung bailey</v>
          </cell>
        </row>
        <row r="240">
          <cell r="D240" t="str">
            <v>(78,74tÊn*2lÇn/100=1.575tÊn)</v>
          </cell>
        </row>
        <row r="241">
          <cell r="D241" t="str">
            <v>L¾p dùng vµ th¸o dì khung bailey</v>
          </cell>
        </row>
        <row r="242">
          <cell r="D242" t="str">
            <v>SX hÖ khung giµn gi¸o thi c«ng mè</v>
          </cell>
        </row>
        <row r="243">
          <cell r="D243" t="str">
            <v>LD vµ th¸o dì hÖ khung dµn gi¸o</v>
          </cell>
        </row>
        <row r="244">
          <cell r="D244" t="str">
            <v>(Khèi l­îng vËt liÖu tÝnh cho 2 mè)</v>
          </cell>
        </row>
        <row r="245">
          <cell r="D245" t="str">
            <v>(Gåm nh÷ng thanh chèng vµ gi»ng L75x75x8)</v>
          </cell>
        </row>
        <row r="246">
          <cell r="D246" t="str">
            <v>(L¾p dùng 2 lÇn : 5.13 x 2 lÇn =10.26T)</v>
          </cell>
        </row>
        <row r="247">
          <cell r="D247" t="str">
            <v>§µo ®Êt nÒn ®­êng c«ng vô</v>
          </cell>
        </row>
        <row r="248">
          <cell r="D248" t="str">
            <v>Xóc ®¸ ®æ ®i</v>
          </cell>
        </row>
        <row r="249">
          <cell r="D249" t="str">
            <v>VËn chuyÓn ®¸ ®æ ®i L=1Km</v>
          </cell>
        </row>
        <row r="250">
          <cell r="D250" t="str">
            <v>§µo ®¸ r·nh + hè tô</v>
          </cell>
        </row>
        <row r="251">
          <cell r="D251" t="str">
            <v>M¸y b¬m n­íc 75cv.</v>
          </cell>
        </row>
        <row r="252">
          <cell r="D252" t="str">
            <v xml:space="preserve">Lµm vµ th¶ rä ®¸ </v>
          </cell>
        </row>
        <row r="253">
          <cell r="D253" t="str">
            <v>V¸n sµn thi c«ng dµy 5cm</v>
          </cell>
        </row>
        <row r="254">
          <cell r="D254" t="str">
            <v>(5.4m3*2lÇn/8=1.35m3)</v>
          </cell>
        </row>
        <row r="255">
          <cell r="D255" t="str">
            <v>R¶i th¸o v¸n sµn</v>
          </cell>
        </row>
        <row r="256">
          <cell r="D256" t="str">
            <v>Gia c«ng, l¾p r¾p gç thi 
c«ng mè (LC2lÇn)</v>
          </cell>
        </row>
        <row r="257">
          <cell r="D257" t="str">
            <v xml:space="preserve">D¨m s¹n ®Öm </v>
          </cell>
        </row>
        <row r="258">
          <cell r="D258" t="str">
            <v>ThÐp neo d=16mm</v>
          </cell>
        </row>
        <row r="259">
          <cell r="D259" t="str">
            <v>c. §­êng c«ng vô thi c«ng trô 1</v>
          </cell>
        </row>
        <row r="260">
          <cell r="D260" t="str">
            <v>§µo ®Êt nÒn ®­êng c«ng vô</v>
          </cell>
        </row>
        <row r="261">
          <cell r="D261" t="str">
            <v>V/c ®Êt ®æ ®i L=1Km</v>
          </cell>
        </row>
        <row r="262">
          <cell r="D262" t="str">
            <v>§¾p cÊp phèi sái s¹n gia cè mÆt ®­êng</v>
          </cell>
        </row>
        <row r="263">
          <cell r="D263" t="str">
            <v>d. §­êng + cèng c«ng vô qua ngÇm</v>
          </cell>
        </row>
        <row r="264">
          <cell r="D264" t="str">
            <v>L¾p ®Æt cèng BTCT D100mm</v>
          </cell>
        </row>
        <row r="265">
          <cell r="D265" t="str">
            <v>§µo ®Êt cÊp 3</v>
          </cell>
        </row>
        <row r="266">
          <cell r="D266" t="str">
            <v>§¾p ®Êt cÊp 3</v>
          </cell>
        </row>
        <row r="267">
          <cell r="D267" t="str">
            <v>X©y g¹ch chØ mèi nèi èng cèng</v>
          </cell>
        </row>
        <row r="268">
          <cell r="D268" t="str">
            <v>Bª t«ng ®Õ cèng M200</v>
          </cell>
        </row>
        <row r="269">
          <cell r="D269" t="str">
            <v>§¸ héc xÕp khan</v>
          </cell>
        </row>
        <row r="270">
          <cell r="D270" t="str">
            <v>San ®Çm mÆt b»ng</v>
          </cell>
        </row>
        <row r="271">
          <cell r="D271" t="str">
            <v>§¾p cÊp phèi sái s¹n gia cè mÆt ®­êng</v>
          </cell>
        </row>
        <row r="272">
          <cell r="D272" t="str">
            <v>e. Më réng ®­êng c«ng vô tõ Qlé 15 vµo c«ng tr­êng</v>
          </cell>
        </row>
        <row r="273">
          <cell r="D273" t="str">
            <v>§µo ®Êt nÒn ®­êng c«ng vô</v>
          </cell>
        </row>
        <row r="274">
          <cell r="D274" t="str">
            <v>§¾p nÒn ®­êng K98 ®Êt cÊp 3.</v>
          </cell>
        </row>
        <row r="275">
          <cell r="D275" t="str">
            <v>§µo ®Êt ®Ó ®¾p + vËn chuyÓn L=3.5Km</v>
          </cell>
        </row>
        <row r="276">
          <cell r="D276" t="str">
            <v>§¾p cÊp phèi sái s¹n gia cè mÆt ®­êng</v>
          </cell>
        </row>
        <row r="278">
          <cell r="D278" t="str">
            <v>4. H¹ng môc kh¸c</v>
          </cell>
        </row>
        <row r="279">
          <cell r="D279" t="str">
            <v>BiÓn b¸o tªn cÇu</v>
          </cell>
        </row>
        <row r="280">
          <cell r="D280" t="str">
            <v>Chi phÝ m¸y ph¸t ®iÖn c«ng suÊt 125KVA</v>
          </cell>
        </row>
        <row r="281">
          <cell r="D281" t="str">
            <v>(30 ngµy x 24th¸ng x 1.5ca x 237.813® )</v>
          </cell>
        </row>
        <row r="282">
          <cell r="D282" t="str">
            <v>(§· trõ phÇn nhiªn liÖu)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  <sheetName val="Du_toan"/>
      <sheetName val="NCVL"/>
      <sheetName val="Duoi_phu_phi"/>
      <sheetName val="Thong_ke_thanh_toan_VL"/>
      <sheetName val="Thong_ke_thanh_toan_VL (2)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THCT"/>
      <sheetName val="dtct cong"/>
      <sheetName val="TT04"/>
      <sheetName val="TSO_CHUNG"/>
      <sheetName val="gvl"/>
      <sheetName val="Tai khoan"/>
      <sheetName val="Names"/>
      <sheetName val="Trabang-ၔPhuoc"/>
      <sheetName val=" quy I-2005"/>
      <sheetName val="Quy 2- 2005 "/>
      <sheetName val="Quy III- 2005 "/>
      <sheetName val="Quy 4- 2005"/>
      <sheetName val="JS duong"/>
      <sheetName val="SUMMARY"/>
      <sheetName val="35KV gia mo"/>
      <sheetName val="0,4KV -TBA1"/>
      <sheetName val="0,4KV - TBA2"/>
      <sheetName val="TBA"/>
      <sheetName val="Sheet8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Bao gêa"/>
      <sheetName val="_x0013_heet13"/>
      <sheetName val="Shaet12"/>
      <sheetName val="VL"/>
      <sheetName val="She%t13"/>
      <sheetName val="DG"/>
      <sheetName val=""/>
      <sheetName val="3.1.1"/>
      <sheetName val="3.1.4"/>
      <sheetName val="2.5.1"/>
      <sheetName val="4.1.1"/>
      <sheetName val="4.3.2"/>
      <sheetName val="2.3.3"/>
      <sheetName val="5.3.1"/>
      <sheetName val="2.4.3"/>
      <sheetName val="tra-vat-lieu"/>
      <sheetName val="KHAI DHUE"/>
      <sheetName val="Trabang-?Phuoc"/>
      <sheetName val="TH-XL"/>
      <sheetName val="hat_VN"/>
      <sheetName val="DGduong"/>
      <sheetName val="Mua v?o HD TT"/>
      <sheetName val="TKKT-Giapba"/>
      <sheetName val="atgt"/>
      <sheetName val="PT_VT"/>
      <sheetName val="dongia"/>
      <sheetName val="BILL No.22"/>
      <sheetName val="DATA"/>
      <sheetName val="Gia thanh"/>
      <sheetName val="KL THUC TE"/>
      <sheetName val="VP@N"/>
      <sheetName val="S(eet12"/>
      <sheetName val="S(eet3"/>
      <sheetName val="Trabang-_Phuoc"/>
      <sheetName val="3;ËV gia mo"/>
      <sheetName val="[TKKT-Giapba.塅䕃⹌塅ECVL"/>
      <sheetName val="CPK"/>
      <sheetName val="_TKKT-Giapba.塅䕃⹌塅ECVL"/>
      <sheetName val="PTVT (MAU)"/>
      <sheetName val="CHITIET VL-NC"/>
      <sheetName val="dongiachitiet"/>
      <sheetName val="Section"/>
      <sheetName val="4"/>
      <sheetName val="XXX_x0018_XXXX"/>
      <sheetName val="Sh%et15"/>
      <sheetName val="_x0018_XXXXXX1"/>
      <sheetName val="Gia vat tu"/>
      <sheetName val="Mua v�o HD TT"/>
      <sheetName val="Bao g�a"/>
      <sheetName val="Chi tiet"/>
      <sheetName val="TH_XL"/>
      <sheetName val="0Ù\_x0004_(_x0000__x0000__x0000_¦X'_x0000_"/>
      <sheetName val="[TKKT-Giapba.????ECVL"/>
      <sheetName val="_x0000__x0002__x0000__x0009__x0000_憨ܿ놀ܼ_x0000__x0000_뉀ܼ_x0002__x0000__x0000__x0000_Ԁܿ돀ܼ_x0000__x0000_뒀ܼ_x0002__x0000__x0000__x0000__x0000__x0000_"/>
      <sheetName val="_TKKT-Giapba.____ECVL"/>
      <sheetName val="BUGIA_VT"/>
      <sheetName val="Tong_DT"/>
      <sheetName val="chitiet"/>
      <sheetName val="Tra_bang"/>
      <sheetName val="TDTKP1"/>
      <sheetName val="CHITIET VL-NC-TT -1p"/>
      <sheetName val="Bao g?a"/>
      <sheetName val="KKKKKKKK"/>
      <sheetName val="_x005f_x0013_heet13"/>
      <sheetName val="XXX_x005f_x0018_XXXX"/>
      <sheetName val="_x005f_x0018_XXXXXX1"/>
      <sheetName val="Dg_Dchat"/>
      <sheetName val="Dg_Dhinh"/>
      <sheetName val="Bao_gia"/>
      <sheetName val="Nghiem_thu"/>
      <sheetName val="KS_duong"/>
      <sheetName val="DTSON_ADB3-N2"/>
      <sheetName val="tong_hop"/>
      <sheetName val="phan_tich_DG"/>
      <sheetName val="gia_vat_lieu"/>
      <sheetName val="gia_xe_may"/>
      <sheetName val="gia_nhan_cong"/>
      <sheetName val="Thuc_thanh"/>
      <sheetName val="NXT_T_bi"/>
      <sheetName val="BC_NXT_phone"/>
      <sheetName val="KHAI_THUE"/>
      <sheetName val="BC_TH_SD_HOA_DON"/>
      <sheetName val="Mua_vào_HD_TT"/>
      <sheetName val="Mua_vao_5%"/>
      <sheetName val="BK_MUA_VAO_10%"/>
      <sheetName val="BK_BAN_RA"/>
      <sheetName val="Thong_ke_thanh_toan_VL_(2)"/>
      <sheetName val="dtct_cong"/>
      <sheetName val="JS_duong"/>
      <sheetName val="35KV_gia_mo"/>
      <sheetName val="0,4KV_-TBA1"/>
      <sheetName val="0,4KV_-_TBA2"/>
      <sheetName val="_quy_I-2005"/>
      <sheetName val="Quy_2-_2005_"/>
      <sheetName val="Quy_III-_2005_"/>
      <sheetName val="Quy_4-_2005"/>
      <sheetName val="TTHBCMT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OP-CTRINH"/>
      <sheetName val="TH-DZ22in"/>
      <sheetName val="VL-NC-22 KV"/>
      <sheetName val="CHIET TINH DZ22 KV"/>
      <sheetName val="CUOC 89 DZ22 KV"/>
      <sheetName val="TH-TBA22"/>
      <sheetName val="VL-NC-TBA"/>
      <sheetName val="CHIET TINH TBA"/>
      <sheetName val="CUOC 89 TBA"/>
      <sheetName val="TONG HOP"/>
      <sheetName val="VL-NC-MTC "/>
      <sheetName val="Chiet tinh "/>
      <sheetName val="CUOC 89 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H DA"/>
      <sheetName val="DT-XD"/>
      <sheetName val="VT"/>
      <sheetName val="Dutoan"/>
      <sheetName val="Chiet tinh"/>
      <sheetName val="Cable"/>
      <sheetName val="PL-NC"/>
      <sheetName val="PL-MAY"/>
      <sheetName val="GiaVT"/>
      <sheetName val="vat tu thu hoi"/>
      <sheetName val="XXXXXXXX"/>
      <sheetName val="00000000"/>
      <sheetName val="TH-DT"/>
      <sheetName val="CPXD"/>
      <sheetName val="VTC"/>
      <sheetName val="TKVT"/>
      <sheetName val="DongiaCT"/>
      <sheetName val="Betong"/>
      <sheetName val="DBDuong"/>
      <sheetName val="DBHe"/>
      <sheetName val="10000000"/>
      <sheetName val="dongia"/>
      <sheetName val="DQUDET"/>
      <sheetName val="Qheet9"/>
      <sheetName val="he_so"/>
      <sheetName val="Gia_vat_tu"/>
      <sheetName val="TH_DA"/>
      <sheetName val="Chiet_tinh"/>
      <sheetName val="vat_tu_thu_hoi"/>
    </sheetNames>
    <sheetDataSet>
      <sheetData sheetId="0" refreshError="1"/>
      <sheetData sheetId="1" refreshError="1"/>
      <sheetData sheetId="2" refreshError="1">
        <row r="1">
          <cell r="B1">
            <v>1</v>
          </cell>
        </row>
        <row r="2">
          <cell r="B2">
            <v>13808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TN"/>
      <sheetName val="DT05"/>
      <sheetName val="QUYEN CHI LUONG"/>
      <sheetName val="Chart1"/>
      <sheetName val="TH-DANG06"/>
      <sheetName val="CT-DANG06"/>
      <sheetName val="TH-DOAN06"/>
      <sheetName val="CT-DOAN06"/>
      <sheetName val="luong06"/>
      <sheetName val="LuongTC"/>
      <sheetName val="Luong KT"/>
      <sheetName val="LuongKH"/>
      <sheetName val="hssp06"/>
      <sheetName val="ngoai gio06"/>
      <sheetName val="antrua"/>
      <sheetName val="Tamung06"/>
      <sheetName val="TNCN"/>
      <sheetName val="XL4Poppy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Sheet1"/>
      <sheetName val="Sheet2"/>
      <sheetName val="Sheet3"/>
      <sheetName val="Nhan cong`#/.g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ဳ0000000"/>
      <sheetName val="NLANCONGduong"/>
      <sheetName val="XL_x0014_Poppy"/>
      <sheetName val="Tra_bang"/>
      <sheetName val="DTCT"/>
      <sheetName val="XL4Poppy (2䀁"/>
      <sheetName val="NHALCONGdu_x000f_ng"/>
      <sheetName val="Nha_x000e_ cong`#/.g"/>
      <sheetName val="TT"/>
      <sheetName val="THM"/>
      <sheetName val="THAT"/>
      <sheetName val="THTN"/>
      <sheetName val="THGC"/>
      <sheetName val="GCTL"/>
      <sheetName val="DGduong"/>
      <sheetName val="PhatsiûÎ"/>
      <sheetName val="TT35"/>
      <sheetName val="?0000000"/>
      <sheetName val="FHANCONGduong"/>
      <sheetName val="N`an cong cong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XL4Poppy (2?"/>
      <sheetName val="Tai khoan"/>
      <sheetName val="CTGS"/>
      <sheetName val="GIAVL"/>
      <sheetName val="Bang_tra"/>
      <sheetName val="gvl"/>
      <sheetName val="²_x0000__x0000_t4"/>
      <sheetName val="NHALCOJGduong"/>
      <sheetName val="TPAN-TRUONGXUAN"/>
      <sheetName val="S(eet12"/>
      <sheetName val="Chiet tinh dz35"/>
      <sheetName val="Cp&gt;10-Ln&lt;10"/>
      <sheetName val="Ln&lt;20"/>
      <sheetName val="EIRR&gt;1&lt;1"/>
      <sheetName val="EIRR&gt; 2"/>
      <sheetName val="EIRR&lt;2"/>
      <sheetName val="Sh_x0003__x0000_t3"/>
      <sheetName val="Dieuchinh"/>
      <sheetName val="vlieu"/>
      <sheetName val="NHALÃONGduong"/>
      <sheetName val="Óheet1"/>
      <sheetName val="CÈTT"/>
      <sheetName val="TRAN-TÒUONGXUAN"/>
      <sheetName val="XXHXXXXX"/>
      <sheetName val="V!oSL"/>
      <sheetName val="ÄMCTDoiDonVi"/>
      <sheetName val="TSCD"/>
      <sheetName val="Nhan cong`#_.g"/>
      <sheetName val="Nha_x000e_ cong`#_.g"/>
      <sheetName val="_0000000"/>
      <sheetName val="XL4Poppy (2_"/>
      <sheetName val="Nhan ckng cong"/>
      <sheetName val="10_x0010_00000"/>
      <sheetName val="XL4Pop0y (2)"/>
      <sheetName val="Nhan cong`_x0003_/.g"/>
      <sheetName val="NHANCONGduo.g"/>
      <sheetName val="HE SO"/>
      <sheetName val="MTO REV.2(ARMOR)"/>
      <sheetName val="Coc 32 m(Cho mo)"/>
      <sheetName val="tra_vat_lieu"/>
      <sheetName val="²"/>
      <sheetName val="Sh_x0003_"/>
      <sheetName val="Shegt6"/>
      <sheetName val="Shget7"/>
      <sheetName val="Sjeet8"/>
      <sheetName val="Sheeu15"/>
      <sheetName val="XXXYXXXX"/>
      <sheetName val="THPD ±µ_x0008_&quot;_x0000__x0000__x0000_"/>
      <sheetName val="Sh_x0003_?t3"/>
      <sheetName val="²??t4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/_g"/>
      <sheetName val="Overview"/>
      <sheetName val="Tra KS"/>
      <sheetName val="TRAN-TRUONG塅䕃⹌塅E(2)"/>
      <sheetName val="²_x0000__x0000_€t4"/>
      <sheetName val="uniBase"/>
      <sheetName val="vniBase"/>
      <sheetName val="abcBase"/>
      <sheetName val="²__t4"/>
      <sheetName val="MTL$-INTER"/>
      <sheetName val="XL4Test5S"/>
      <sheetName val="²??€t4"/>
      <sheetName val="SUMMARY"/>
      <sheetName val="2000_x0010_000"/>
      <sheetName val="Nhan cong`_x0003__.g"/>
      <sheetName val="Sh_x0003__t3"/>
      <sheetName val="CLa"/>
      <sheetName val="HL4Poppy"/>
      <sheetName val="Chi phi khac 4.3KH-CP"/>
      <sheetName val="Nhatkychung"/>
      <sheetName val="Nhatkychung - cu"/>
      <sheetName val="KQPTRLNgang"/>
      <sheetName val="DTCP"/>
      <sheetName val="T_NG HOP VL-NC TT"/>
      <sheetName val="Phatsi??"/>
      <sheetName val="?_x0000__x0000_?t4"/>
      <sheetName val="?"/>
      <sheetName val="????t4"/>
      <sheetName val="chiet tinh"/>
      <sheetName val="Nhan_cong`#__g"/>
      <sheetName val="Nha_cong`#__g"/>
      <sheetName val="tra-vat-lieu"/>
      <sheetName val="TRAN-TRUONG????E(2)"/>
      <sheetName val="chu chuong"/>
      <sheetName val="Chart1"/>
      <sheetName val="DT32"/>
      <sheetName val="Phatsi��"/>
      <sheetName val="�_x0000__x0000_�t4"/>
      <sheetName val="�"/>
      <sheetName val="XL4Poppy_(2?"/>
      <sheetName val="NEW-PANEL"/>
      <sheetName val="Truot_nen"/>
      <sheetName val="chitimc"/>
      <sheetName val="_x0000__x0010_*_x0000__x0000__x0000_'"/>
      <sheetName val="Sheet!3"/>
      <sheetName val="DAMNEN KHONG HC"/>
      <sheetName val="DAM NEN HC"/>
      <sheetName val="XL4Po`py (2?"/>
      <sheetName val="Luong+may"/>
      <sheetName val="N`an cgng cong"/>
      <sheetName val="²__€t4"/>
      <sheetName val="M_x0014_C"/>
      <sheetName val="Chiet_tinh_dz35"/>
      <sheetName val="TRAN-TRUONG____E(2)"/>
      <sheetName val="THPD ±µ_x0008_&quot;???"/>
      <sheetName val="nhan cong"/>
      <sheetName val="_x0000__x0000__x0000__x0000__x0000__x0000__x0000__x0000_ (2)"/>
      <sheetName val="_x0000__x0000__x0000__x0000__x0000__x0000__x0000__x0000_ (2?"/>
      <sheetName val="�__�t4"/>
      <sheetName val="Quan Ly Ban Ve TKTC"/>
      <sheetName val="CODE"/>
      <sheetName val="QMCT"/>
      <sheetName val="BXLDL"/>
      <sheetName val="?_x0010_*???'"/>
      <sheetName val="XL4Po`py (2䀁"/>
      <sheetName val="CPTNo"/>
      <sheetName val="JD"/>
      <sheetName val="XL4Poppy_(2_"/>
      <sheetName val="cvc"/>
      <sheetName val="XL4Po`py (2_"/>
      <sheetName val="KKKKKKKK"/>
      <sheetName val="Input"/>
      <sheetName val="FA-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 refreshError="1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 refreshError="1"/>
      <sheetData sheetId="182"/>
      <sheetData sheetId="183"/>
      <sheetData sheetId="184" refreshError="1"/>
      <sheetData sheetId="185"/>
      <sheetData sheetId="186" refreshError="1"/>
      <sheetData sheetId="187" refreshError="1"/>
      <sheetData sheetId="188"/>
      <sheetData sheetId="189"/>
      <sheetData sheetId="190" refreshError="1"/>
      <sheetData sheetId="191"/>
      <sheetData sheetId="192" refreshError="1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</sheetNames>
    <sheetDataSet>
      <sheetData sheetId="0"/>
      <sheetData sheetId="1"/>
      <sheetData sheetId="2"/>
      <sheetData sheetId="3"/>
      <sheetData sheetId="4">
        <row r="13">
          <cell r="F13">
            <v>887553.90476190473</v>
          </cell>
        </row>
        <row r="14">
          <cell r="F14">
            <v>782553.90476190473</v>
          </cell>
        </row>
        <row r="28">
          <cell r="F28">
            <v>9320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ongty"/>
      <sheetName val="VPPN"/>
      <sheetName val="XN74"/>
      <sheetName val="XN54"/>
      <sheetName val="XN33"/>
      <sheetName val="NK96"/>
      <sheetName val="XL4Test5"/>
      <sheetName val="UNIT"/>
      <sheetName val="Piers of Main Flyover (1)"/>
      <sheetName val="Cot Tru1"/>
      <sheetName val="P3-TanAn-Factored"/>
      <sheetName val="P4-TanAn-Factored"/>
      <sheetName val="00000000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KluongKm2,4"/>
      <sheetName val="B.cao"/>
      <sheetName val="T.tiet"/>
      <sheetName val="T.N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dn"/>
      <sheetName val="DU TOAN"/>
      <sheetName val="CHI TIET"/>
      <sheetName val="KLnt"/>
      <sheetName val="PHAN TICH"/>
      <sheetName val="NHTN"/>
      <sheetName val="QLDD"/>
      <sheetName val="Moi truong"/>
      <sheetName val="KHĐ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N79"/>
      <sheetName val="CTMT"/>
      <sheetName val="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dt-iphi"/>
      <sheetName val="Sheet3 (2)"/>
      <sheetName val="ìtoan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luong"/>
      <sheetName val="Giatri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rph (2)"/>
      <sheetName val="dap"/>
      <sheetName val="gpmb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HK1"/>
      <sheetName val="HK2"/>
      <sheetName val="CANAM"/>
      <sheetName val="bao cao ngay 13-02"/>
      <sheetName val="CBG"/>
      <sheetName val="Don gia chi tiet"/>
      <sheetName val="Du thau"/>
      <sheetName val="Tro giup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Sheet_x0001_1"/>
      <sheetName val="FPPN"/>
      <sheetName val="CHI_x0000_TIET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_x0000_Ё_x0000__x0000__x0000__x0000_䀤_x0001__x0000__x0000__x0000__x0000_䀶_x0001__x0000_晦晦晦䀙_x0001__x0000__x0000__x0000__x0000_㿰_x0001_H-_x0000_ਈ_x0000_"/>
      <sheetName val="TT_35NH"/>
      <sheetName val="tra-vat-lieu"/>
      <sheetName val="P3-PanAn-Factored"/>
      <sheetName val="DGCT_x0006_"/>
      <sheetName val="Nhap don gia VL dia _x0003__x0000_uong"/>
      <sheetName val="GiaVL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ESTI."/>
      <sheetName val="DI-ESTI"/>
      <sheetName val="NhapSl"/>
      <sheetName val="Nluc"/>
      <sheetName val="Tohop"/>
      <sheetName val="KT_Tthan"/>
      <sheetName val="Tra_TTTD"/>
      <sheetName val="PTCT"/>
      <sheetName val="Du_lieu"/>
      <sheetName val="nhan cong"/>
      <sheetName val="She_x0000_t9"/>
      <sheetName val="Phan tich don gia chi Uet"/>
      <sheetName val="sut&lt;1 0"/>
      <sheetName val="SPL4"/>
      <sheetName val="`u lun"/>
      <sheetName val="ktduon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tuong"/>
      <sheetName val="ctTBA"/>
      <sheetName val="Du toan chi tiet_x0000_coc nuoc"/>
      <sheetName val="ma-pt"/>
      <sheetName val="_x0000_????_x0001__x0000__x0000__x0000__x0000_?_x0001_H-_x0000_?_x0000_????_x0001__x0000_????_x0001__x0000__x0000__x0000_"/>
      <sheetName val="CTC_x000f_NG_02"/>
      <sheetName val="_x0004_GCong"/>
      <sheetName val="IBASE"/>
      <sheetName val="PBCPCHUNG CHO CAC _x0007_{WÑNG"/>
      <sheetName val="coc duc"/>
      <sheetName val="dv-kphi-cviet"/>
      <sheetName val="bvh-kphi"/>
      <sheetName val="PCCPCHUNG CHO CAC DTUONG"/>
      <sheetName val="Piers of Main Flyower (1)"/>
      <sheetName val="Số liệu"/>
      <sheetName val="TKKYI"/>
      <sheetName val="TKKYII"/>
      <sheetName val="Tổng hợp theo học sinh"/>
      <sheetName val="XL4Test5 (2)"/>
      <sheetName val="Khu xu ly nuoc THiep-XD"/>
      <sheetName val="Box-Girder"/>
      <sheetName val="Dbþgia"/>
      <sheetName val="IN__x000e_X"/>
      <sheetName val="md5!-52"/>
      <sheetName val="coctuatrenda"/>
      <sheetName val="tai"/>
      <sheetName val="hoang"/>
      <sheetName val="hoang (2)"/>
      <sheetName val="hoang (3)"/>
      <sheetName val="dtct cong"/>
      <sheetName val="CHI"/>
      <sheetName val="Nhap don gia VL dia _x0003_"/>
      <sheetName val="Ё_x0000_䀤_x0001__x0000_䀶_x0001__x0000_晦晦晦䀙_x0001__x0000_㿰_x0001_H-_x0000_ਈ_x0000_ꏗ㵰휊䀁_x0001__x0000_尩슏⣵䀂"/>
      <sheetName val="TN"/>
      <sheetName val="ND"/>
      <sheetName val="Sheet3ٺ_x0001_2)"/>
      <sheetName val="0_x0000__x0000_ﱸ͕_x0000__x0004__x0000__x0000__x0000__x0000__x0000__x0000_͕_x0000__x0000__x0000__x0000__x0000__x0000__x0000__x0000_列͕_x0000__x0000__x0013__x0000__x0000__x0000_"/>
      <sheetName val="NHAP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CHI?TIET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3cau"/>
      <sheetName val="266+623"/>
      <sheetName val="TXL(266+623"/>
      <sheetName val="DDCT"/>
      <sheetName val="M"/>
      <sheetName val="vln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huc thanh"/>
      <sheetName val="Don gia"/>
      <sheetName val="[dtTKKT-98-106.xlsၝTHCDS11"/>
      <sheetName val="[dtTKKT-98-106.xls?THCDS11"/>
      <sheetName val="TinhToan"/>
      <sheetName val="NVBH(HOAN"/>
      <sheetName val="dt-cphi-ctieT"/>
      <sheetName val="_x0000_?_x0000__x0000__x0000__x0000_?_x0001__x0000__x0000__x0000__x0000_?_x0001__x0000_????_x0001__x0000__x0000__x0000__x0000_?_x0001_H-_x0000_?_x0000_"/>
      <sheetName val="dt-kphi-ÿÿo-ctiet"/>
      <sheetName val="???????_x0001_?????_x0001_?????_x0001_?????_x0001_H-???"/>
      <sheetName val="She?t9"/>
      <sheetName val="10mduongsa{ío"/>
      <sheetName val="Pier"/>
      <sheetName val="Pile"/>
      <sheetName val="ptvì0-1"/>
      <sheetName val="_"/>
      <sheetName val="_____x0001_"/>
      <sheetName val="CHI_TIET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She"/>
      <sheetName val="________x0001_______x0001_______x0001_______x0001_H-___"/>
      <sheetName val="She_t9"/>
      <sheetName val="fej"/>
      <sheetName val="DT1__x0010_3"/>
      <sheetName val="DGKE_00"/>
      <sheetName val="P4-T`nAn-Factored"/>
      <sheetName val="???_x0001_??_x0001_?????_x0001_??_x0001_H-???"/>
      <sheetName val="____x0001____x0001_______x0001____x0001_H-___"/>
      <sheetName val="Piers of Main Flylyer (1)"/>
      <sheetName val="Du toan chi tiet"/>
      <sheetName val="She%t11"/>
      <sheetName val="Nhap don gia VL dia áhuong"/>
      <sheetName val="uong mot ngay cong xay lap"/>
      <sheetName val="Eodule1"/>
      <sheetName val="CHI TI_x0000__x0000_"/>
      <sheetName val="vua_x0000__x0000__x0000__x0000__x0000__x0000__x0000__x0000__x0000__x0000__x0000_韘࿊_x0000__x0004__x0000__x0000__x0000__x0000__x0000__x0000_酐࿊_x0000__x0000__x0000__x0000__x0000_"/>
      <sheetName val="bth-kpha"/>
      <sheetName val="0"/>
      <sheetName val="CDPS"/>
      <sheetName val="CPVUE_03"/>
      <sheetName val="T_x0004_ 3DIEM"/>
      <sheetName val="Rheet10"/>
      <sheetName val="KLD_x0007_TT&lt;120%"/>
      <sheetName val="dt-k0hi (2)"/>
      <sheetName val="DT_x0003_T_02"/>
      <sheetName val="S²_x0000__x0000_2"/>
      <sheetName val="DEF"/>
      <sheetName val="_x0000__x0000__x0000__x0000__x0000__x0000_??_x0000__x0000__x0013__x0000__x0000__x0000__x0000__x0000__x0000__x0000__x0000__x0000__x0000__x0000__x0000__x0000__x0000__x0000__x001f_[dtT"/>
      <sheetName val="TD &quot;DIEM"/>
      <sheetName val="T²_x0000__x0000_8-49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COC KHOAN0T5"/>
      <sheetName val="DG೼�_02"/>
      <sheetName val="S? li?u"/>
      <sheetName val="T?ng h?p theo h?c sinh"/>
      <sheetName val="Du toan chi tiet coc juoc"/>
      <sheetName val="Du toan_x0000_chi tiet coc"/>
      <sheetName val="INV"/>
      <sheetName val="XXXXXXX2"/>
      <sheetName val="XXXXXXX3"/>
      <sheetName val="XXXXXXX4"/>
      <sheetName val="Gca may Buu dien"/>
      <sheetName val="882"/>
      <sheetName val="Giamay"/>
      <sheetName val="DM_GVT"/>
      <sheetName val="May chuyen nganh"/>
      <sheetName val="TT06"/>
      <sheetName val="Du toan chi tiet?coc nuoc"/>
      <sheetName val="NKC"/>
      <sheetName val="SoCaiT"/>
      <sheetName val="THDU"/>
      <sheetName val="MTO REV.2(ARMOR)"/>
      <sheetName val="Nhatkychung"/>
      <sheetName val="dt-kphi_x0010_øÿet"/>
      <sheetName val="?toan"/>
      <sheetName val="Phan tich don gia chi ?Uet"/>
      <sheetName val="sat"/>
      <sheetName val="ptvt"/>
      <sheetName val="Db?gia"/>
      <sheetName val="PBCPCHUNG CHO CAC _x0007_{W?NG"/>
      <sheetName val="dt-kphi-??o-ctiet"/>
      <sheetName val="10mduongsa{?o"/>
      <sheetName val="Giathanh1m3BT"/>
      <sheetName val="Tuong-ٺ_x0001_an"/>
      <sheetName val="KLDGTT&lt;1ü_x000c__x0000__x0000_(2)"/>
      <sheetName val="ma_pt"/>
      <sheetName val="Sheet1 (3)"/>
      <sheetName val="Sheet1 (2)"/>
      <sheetName val="Klu_x0016_4_x0000_DÀÀFN"/>
      <sheetName val="t1_3"/>
      <sheetName val="Don_gia_chi_tiet"/>
      <sheetName val="Du_thau"/>
      <sheetName val="Tro_giup"/>
      <sheetName val="DGAT_02"/>
      <sheetName val="????_x0001__x0000_?_x0001_H-_x0000_?_x0000_????_x0001__x0000_????_x0001__x0000_"/>
      <sheetName val="YE2_x0000__x0000_ CONG"/>
      <sheetName val="0000000!"/>
      <sheetName val="Quantity"/>
      <sheetName val="Piers of Mai. Flyover (1)"/>
      <sheetName val="tra_x0000__x0000__x0000__x0000__x0000_±@Z"/>
      <sheetName val="TT"/>
      <sheetName val="DothiP1"/>
      <sheetName val="Du toan c`i tiet coc nuoc"/>
      <sheetName val="vua???????????韘࿊?_x0004_??????酐࿊?????"/>
      <sheetName val="PC-summary"/>
      <sheetName val="YE2"/>
      <sheetName val="CtVKdam_x0000_Ʀ_x0000__x0000__x0000__x0000__x0000_"/>
      <sheetName val="?_x0000_?_x0001__x0000_?_x0001__x0000_????_x0001__x0000_?_x0001_H-_x0000_?_x0000_"/>
      <sheetName val="dt-kphi-isoiendo"/>
      <sheetName val="ULIT"/>
      <sheetName val="Load"/>
      <sheetName val="Phan_tich_don_gia_chi_Uet"/>
      <sheetName val="Luong_x0000_mot ngay cong xay lap"/>
      <sheetName val="khluong"/>
      <sheetName val="KLDGTT&lt;1ü_x000c_??(2)"/>
      <sheetName val="S_ li_u"/>
      <sheetName val="T_ng h_p theo h_c sinh"/>
      <sheetName val="Ctinh 10kV"/>
      <sheetName val="DG??_02"/>
      <sheetName val="vua_x0000_韘࿊_x0000__x0004__x0000_酐࿊_x0000_須࿊_x0000__x0004__x0000__x0016_[dtTKKT-98-10"/>
      <sheetName val="TH_11"/>
      <sheetName val="CUAHANG"/>
      <sheetName val="MAKHACH"/>
      <sheetName val="[_x001e__x001e__x001e__x001e__x001e__x001e__x001e__x001e__x001e__x001e__x001e__x001e__x001e__x001e__x001e__x001e__x001e__x001e__x001e__x001e__x001e__x001e__x001e__x001e__x001e__x001e__x001e__x001e__x001e_"/>
      <sheetName val="_x001e__x001e__x001e__x001e__x001e__x001e__x001e__x001e__x001e__x001e__x001e__x001e__x001e__x001e__x001e__x001e__x001e__x001e__x001e__x001e__x001e__x001e__x001e__x001e__x001e__x001e__x001e__x001e__x001e__x001e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3">
          <cell r="Q33">
            <v>13636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 refreshError="1"/>
      <sheetData sheetId="362" refreshError="1"/>
      <sheetData sheetId="363"/>
      <sheetData sheetId="364" refreshError="1"/>
      <sheetData sheetId="365" refreshError="1"/>
      <sheetData sheetId="366"/>
      <sheetData sheetId="367" refreshError="1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/>
      <sheetData sheetId="387" refreshError="1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 refreshError="1"/>
      <sheetData sheetId="398"/>
      <sheetData sheetId="399" refreshError="1"/>
      <sheetData sheetId="400"/>
      <sheetData sheetId="401" refreshError="1"/>
      <sheetData sheetId="402"/>
      <sheetData sheetId="403" refreshError="1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/>
      <sheetData sheetId="452"/>
      <sheetData sheetId="453"/>
      <sheetData sheetId="454" refreshError="1"/>
      <sheetData sheetId="455" refreshError="1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 refreshError="1"/>
      <sheetData sheetId="478"/>
      <sheetData sheetId="479"/>
      <sheetData sheetId="480"/>
      <sheetData sheetId="481"/>
      <sheetData sheetId="482" refreshError="1"/>
      <sheetData sheetId="483" refreshError="1"/>
      <sheetData sheetId="484" refreshError="1"/>
      <sheetData sheetId="485" refreshError="1"/>
      <sheetData sheetId="486"/>
      <sheetData sheetId="487" refreshError="1"/>
      <sheetData sheetId="488"/>
      <sheetData sheetId="489"/>
      <sheetData sheetId="490" refreshError="1"/>
      <sheetData sheetId="491"/>
      <sheetData sheetId="492"/>
      <sheetData sheetId="493" refreshError="1"/>
      <sheetData sheetId="494" refreshError="1"/>
      <sheetData sheetId="495" refreshError="1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/>
      <sheetData sheetId="556"/>
      <sheetData sheetId="557" refreshError="1"/>
      <sheetData sheetId="558" refreshError="1"/>
      <sheetData sheetId="559"/>
      <sheetData sheetId="560"/>
      <sheetData sheetId="561"/>
      <sheetData sheetId="562"/>
      <sheetData sheetId="563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/>
      <sheetData sheetId="589" refreshError="1"/>
      <sheetData sheetId="590"/>
      <sheetData sheetId="59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/>
      <sheetData sheetId="598" refreshError="1"/>
      <sheetData sheetId="599" refreshError="1"/>
      <sheetData sheetId="600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 refreshError="1"/>
      <sheetData sheetId="609" refreshError="1"/>
      <sheetData sheetId="610"/>
      <sheetData sheetId="611" refreshError="1"/>
      <sheetData sheetId="612" refreshError="1"/>
      <sheetData sheetId="613" refreshError="1"/>
      <sheetData sheetId="614"/>
      <sheetData sheetId="615" refreshError="1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 refreshError="1"/>
      <sheetData sheetId="6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"/>
      <sheetName val="vua"/>
      <sheetName val="gVL"/>
      <sheetName val="dtoan"/>
      <sheetName val="goithau-so4"/>
      <sheetName val="tkp"/>
    </sheetNames>
    <sheetDataSet>
      <sheetData sheetId="0"/>
      <sheetData sheetId="1"/>
      <sheetData sheetId="2" refreshError="1">
        <row r="10">
          <cell r="N10">
            <v>121079.70000000001</v>
          </cell>
        </row>
        <row r="11">
          <cell r="N11">
            <v>84111.3</v>
          </cell>
        </row>
        <row r="19">
          <cell r="N19">
            <v>4984.3500000000004</v>
          </cell>
        </row>
        <row r="21">
          <cell r="N21">
            <v>4492.95</v>
          </cell>
        </row>
        <row r="25">
          <cell r="N25">
            <v>9163.35</v>
          </cell>
        </row>
        <row r="39">
          <cell r="N39">
            <v>775.95</v>
          </cell>
        </row>
        <row r="41">
          <cell r="N41">
            <v>620.55000000000007</v>
          </cell>
        </row>
      </sheetData>
      <sheetData sheetId="3"/>
      <sheetData sheetId="4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"/>
      <sheetName val="Lietke"/>
      <sheetName val="00000000"/>
      <sheetName val="10000000"/>
    </sheetNames>
    <sheetDataSet>
      <sheetData sheetId="0" refreshError="1">
        <row r="7">
          <cell r="B7" t="str">
            <v>N111-34B</v>
          </cell>
          <cell r="C7" t="str">
            <v>NÐo gãc</v>
          </cell>
          <cell r="D7" t="str">
            <v>123450F</v>
          </cell>
          <cell r="E7">
            <v>1</v>
          </cell>
          <cell r="F7" t="str">
            <v>G1=12°34'50"F</v>
          </cell>
          <cell r="G7">
            <v>43</v>
          </cell>
          <cell r="H7">
            <v>53</v>
          </cell>
          <cell r="I7">
            <v>43</v>
          </cell>
          <cell r="J7">
            <v>43</v>
          </cell>
          <cell r="K7" t="str">
            <v>6N§-1</v>
          </cell>
          <cell r="M7" t="str">
            <v>2NS-2</v>
          </cell>
          <cell r="O7" t="str">
            <v>6CR4-22</v>
          </cell>
          <cell r="P7" t="str">
            <v>2CR2-9</v>
          </cell>
          <cell r="R7" t="str">
            <v>4T32-23</v>
          </cell>
          <cell r="S7" t="str">
            <v>8BL30-250</v>
          </cell>
          <cell r="T7" t="str">
            <v>RS2</v>
          </cell>
        </row>
        <row r="8">
          <cell r="B8" t="str">
            <v>N111-34A</v>
          </cell>
          <cell r="C8" t="str">
            <v>NÐo gãc</v>
          </cell>
          <cell r="D8" t="str">
            <v>043412F</v>
          </cell>
          <cell r="E8">
            <v>2</v>
          </cell>
          <cell r="F8" t="str">
            <v>G2=04°34'12"F</v>
          </cell>
          <cell r="G8">
            <v>241</v>
          </cell>
          <cell r="H8">
            <v>294</v>
          </cell>
          <cell r="I8">
            <v>241</v>
          </cell>
          <cell r="J8">
            <v>241</v>
          </cell>
          <cell r="K8" t="str">
            <v>6N§-1</v>
          </cell>
          <cell r="M8" t="str">
            <v>2NS-2</v>
          </cell>
          <cell r="O8" t="str">
            <v>6CR4-22</v>
          </cell>
          <cell r="P8" t="str">
            <v>2CR2-9</v>
          </cell>
          <cell r="R8" t="str">
            <v>4T30-22</v>
          </cell>
          <cell r="S8" t="str">
            <v>8BL30-250</v>
          </cell>
          <cell r="T8" t="str">
            <v>RS2</v>
          </cell>
        </row>
        <row r="9">
          <cell r="B9" t="str">
            <v>§111-26A</v>
          </cell>
          <cell r="C9" t="str">
            <v>§ì th¼ng</v>
          </cell>
          <cell r="E9" t="str">
            <v/>
          </cell>
          <cell r="F9" t="str">
            <v/>
          </cell>
          <cell r="G9">
            <v>255</v>
          </cell>
          <cell r="H9">
            <v>549</v>
          </cell>
          <cell r="I9">
            <v>231.70023737579555</v>
          </cell>
          <cell r="J9">
            <v>675</v>
          </cell>
          <cell r="L9" t="str">
            <v>3§D-1</v>
          </cell>
          <cell r="N9" t="str">
            <v>§S-1</v>
          </cell>
          <cell r="O9" t="str">
            <v>6CR4-22</v>
          </cell>
          <cell r="P9" t="str">
            <v>2CR2-9</v>
          </cell>
          <cell r="R9" t="str">
            <v>4T30-18</v>
          </cell>
          <cell r="S9" t="str">
            <v>4BL36-282</v>
          </cell>
          <cell r="T9" t="str">
            <v>RS2</v>
          </cell>
        </row>
        <row r="10">
          <cell r="B10" t="str">
            <v>§111-26A</v>
          </cell>
          <cell r="C10" t="str">
            <v>§ì th¼ng</v>
          </cell>
          <cell r="E10" t="str">
            <v/>
          </cell>
          <cell r="F10" t="str">
            <v/>
          </cell>
          <cell r="G10">
            <v>180</v>
          </cell>
          <cell r="H10">
            <v>729</v>
          </cell>
          <cell r="L10" t="str">
            <v>3§D-1</v>
          </cell>
          <cell r="N10" t="str">
            <v>§S-1</v>
          </cell>
          <cell r="O10" t="str">
            <v>6CR4-22</v>
          </cell>
          <cell r="P10" t="str">
            <v>2CR2-9</v>
          </cell>
          <cell r="R10" t="str">
            <v>4T30-18</v>
          </cell>
          <cell r="S10" t="str">
            <v>4BL36-282</v>
          </cell>
          <cell r="T10" t="str">
            <v>RS2</v>
          </cell>
        </row>
        <row r="11">
          <cell r="B11" t="str">
            <v>N111-20A</v>
          </cell>
          <cell r="C11" t="str">
            <v>NÐo gãc</v>
          </cell>
          <cell r="D11" t="str">
            <v>133624F</v>
          </cell>
          <cell r="E11">
            <v>3</v>
          </cell>
          <cell r="F11" t="str">
            <v>G3=13°36'24"F</v>
          </cell>
          <cell r="G11">
            <v>240</v>
          </cell>
          <cell r="H11">
            <v>969</v>
          </cell>
          <cell r="K11" t="str">
            <v>6N§-1</v>
          </cell>
          <cell r="M11" t="str">
            <v>2NS-2</v>
          </cell>
          <cell r="O11" t="str">
            <v>6CR4-22</v>
          </cell>
          <cell r="P11" t="str">
            <v>2CR2-9</v>
          </cell>
          <cell r="R11" t="str">
            <v>4T30-18</v>
          </cell>
          <cell r="S11" t="str">
            <v>8BL30-250</v>
          </cell>
          <cell r="T11" t="str">
            <v>RS2</v>
          </cell>
        </row>
        <row r="12">
          <cell r="B12" t="str">
            <v>§T-20</v>
          </cell>
          <cell r="C12" t="str">
            <v>§ì th¼ng</v>
          </cell>
          <cell r="E12" t="str">
            <v/>
          </cell>
          <cell r="F12" t="str">
            <v/>
          </cell>
          <cell r="G12">
            <v>155</v>
          </cell>
          <cell r="H12">
            <v>1124</v>
          </cell>
          <cell r="I12">
            <v>146.82983348080185</v>
          </cell>
          <cell r="J12">
            <v>292</v>
          </cell>
          <cell r="L12" t="str">
            <v>3§D-1</v>
          </cell>
          <cell r="N12" t="str">
            <v>§S-1</v>
          </cell>
          <cell r="O12" t="str">
            <v>6CR4-22</v>
          </cell>
          <cell r="P12" t="str">
            <v>2CR2-9</v>
          </cell>
          <cell r="Q12" t="str">
            <v>XT-1,2,3</v>
          </cell>
          <cell r="R12" t="str">
            <v>M26-36</v>
          </cell>
          <cell r="T12" t="str">
            <v>R4</v>
          </cell>
        </row>
        <row r="13">
          <cell r="B13" t="str">
            <v>N111-25A</v>
          </cell>
          <cell r="C13" t="str">
            <v>NÐo gãc</v>
          </cell>
          <cell r="D13" t="str">
            <v>004200F</v>
          </cell>
          <cell r="E13">
            <v>4</v>
          </cell>
          <cell r="F13" t="str">
            <v>G4=00°42'00"F</v>
          </cell>
          <cell r="G13">
            <v>137</v>
          </cell>
          <cell r="H13">
            <v>1261</v>
          </cell>
          <cell r="K13" t="str">
            <v>6N§-1</v>
          </cell>
          <cell r="M13" t="str">
            <v>2NS-2</v>
          </cell>
          <cell r="O13" t="str">
            <v>6CR4-22</v>
          </cell>
          <cell r="P13" t="str">
            <v>2CR2-9</v>
          </cell>
          <cell r="R13" t="str">
            <v>4T30-18</v>
          </cell>
          <cell r="S13" t="str">
            <v>8BL30-250</v>
          </cell>
          <cell r="T13" t="str">
            <v>RS2</v>
          </cell>
        </row>
        <row r="14">
          <cell r="B14" t="str">
            <v>§T-20</v>
          </cell>
          <cell r="C14" t="str">
            <v>§ì th¼ng</v>
          </cell>
          <cell r="E14" t="str">
            <v/>
          </cell>
          <cell r="F14" t="str">
            <v/>
          </cell>
          <cell r="G14">
            <v>150</v>
          </cell>
          <cell r="H14">
            <v>1411</v>
          </cell>
          <cell r="I14">
            <v>168.42204814503907</v>
          </cell>
          <cell r="J14">
            <v>1314</v>
          </cell>
          <cell r="L14" t="str">
            <v>3§D-1</v>
          </cell>
          <cell r="N14" t="str">
            <v>§S-1</v>
          </cell>
          <cell r="O14" t="str">
            <v>6CR4-22</v>
          </cell>
          <cell r="P14" t="str">
            <v>2CR2-9</v>
          </cell>
          <cell r="Q14" t="str">
            <v>XT-1,2,3</v>
          </cell>
          <cell r="R14" t="str">
            <v>M26-36</v>
          </cell>
          <cell r="T14" t="str">
            <v>R4</v>
          </cell>
        </row>
        <row r="15">
          <cell r="B15" t="str">
            <v>§T-20</v>
          </cell>
          <cell r="C15" t="str">
            <v>§ì th¼ng</v>
          </cell>
          <cell r="E15" t="str">
            <v/>
          </cell>
          <cell r="F15" t="str">
            <v/>
          </cell>
          <cell r="G15">
            <v>165</v>
          </cell>
          <cell r="H15">
            <v>1576</v>
          </cell>
          <cell r="L15" t="str">
            <v>3§D-1</v>
          </cell>
          <cell r="N15" t="str">
            <v>§S-1</v>
          </cell>
          <cell r="O15" t="str">
            <v>6CR4-22</v>
          </cell>
          <cell r="P15" t="str">
            <v>2CR2-9</v>
          </cell>
          <cell r="Q15" t="str">
            <v>XT-1,2,3</v>
          </cell>
          <cell r="R15" t="str">
            <v>M26-36</v>
          </cell>
          <cell r="T15" t="str">
            <v>R4</v>
          </cell>
        </row>
        <row r="16">
          <cell r="B16" t="str">
            <v>§T-20</v>
          </cell>
          <cell r="C16" t="str">
            <v>§ì th¼ng</v>
          </cell>
          <cell r="E16" t="str">
            <v/>
          </cell>
          <cell r="F16" t="str">
            <v/>
          </cell>
          <cell r="G16">
            <v>140</v>
          </cell>
          <cell r="H16">
            <v>1716</v>
          </cell>
          <cell r="L16" t="str">
            <v>3§D-1</v>
          </cell>
          <cell r="N16" t="str">
            <v>§S-1</v>
          </cell>
          <cell r="O16" t="str">
            <v>6CR4-22</v>
          </cell>
          <cell r="P16" t="str">
            <v>2CR2-9</v>
          </cell>
          <cell r="Q16" t="str">
            <v>XT-1,2,3</v>
          </cell>
          <cell r="R16" t="str">
            <v>M26-36</v>
          </cell>
          <cell r="T16" t="str">
            <v>R4</v>
          </cell>
        </row>
        <row r="17">
          <cell r="B17" t="str">
            <v>§T-20</v>
          </cell>
          <cell r="C17" t="str">
            <v>§ì th¼ng</v>
          </cell>
          <cell r="E17" t="str">
            <v/>
          </cell>
          <cell r="F17" t="str">
            <v/>
          </cell>
          <cell r="G17">
            <v>150</v>
          </cell>
          <cell r="H17">
            <v>1866</v>
          </cell>
          <cell r="L17" t="str">
            <v>3§D-1</v>
          </cell>
          <cell r="N17" t="str">
            <v>§S-1</v>
          </cell>
          <cell r="O17" t="str">
            <v>6CR4-22</v>
          </cell>
          <cell r="P17" t="str">
            <v>2CR2-9</v>
          </cell>
          <cell r="Q17" t="str">
            <v>XT-1,2,3</v>
          </cell>
          <cell r="R17" t="str">
            <v>M26-36</v>
          </cell>
          <cell r="T17" t="str">
            <v>R4</v>
          </cell>
        </row>
        <row r="18">
          <cell r="B18" t="str">
            <v>§111-22A</v>
          </cell>
          <cell r="C18" t="str">
            <v>§ì th¼ng</v>
          </cell>
          <cell r="E18" t="str">
            <v/>
          </cell>
          <cell r="F18" t="str">
            <v/>
          </cell>
          <cell r="G18">
            <v>205</v>
          </cell>
          <cell r="H18">
            <v>2071</v>
          </cell>
          <cell r="L18" t="str">
            <v>3§D-1</v>
          </cell>
          <cell r="N18" t="str">
            <v>§S-1</v>
          </cell>
          <cell r="O18" t="str">
            <v>6CR4-22</v>
          </cell>
          <cell r="P18" t="str">
            <v>2CR2-9</v>
          </cell>
          <cell r="R18" t="str">
            <v>4T27-15</v>
          </cell>
          <cell r="S18" t="str">
            <v>4BL36-282</v>
          </cell>
          <cell r="T18" t="str">
            <v>RS2</v>
          </cell>
        </row>
        <row r="19">
          <cell r="B19" t="str">
            <v>§T-20</v>
          </cell>
          <cell r="C19" t="str">
            <v>§ì th¼ng</v>
          </cell>
          <cell r="E19" t="str">
            <v/>
          </cell>
          <cell r="F19" t="str">
            <v/>
          </cell>
          <cell r="G19">
            <v>192</v>
          </cell>
          <cell r="H19">
            <v>2263</v>
          </cell>
          <cell r="L19" t="str">
            <v>3§D-1</v>
          </cell>
          <cell r="N19" t="str">
            <v>§S-1</v>
          </cell>
          <cell r="O19" t="str">
            <v>6CR4-22</v>
          </cell>
          <cell r="P19" t="str">
            <v>2CR2-9</v>
          </cell>
          <cell r="Q19" t="str">
            <v>XT-1,2,3</v>
          </cell>
          <cell r="R19" t="str">
            <v>M26-36</v>
          </cell>
          <cell r="T19" t="str">
            <v>R4</v>
          </cell>
        </row>
        <row r="20">
          <cell r="B20" t="str">
            <v>§T-20</v>
          </cell>
          <cell r="C20" t="str">
            <v>§ì th¼ng</v>
          </cell>
          <cell r="E20" t="str">
            <v/>
          </cell>
          <cell r="F20" t="str">
            <v/>
          </cell>
          <cell r="G20">
            <v>155</v>
          </cell>
          <cell r="H20">
            <v>2418</v>
          </cell>
          <cell r="L20" t="str">
            <v>3§D-1</v>
          </cell>
          <cell r="N20" t="str">
            <v>§S-1</v>
          </cell>
          <cell r="O20" t="str">
            <v>6CR4-22</v>
          </cell>
          <cell r="P20" t="str">
            <v>2CR2-9</v>
          </cell>
          <cell r="Q20" t="str">
            <v>XT-1,2,3</v>
          </cell>
          <cell r="R20" t="str">
            <v>M26-36</v>
          </cell>
          <cell r="T20" t="str">
            <v>R4</v>
          </cell>
        </row>
        <row r="21">
          <cell r="B21" t="str">
            <v>N111-20A</v>
          </cell>
          <cell r="C21" t="str">
            <v>NÐo gãc</v>
          </cell>
          <cell r="D21" t="str">
            <v>203630F</v>
          </cell>
          <cell r="E21">
            <v>5</v>
          </cell>
          <cell r="F21" t="str">
            <v>G5=20°36'30"F</v>
          </cell>
          <cell r="G21">
            <v>157</v>
          </cell>
          <cell r="H21">
            <v>2575</v>
          </cell>
          <cell r="K21" t="str">
            <v>6N§-1</v>
          </cell>
          <cell r="M21" t="str">
            <v>2NS-2</v>
          </cell>
          <cell r="O21" t="str">
            <v>6CR4-22</v>
          </cell>
          <cell r="P21" t="str">
            <v>2CR2-9</v>
          </cell>
          <cell r="R21" t="str">
            <v>4T30-22</v>
          </cell>
          <cell r="S21" t="str">
            <v>8BL30-250</v>
          </cell>
          <cell r="T21" t="str">
            <v>RS2</v>
          </cell>
        </row>
        <row r="22">
          <cell r="B22" t="str">
            <v>§111-26A</v>
          </cell>
          <cell r="C22" t="str">
            <v>§ì th¼ng</v>
          </cell>
          <cell r="E22" t="str">
            <v/>
          </cell>
          <cell r="F22" t="str">
            <v/>
          </cell>
          <cell r="G22">
            <v>195</v>
          </cell>
          <cell r="H22">
            <v>2770</v>
          </cell>
          <cell r="I22">
            <v>196.60219929333792</v>
          </cell>
          <cell r="J22">
            <v>751</v>
          </cell>
          <cell r="L22" t="str">
            <v>3§D-1</v>
          </cell>
          <cell r="N22" t="str">
            <v>§S-1</v>
          </cell>
          <cell r="O22" t="str">
            <v>6CR4-22</v>
          </cell>
          <cell r="P22" t="str">
            <v>2CR2-9</v>
          </cell>
          <cell r="R22" t="str">
            <v>4T30-18</v>
          </cell>
          <cell r="S22" t="str">
            <v>4BL36-282</v>
          </cell>
          <cell r="T22" t="str">
            <v>RS2</v>
          </cell>
        </row>
        <row r="23">
          <cell r="B23" t="str">
            <v>§111-22A</v>
          </cell>
          <cell r="C23" t="str">
            <v>§ì th¼ng</v>
          </cell>
          <cell r="E23" t="str">
            <v/>
          </cell>
          <cell r="F23" t="str">
            <v/>
          </cell>
          <cell r="G23">
            <v>235</v>
          </cell>
          <cell r="H23">
            <v>3005</v>
          </cell>
          <cell r="L23" t="str">
            <v>3§D-1</v>
          </cell>
          <cell r="N23" t="str">
            <v>§S-1</v>
          </cell>
          <cell r="O23" t="str">
            <v>6CR4-22</v>
          </cell>
          <cell r="P23" t="str">
            <v>2CR2-9</v>
          </cell>
          <cell r="R23" t="str">
            <v>4T27-15</v>
          </cell>
          <cell r="S23" t="str">
            <v>4BL36-282</v>
          </cell>
          <cell r="T23" t="str">
            <v>RS2</v>
          </cell>
        </row>
        <row r="24">
          <cell r="B24" t="str">
            <v>§111-26A</v>
          </cell>
          <cell r="C24" t="str">
            <v>§ì th¼ng</v>
          </cell>
          <cell r="E24" t="str">
            <v/>
          </cell>
          <cell r="F24" t="str">
            <v/>
          </cell>
          <cell r="G24">
            <v>141</v>
          </cell>
          <cell r="H24">
            <v>3146</v>
          </cell>
          <cell r="L24" t="str">
            <v>3§D-1</v>
          </cell>
          <cell r="N24" t="str">
            <v>§S-1</v>
          </cell>
          <cell r="O24" t="str">
            <v>6CR4-22</v>
          </cell>
          <cell r="P24" t="str">
            <v>2CR2-9</v>
          </cell>
          <cell r="R24" t="str">
            <v>4T30-18</v>
          </cell>
          <cell r="S24" t="str">
            <v>4BL36-282</v>
          </cell>
          <cell r="T24" t="str">
            <v>RS2</v>
          </cell>
        </row>
        <row r="25">
          <cell r="B25" t="str">
            <v>N111-20A</v>
          </cell>
          <cell r="C25" t="str">
            <v>NÐo gãc</v>
          </cell>
          <cell r="D25" t="str">
            <v>145354T</v>
          </cell>
          <cell r="E25">
            <v>6</v>
          </cell>
          <cell r="F25" t="str">
            <v>G6=14°53'54"T</v>
          </cell>
          <cell r="G25">
            <v>180</v>
          </cell>
          <cell r="H25">
            <v>3326</v>
          </cell>
          <cell r="K25" t="str">
            <v>6N§-1</v>
          </cell>
          <cell r="M25" t="str">
            <v>2NS-2</v>
          </cell>
          <cell r="O25" t="str">
            <v>6CR4-22</v>
          </cell>
          <cell r="P25" t="str">
            <v>2CR2-9</v>
          </cell>
          <cell r="R25" t="str">
            <v>4T30-18</v>
          </cell>
          <cell r="S25" t="str">
            <v>8BL30-250</v>
          </cell>
          <cell r="T25" t="str">
            <v>RS2</v>
          </cell>
        </row>
        <row r="26">
          <cell r="B26" t="str">
            <v>§T-20</v>
          </cell>
          <cell r="C26" t="str">
            <v>§ì th¼ng</v>
          </cell>
          <cell r="E26" t="str">
            <v/>
          </cell>
          <cell r="F26" t="str">
            <v/>
          </cell>
          <cell r="G26">
            <v>155</v>
          </cell>
          <cell r="H26">
            <v>3481</v>
          </cell>
          <cell r="I26">
            <v>192.60257341595775</v>
          </cell>
          <cell r="J26">
            <v>1749</v>
          </cell>
          <cell r="L26" t="str">
            <v>3§D-1</v>
          </cell>
          <cell r="N26" t="str">
            <v>§S-1</v>
          </cell>
          <cell r="O26" t="str">
            <v>6CR4-22</v>
          </cell>
          <cell r="P26" t="str">
            <v>2CR2-9</v>
          </cell>
          <cell r="Q26" t="str">
            <v>XT-1,2,3</v>
          </cell>
          <cell r="R26" t="str">
            <v>M26-36</v>
          </cell>
          <cell r="T26" t="str">
            <v>R4</v>
          </cell>
        </row>
        <row r="27">
          <cell r="B27" t="str">
            <v>§T-20</v>
          </cell>
          <cell r="C27" t="str">
            <v>§ì th¼ng</v>
          </cell>
          <cell r="E27" t="str">
            <v/>
          </cell>
          <cell r="F27" t="str">
            <v/>
          </cell>
          <cell r="G27">
            <v>135</v>
          </cell>
          <cell r="H27">
            <v>3616</v>
          </cell>
          <cell r="L27" t="str">
            <v>3§D-1</v>
          </cell>
          <cell r="N27" t="str">
            <v>§S-1</v>
          </cell>
          <cell r="O27" t="str">
            <v>6CR4-22</v>
          </cell>
          <cell r="P27" t="str">
            <v>2CR2-9</v>
          </cell>
          <cell r="Q27" t="str">
            <v>XT-1,2,3</v>
          </cell>
          <cell r="R27" t="str">
            <v>M26-36</v>
          </cell>
          <cell r="T27" t="str">
            <v>R4</v>
          </cell>
        </row>
        <row r="28">
          <cell r="B28" t="str">
            <v>§T-20</v>
          </cell>
          <cell r="C28" t="str">
            <v>§ì th¼ng</v>
          </cell>
          <cell r="E28" t="str">
            <v/>
          </cell>
          <cell r="F28" t="str">
            <v/>
          </cell>
          <cell r="G28">
            <v>140</v>
          </cell>
          <cell r="H28">
            <v>3756</v>
          </cell>
          <cell r="L28" t="str">
            <v>3§D-1</v>
          </cell>
          <cell r="N28" t="str">
            <v>§S-1</v>
          </cell>
          <cell r="O28" t="str">
            <v>6CR4-22</v>
          </cell>
          <cell r="P28" t="str">
            <v>2CR2-9</v>
          </cell>
          <cell r="Q28" t="str">
            <v>XT-1,2,3</v>
          </cell>
          <cell r="R28" t="str">
            <v>M26-36</v>
          </cell>
          <cell r="T28" t="str">
            <v>R4</v>
          </cell>
        </row>
        <row r="29">
          <cell r="B29" t="str">
            <v>§T-20</v>
          </cell>
          <cell r="C29" t="str">
            <v>§ì th¼ng</v>
          </cell>
          <cell r="E29" t="str">
            <v/>
          </cell>
          <cell r="F29" t="str">
            <v/>
          </cell>
          <cell r="G29">
            <v>145</v>
          </cell>
          <cell r="H29">
            <v>3901</v>
          </cell>
          <cell r="L29" t="str">
            <v>3§D-1</v>
          </cell>
          <cell r="N29" t="str">
            <v>§S-1</v>
          </cell>
          <cell r="O29" t="str">
            <v>6CR4-22</v>
          </cell>
          <cell r="P29" t="str">
            <v>2CR2-9</v>
          </cell>
          <cell r="Q29" t="str">
            <v>XT-1,2,3</v>
          </cell>
          <cell r="R29" t="str">
            <v>M26-36</v>
          </cell>
          <cell r="T29" t="str">
            <v>R4</v>
          </cell>
        </row>
        <row r="30">
          <cell r="B30" t="str">
            <v>§T-20</v>
          </cell>
          <cell r="C30" t="str">
            <v>§ì th¼ng</v>
          </cell>
          <cell r="E30" t="str">
            <v/>
          </cell>
          <cell r="F30" t="str">
            <v/>
          </cell>
          <cell r="G30">
            <v>150</v>
          </cell>
          <cell r="H30">
            <v>4051</v>
          </cell>
          <cell r="L30" t="str">
            <v>3§D-1</v>
          </cell>
          <cell r="N30" t="str">
            <v>§S-1</v>
          </cell>
          <cell r="O30" t="str">
            <v>6CR4-22</v>
          </cell>
          <cell r="P30" t="str">
            <v>2CR2-9</v>
          </cell>
          <cell r="Q30" t="str">
            <v>XT-1,2,3</v>
          </cell>
          <cell r="R30" t="str">
            <v>M26-36</v>
          </cell>
          <cell r="T30" t="str">
            <v>R4</v>
          </cell>
        </row>
        <row r="31">
          <cell r="B31" t="str">
            <v>§111-26A</v>
          </cell>
          <cell r="C31" t="str">
            <v>§ì th¼ng</v>
          </cell>
          <cell r="E31" t="str">
            <v/>
          </cell>
          <cell r="F31" t="str">
            <v/>
          </cell>
          <cell r="G31">
            <v>145</v>
          </cell>
          <cell r="H31">
            <v>4196</v>
          </cell>
          <cell r="L31" t="str">
            <v>3§D-1</v>
          </cell>
          <cell r="N31" t="str">
            <v>§S-1</v>
          </cell>
          <cell r="O31" t="str">
            <v>6CR4-22</v>
          </cell>
          <cell r="P31" t="str">
            <v>2CR2-9</v>
          </cell>
          <cell r="R31" t="str">
            <v>4T30-18</v>
          </cell>
          <cell r="S31" t="str">
            <v>4BL36-282</v>
          </cell>
          <cell r="T31" t="str">
            <v>RS2</v>
          </cell>
        </row>
        <row r="32">
          <cell r="B32" t="str">
            <v>§111-22A</v>
          </cell>
          <cell r="C32" t="str">
            <v>§ì th¼ng</v>
          </cell>
          <cell r="E32" t="str">
            <v/>
          </cell>
          <cell r="F32" t="str">
            <v/>
          </cell>
          <cell r="G32">
            <v>275</v>
          </cell>
          <cell r="H32">
            <v>4471</v>
          </cell>
          <cell r="L32" t="str">
            <v>3§D-1</v>
          </cell>
          <cell r="N32" t="str">
            <v>§S-1</v>
          </cell>
          <cell r="O32" t="str">
            <v>6CR4-22</v>
          </cell>
          <cell r="P32" t="str">
            <v>2CR2-9</v>
          </cell>
          <cell r="R32" t="str">
            <v>4T27-15</v>
          </cell>
          <cell r="S32" t="str">
            <v>4BL36-282</v>
          </cell>
          <cell r="T32" t="str">
            <v>RS2</v>
          </cell>
        </row>
        <row r="33">
          <cell r="B33" t="str">
            <v>§T-20</v>
          </cell>
          <cell r="C33" t="str">
            <v>§ì th¼ng</v>
          </cell>
          <cell r="E33" t="str">
            <v/>
          </cell>
          <cell r="F33" t="str">
            <v/>
          </cell>
          <cell r="G33">
            <v>225</v>
          </cell>
          <cell r="H33">
            <v>4696</v>
          </cell>
          <cell r="L33" t="str">
            <v>3§D-1</v>
          </cell>
          <cell r="N33" t="str">
            <v>§S-1</v>
          </cell>
          <cell r="O33" t="str">
            <v>6CR4-22</v>
          </cell>
          <cell r="P33" t="str">
            <v>2CR2-9</v>
          </cell>
          <cell r="Q33" t="str">
            <v>XT-1,2,3</v>
          </cell>
          <cell r="R33" t="str">
            <v>M26-36</v>
          </cell>
          <cell r="T33" t="str">
            <v>R4</v>
          </cell>
        </row>
        <row r="34">
          <cell r="B34" t="str">
            <v>§T-20</v>
          </cell>
          <cell r="C34" t="str">
            <v>§ì th¼ng</v>
          </cell>
          <cell r="E34" t="str">
            <v/>
          </cell>
          <cell r="F34" t="str">
            <v/>
          </cell>
          <cell r="G34">
            <v>165</v>
          </cell>
          <cell r="H34">
            <v>4861</v>
          </cell>
          <cell r="L34" t="str">
            <v>3§D-1</v>
          </cell>
          <cell r="N34" t="str">
            <v>§S-1</v>
          </cell>
          <cell r="O34" t="str">
            <v>6CR4-22</v>
          </cell>
          <cell r="P34" t="str">
            <v>2CR2-9</v>
          </cell>
          <cell r="Q34" t="str">
            <v>XT-1,2,3</v>
          </cell>
          <cell r="R34" t="str">
            <v>M26-36</v>
          </cell>
          <cell r="T34" t="str">
            <v>R4</v>
          </cell>
        </row>
        <row r="35">
          <cell r="B35" t="str">
            <v>N111-25B</v>
          </cell>
          <cell r="C35" t="str">
            <v>NÐo gãc</v>
          </cell>
          <cell r="D35" t="str">
            <v>382500F</v>
          </cell>
          <cell r="E35">
            <v>7</v>
          </cell>
          <cell r="F35" t="str">
            <v>G7=38°25'00"F</v>
          </cell>
          <cell r="G35">
            <v>214</v>
          </cell>
          <cell r="H35">
            <v>5075</v>
          </cell>
          <cell r="K35" t="str">
            <v>6N§-1</v>
          </cell>
          <cell r="M35" t="str">
            <v>NS-1</v>
          </cell>
          <cell r="N35" t="str">
            <v>NS-2</v>
          </cell>
          <cell r="O35" t="str">
            <v>6CR4-22</v>
          </cell>
          <cell r="P35" t="str">
            <v>2CR2-9</v>
          </cell>
          <cell r="R35" t="str">
            <v>4T30-22</v>
          </cell>
          <cell r="S35" t="str">
            <v>8BL36-250</v>
          </cell>
          <cell r="T35" t="str">
            <v>RS2</v>
          </cell>
        </row>
        <row r="36">
          <cell r="B36" t="str">
            <v>N111-20B</v>
          </cell>
          <cell r="C36" t="str">
            <v>NÐo h·m</v>
          </cell>
          <cell r="E36" t="str">
            <v/>
          </cell>
          <cell r="F36" t="str">
            <v/>
          </cell>
          <cell r="G36">
            <v>168</v>
          </cell>
          <cell r="H36">
            <v>5243</v>
          </cell>
          <cell r="I36">
            <v>168</v>
          </cell>
          <cell r="J36">
            <v>168</v>
          </cell>
          <cell r="K36" t="str">
            <v>3NK-1</v>
          </cell>
          <cell r="L36" t="str">
            <v>3N§-1</v>
          </cell>
          <cell r="M36" t="str">
            <v>NS-1</v>
          </cell>
          <cell r="N36" t="str">
            <v>NS-2</v>
          </cell>
          <cell r="O36" t="str">
            <v>6CR4-22</v>
          </cell>
          <cell r="P36" t="str">
            <v>2CR2-9</v>
          </cell>
          <cell r="R36" t="str">
            <v>4T32-28</v>
          </cell>
          <cell r="S36" t="str">
            <v>8BL48-250</v>
          </cell>
          <cell r="T36" t="str">
            <v>RS4</v>
          </cell>
        </row>
        <row r="37">
          <cell r="B37" t="str">
            <v>§V-74</v>
          </cell>
          <cell r="C37" t="str">
            <v>§ì v­ît</v>
          </cell>
          <cell r="E37" t="str">
            <v/>
          </cell>
          <cell r="F37" t="str">
            <v/>
          </cell>
          <cell r="G37">
            <v>448</v>
          </cell>
          <cell r="H37">
            <v>5691</v>
          </cell>
          <cell r="I37">
            <v>668.17961657027524</v>
          </cell>
          <cell r="J37">
            <v>1216</v>
          </cell>
          <cell r="K37" t="str">
            <v>3§K-1</v>
          </cell>
          <cell r="N37" t="str">
            <v>§S-1</v>
          </cell>
          <cell r="O37" t="str">
            <v>9CR4-22</v>
          </cell>
          <cell r="P37" t="str">
            <v>3CR2-9</v>
          </cell>
          <cell r="R37" t="str">
            <v>MV-1</v>
          </cell>
          <cell r="S37" t="str">
            <v>8BL64-250</v>
          </cell>
          <cell r="T37" t="str">
            <v>RS4</v>
          </cell>
        </row>
        <row r="38">
          <cell r="B38" t="str">
            <v>N111-25B</v>
          </cell>
          <cell r="C38" t="str">
            <v>NÐo h·m</v>
          </cell>
          <cell r="E38" t="str">
            <v/>
          </cell>
          <cell r="F38" t="str">
            <v/>
          </cell>
          <cell r="G38">
            <v>768</v>
          </cell>
          <cell r="H38">
            <v>6459</v>
          </cell>
          <cell r="K38" t="str">
            <v>3NK-1</v>
          </cell>
          <cell r="L38" t="str">
            <v>3N§-1</v>
          </cell>
          <cell r="M38" t="str">
            <v>NS-1</v>
          </cell>
          <cell r="N38" t="str">
            <v>NS-2</v>
          </cell>
          <cell r="O38" t="str">
            <v>12CR4-22</v>
          </cell>
          <cell r="P38" t="str">
            <v>4CR2-9</v>
          </cell>
          <cell r="R38" t="str">
            <v>4T32-28</v>
          </cell>
          <cell r="S38" t="str">
            <v>8BL48-250</v>
          </cell>
          <cell r="T38" t="str">
            <v>RS4</v>
          </cell>
        </row>
        <row r="39">
          <cell r="B39" t="str">
            <v>N111-20A</v>
          </cell>
          <cell r="C39" t="str">
            <v>NÐo gãc</v>
          </cell>
          <cell r="D39" t="str">
            <v>050800T</v>
          </cell>
          <cell r="E39">
            <v>8</v>
          </cell>
          <cell r="F39" t="str">
            <v>G8=05°08'00"T</v>
          </cell>
          <cell r="G39">
            <v>584</v>
          </cell>
          <cell r="H39">
            <v>7043</v>
          </cell>
          <cell r="I39">
            <v>584</v>
          </cell>
          <cell r="J39">
            <v>584</v>
          </cell>
          <cell r="K39" t="str">
            <v>6N§-1</v>
          </cell>
          <cell r="M39" t="str">
            <v>NS-1</v>
          </cell>
          <cell r="N39" t="str">
            <v>NS-2</v>
          </cell>
          <cell r="O39" t="str">
            <v>9CR4-22</v>
          </cell>
          <cell r="P39" t="str">
            <v>3CR2-9</v>
          </cell>
          <cell r="R39" t="str">
            <v>4T30-18</v>
          </cell>
          <cell r="S39" t="str">
            <v>8BL30-250</v>
          </cell>
          <cell r="T39" t="str">
            <v>RS4</v>
          </cell>
        </row>
        <row r="40">
          <cell r="B40" t="str">
            <v>§111-26A</v>
          </cell>
          <cell r="C40" t="str">
            <v>§ì th¼ng</v>
          </cell>
          <cell r="E40" t="str">
            <v/>
          </cell>
          <cell r="F40" t="str">
            <v/>
          </cell>
          <cell r="G40">
            <v>187</v>
          </cell>
          <cell r="H40">
            <v>7230</v>
          </cell>
          <cell r="I40">
            <v>412.75385449803503</v>
          </cell>
          <cell r="J40">
            <v>1072</v>
          </cell>
          <cell r="L40" t="str">
            <v>3§D-1</v>
          </cell>
          <cell r="N40" t="str">
            <v>§S-1</v>
          </cell>
          <cell r="O40" t="str">
            <v>6CR4-22</v>
          </cell>
          <cell r="P40" t="str">
            <v>2CR2-9</v>
          </cell>
          <cell r="R40" t="str">
            <v>4T30-18</v>
          </cell>
          <cell r="S40" t="str">
            <v>4BL36-282</v>
          </cell>
          <cell r="T40" t="str">
            <v>RS4</v>
          </cell>
        </row>
        <row r="41">
          <cell r="B41" t="str">
            <v>§111-26B</v>
          </cell>
          <cell r="C41" t="str">
            <v>§ì th¼ng</v>
          </cell>
          <cell r="E41" t="str">
            <v/>
          </cell>
          <cell r="F41" t="str">
            <v/>
          </cell>
          <cell r="G41">
            <v>475</v>
          </cell>
          <cell r="H41">
            <v>7705</v>
          </cell>
          <cell r="L41" t="str">
            <v>3§D-1</v>
          </cell>
          <cell r="N41" t="str">
            <v>§S-1</v>
          </cell>
          <cell r="O41" t="str">
            <v>6CR4-22</v>
          </cell>
          <cell r="P41" t="str">
            <v>2CR2-9</v>
          </cell>
          <cell r="R41" t="str">
            <v>4T30-22</v>
          </cell>
          <cell r="S41" t="str">
            <v>4BL42-282</v>
          </cell>
          <cell r="T41" t="str">
            <v>RS4</v>
          </cell>
        </row>
        <row r="42">
          <cell r="B42" t="str">
            <v>N111-25B</v>
          </cell>
          <cell r="C42" t="str">
            <v>NÐo gãc</v>
          </cell>
          <cell r="D42" t="str">
            <v>374036T</v>
          </cell>
          <cell r="E42">
            <v>9</v>
          </cell>
          <cell r="F42" t="str">
            <v>G9=37°40'36"T</v>
          </cell>
          <cell r="G42">
            <v>410</v>
          </cell>
          <cell r="H42">
            <v>8115</v>
          </cell>
          <cell r="K42" t="str">
            <v>6N§-1</v>
          </cell>
          <cell r="M42" t="str">
            <v>NS-1</v>
          </cell>
          <cell r="N42" t="str">
            <v>NS-2</v>
          </cell>
          <cell r="O42" t="str">
            <v>6CR4-22</v>
          </cell>
          <cell r="P42" t="str">
            <v>2CR2-9</v>
          </cell>
          <cell r="R42" t="str">
            <v>4T32-23</v>
          </cell>
          <cell r="S42" t="str">
            <v>8BL36-250</v>
          </cell>
          <cell r="T42" t="str">
            <v>RS4</v>
          </cell>
        </row>
        <row r="43">
          <cell r="B43" t="str">
            <v>N111-20B</v>
          </cell>
          <cell r="C43" t="str">
            <v>NÐo gãc</v>
          </cell>
          <cell r="D43" t="str">
            <v>473000F</v>
          </cell>
          <cell r="E43">
            <v>10</v>
          </cell>
          <cell r="F43" t="str">
            <v>G10=47°30'00"F</v>
          </cell>
          <cell r="G43">
            <v>336</v>
          </cell>
          <cell r="H43">
            <v>8451</v>
          </cell>
          <cell r="I43">
            <v>336</v>
          </cell>
          <cell r="J43">
            <v>336</v>
          </cell>
          <cell r="K43" t="str">
            <v>6N§-1</v>
          </cell>
          <cell r="L43" t="str">
            <v>§D-1</v>
          </cell>
          <cell r="M43" t="str">
            <v>NS-1</v>
          </cell>
          <cell r="N43" t="str">
            <v>NS-2</v>
          </cell>
          <cell r="O43" t="str">
            <v>6CR4-22</v>
          </cell>
          <cell r="P43" t="str">
            <v>2CR2-9</v>
          </cell>
          <cell r="R43" t="str">
            <v>4T32-23</v>
          </cell>
          <cell r="S43" t="str">
            <v>8BL42-250</v>
          </cell>
          <cell r="T43" t="str">
            <v>RS4</v>
          </cell>
        </row>
        <row r="44">
          <cell r="B44" t="str">
            <v>§111-22A</v>
          </cell>
          <cell r="C44" t="str">
            <v>§ì th¼ng</v>
          </cell>
          <cell r="E44" t="str">
            <v/>
          </cell>
          <cell r="F44" t="str">
            <v/>
          </cell>
          <cell r="G44">
            <v>230</v>
          </cell>
          <cell r="H44">
            <v>8681</v>
          </cell>
          <cell r="I44">
            <v>189.23342950918081</v>
          </cell>
          <cell r="J44">
            <v>2785</v>
          </cell>
          <cell r="L44" t="str">
            <v>3§D-1</v>
          </cell>
          <cell r="N44" t="str">
            <v>§S-1</v>
          </cell>
          <cell r="O44" t="str">
            <v>6CR4-22</v>
          </cell>
          <cell r="P44" t="str">
            <v>2CR2-9</v>
          </cell>
          <cell r="R44" t="str">
            <v>4T27-15</v>
          </cell>
          <cell r="S44" t="str">
            <v>4BL36-282</v>
          </cell>
          <cell r="T44" t="str">
            <v>RS2</v>
          </cell>
        </row>
        <row r="45">
          <cell r="B45" t="str">
            <v>§111-22A</v>
          </cell>
          <cell r="C45" t="str">
            <v>§ì th¼ng</v>
          </cell>
          <cell r="E45" t="str">
            <v/>
          </cell>
          <cell r="F45" t="str">
            <v/>
          </cell>
          <cell r="G45">
            <v>180</v>
          </cell>
          <cell r="H45">
            <v>8861</v>
          </cell>
          <cell r="K45" t="str">
            <v>220kV</v>
          </cell>
          <cell r="L45" t="str">
            <v>3§D-1</v>
          </cell>
          <cell r="N45" t="str">
            <v>§S-1</v>
          </cell>
          <cell r="O45" t="str">
            <v>6CR4-22</v>
          </cell>
          <cell r="P45" t="str">
            <v>2CR2-9</v>
          </cell>
          <cell r="R45" t="str">
            <v>4T27-15</v>
          </cell>
          <cell r="S45" t="str">
            <v>4BL36-282</v>
          </cell>
          <cell r="T45" t="str">
            <v>RS2</v>
          </cell>
        </row>
        <row r="46">
          <cell r="B46" t="str">
            <v>§111-22A</v>
          </cell>
          <cell r="C46" t="str">
            <v>§ì th¼ng</v>
          </cell>
          <cell r="E46" t="str">
            <v/>
          </cell>
          <cell r="F46" t="str">
            <v/>
          </cell>
          <cell r="G46">
            <v>220</v>
          </cell>
          <cell r="H46">
            <v>9081</v>
          </cell>
          <cell r="K46" t="str">
            <v>220kV</v>
          </cell>
          <cell r="L46" t="str">
            <v>3§D-1</v>
          </cell>
          <cell r="N46" t="str">
            <v>§S-1</v>
          </cell>
          <cell r="O46" t="str">
            <v>6CR4-22</v>
          </cell>
          <cell r="P46" t="str">
            <v>2CR2-9</v>
          </cell>
          <cell r="R46" t="str">
            <v>4T27-15</v>
          </cell>
          <cell r="S46" t="str">
            <v>4BL36-282</v>
          </cell>
          <cell r="T46" t="str">
            <v>RS2</v>
          </cell>
        </row>
        <row r="47">
          <cell r="B47" t="str">
            <v>§111-22A</v>
          </cell>
          <cell r="C47" t="str">
            <v>§ì th¼ng</v>
          </cell>
          <cell r="E47" t="str">
            <v/>
          </cell>
          <cell r="F47" t="str">
            <v/>
          </cell>
          <cell r="G47">
            <v>180</v>
          </cell>
          <cell r="H47">
            <v>9261</v>
          </cell>
          <cell r="K47" t="str">
            <v>220kV</v>
          </cell>
          <cell r="L47" t="str">
            <v>3§D-1</v>
          </cell>
          <cell r="N47" t="str">
            <v>§S-1</v>
          </cell>
          <cell r="O47" t="str">
            <v>6CR4-22</v>
          </cell>
          <cell r="P47" t="str">
            <v>2CR2-9</v>
          </cell>
          <cell r="R47" t="str">
            <v>4T27-15</v>
          </cell>
          <cell r="S47" t="str">
            <v>4BL36-282</v>
          </cell>
          <cell r="T47" t="str">
            <v>RS2</v>
          </cell>
        </row>
        <row r="48">
          <cell r="B48" t="str">
            <v>§T-20</v>
          </cell>
          <cell r="C48" t="str">
            <v>§ì th¼ng</v>
          </cell>
          <cell r="E48" t="str">
            <v/>
          </cell>
          <cell r="F48" t="str">
            <v/>
          </cell>
          <cell r="G48">
            <v>205</v>
          </cell>
          <cell r="H48">
            <v>9466</v>
          </cell>
          <cell r="K48" t="str">
            <v>220kV</v>
          </cell>
          <cell r="L48" t="str">
            <v>3§D-1</v>
          </cell>
          <cell r="N48" t="str">
            <v>§S-1</v>
          </cell>
          <cell r="O48" t="str">
            <v>6CR4-22</v>
          </cell>
          <cell r="P48" t="str">
            <v>2CR2-9</v>
          </cell>
          <cell r="Q48" t="str">
            <v>XT-1,2,3</v>
          </cell>
          <cell r="R48" t="str">
            <v>M22-30</v>
          </cell>
          <cell r="T48" t="str">
            <v>R4</v>
          </cell>
        </row>
        <row r="49">
          <cell r="B49" t="str">
            <v>§T-20</v>
          </cell>
          <cell r="C49" t="str">
            <v>§ì th¼ng</v>
          </cell>
          <cell r="E49" t="str">
            <v/>
          </cell>
          <cell r="F49" t="str">
            <v/>
          </cell>
          <cell r="G49">
            <v>200</v>
          </cell>
          <cell r="H49">
            <v>9666</v>
          </cell>
          <cell r="L49" t="str">
            <v>3§D-1</v>
          </cell>
          <cell r="N49" t="str">
            <v>§S-1</v>
          </cell>
          <cell r="O49" t="str">
            <v>6CR4-22</v>
          </cell>
          <cell r="P49" t="str">
            <v>2CR2-9</v>
          </cell>
          <cell r="Q49" t="str">
            <v>XT-1,2,3</v>
          </cell>
          <cell r="R49" t="str">
            <v>M22-30</v>
          </cell>
          <cell r="T49" t="str">
            <v>R4</v>
          </cell>
        </row>
        <row r="50">
          <cell r="B50" t="str">
            <v>§T-20</v>
          </cell>
          <cell r="C50" t="str">
            <v>§ì th¼ng</v>
          </cell>
          <cell r="E50" t="str">
            <v/>
          </cell>
          <cell r="F50" t="str">
            <v/>
          </cell>
          <cell r="G50">
            <v>175</v>
          </cell>
          <cell r="H50">
            <v>9841</v>
          </cell>
          <cell r="L50" t="str">
            <v>3§D-1</v>
          </cell>
          <cell r="N50" t="str">
            <v>§S-1</v>
          </cell>
          <cell r="O50" t="str">
            <v>6CR4-22</v>
          </cell>
          <cell r="P50" t="str">
            <v>2CR2-9</v>
          </cell>
          <cell r="Q50" t="str">
            <v>XT-1,2,3</v>
          </cell>
          <cell r="R50" t="str">
            <v>M22-30</v>
          </cell>
          <cell r="T50" t="str">
            <v>R4</v>
          </cell>
        </row>
        <row r="51">
          <cell r="B51" t="str">
            <v>§T-20</v>
          </cell>
          <cell r="C51" t="str">
            <v>§ì th¼ng</v>
          </cell>
          <cell r="E51" t="str">
            <v/>
          </cell>
          <cell r="F51" t="str">
            <v/>
          </cell>
          <cell r="G51">
            <v>155</v>
          </cell>
          <cell r="H51">
            <v>9996</v>
          </cell>
          <cell r="L51" t="str">
            <v>3§D-1</v>
          </cell>
          <cell r="N51" t="str">
            <v>§S-1</v>
          </cell>
          <cell r="O51" t="str">
            <v>6CR4-22</v>
          </cell>
          <cell r="P51" t="str">
            <v>2CR2-9</v>
          </cell>
          <cell r="Q51" t="str">
            <v>XT-1,2,3</v>
          </cell>
          <cell r="R51" t="str">
            <v>M22-30</v>
          </cell>
          <cell r="T51" t="str">
            <v>R4</v>
          </cell>
        </row>
        <row r="52">
          <cell r="B52" t="str">
            <v>§111-22A</v>
          </cell>
          <cell r="C52" t="str">
            <v>§ì th¼ng</v>
          </cell>
          <cell r="E52" t="str">
            <v/>
          </cell>
          <cell r="F52" t="str">
            <v/>
          </cell>
          <cell r="G52">
            <v>170</v>
          </cell>
          <cell r="H52">
            <v>10166</v>
          </cell>
          <cell r="L52" t="str">
            <v>3§D-1</v>
          </cell>
          <cell r="N52" t="str">
            <v>§S-1</v>
          </cell>
          <cell r="O52" t="str">
            <v>6CR4-22</v>
          </cell>
          <cell r="P52" t="str">
            <v>2CR2-9</v>
          </cell>
          <cell r="R52" t="str">
            <v>4T27-15</v>
          </cell>
          <cell r="S52" t="str">
            <v>4BL36-282</v>
          </cell>
          <cell r="T52" t="str">
            <v>RS2</v>
          </cell>
        </row>
        <row r="53">
          <cell r="B53" t="str">
            <v>§T-20</v>
          </cell>
          <cell r="C53" t="str">
            <v>§ì th¼ng</v>
          </cell>
          <cell r="E53" t="str">
            <v/>
          </cell>
          <cell r="F53" t="str">
            <v/>
          </cell>
          <cell r="G53">
            <v>180</v>
          </cell>
          <cell r="H53">
            <v>10346</v>
          </cell>
          <cell r="L53" t="str">
            <v>3§D-1</v>
          </cell>
          <cell r="N53" t="str">
            <v>§S-1</v>
          </cell>
          <cell r="O53" t="str">
            <v>6CR4-22</v>
          </cell>
          <cell r="P53" t="str">
            <v>2CR2-9</v>
          </cell>
          <cell r="Q53" t="str">
            <v>XT-1,2,3</v>
          </cell>
          <cell r="R53" t="str">
            <v>M22-30</v>
          </cell>
          <cell r="T53" t="str">
            <v>R4</v>
          </cell>
        </row>
        <row r="54">
          <cell r="B54" t="str">
            <v>§T-20</v>
          </cell>
          <cell r="C54" t="str">
            <v>§ì th¼ng</v>
          </cell>
          <cell r="E54" t="str">
            <v/>
          </cell>
          <cell r="F54" t="str">
            <v/>
          </cell>
          <cell r="G54">
            <v>160</v>
          </cell>
          <cell r="H54">
            <v>10506</v>
          </cell>
          <cell r="L54" t="str">
            <v>3§D-1</v>
          </cell>
          <cell r="N54" t="str">
            <v>§S-1</v>
          </cell>
          <cell r="O54" t="str">
            <v>6CR4-22</v>
          </cell>
          <cell r="P54" t="str">
            <v>2CR2-9</v>
          </cell>
          <cell r="Q54" t="str">
            <v>XT-1,2,3</v>
          </cell>
          <cell r="R54" t="str">
            <v>M22-30</v>
          </cell>
          <cell r="T54" t="str">
            <v>R4</v>
          </cell>
        </row>
        <row r="55">
          <cell r="B55" t="str">
            <v>§T-20</v>
          </cell>
          <cell r="C55" t="str">
            <v>§ì th¼ng</v>
          </cell>
          <cell r="E55" t="str">
            <v/>
          </cell>
          <cell r="F55" t="str">
            <v/>
          </cell>
          <cell r="G55">
            <v>165</v>
          </cell>
          <cell r="H55">
            <v>10671</v>
          </cell>
          <cell r="L55" t="str">
            <v>3§D-1</v>
          </cell>
          <cell r="N55" t="str">
            <v>§S-1</v>
          </cell>
          <cell r="O55" t="str">
            <v>6CR4-22</v>
          </cell>
          <cell r="P55" t="str">
            <v>2CR2-9</v>
          </cell>
          <cell r="Q55" t="str">
            <v>XT-1,2,3</v>
          </cell>
          <cell r="R55" t="str">
            <v>M22-30</v>
          </cell>
          <cell r="T55" t="str">
            <v>R4</v>
          </cell>
        </row>
        <row r="56">
          <cell r="B56" t="str">
            <v>§T-20</v>
          </cell>
          <cell r="C56" t="str">
            <v>§ì th¼ng</v>
          </cell>
          <cell r="E56" t="str">
            <v/>
          </cell>
          <cell r="F56" t="str">
            <v/>
          </cell>
          <cell r="G56">
            <v>200</v>
          </cell>
          <cell r="H56">
            <v>10871</v>
          </cell>
          <cell r="L56" t="str">
            <v>3§D-1</v>
          </cell>
          <cell r="N56" t="str">
            <v>§S-1</v>
          </cell>
          <cell r="O56" t="str">
            <v>6CR4-22</v>
          </cell>
          <cell r="P56" t="str">
            <v>2CR2-9</v>
          </cell>
          <cell r="Q56" t="str">
            <v>XT-1,2,3</v>
          </cell>
          <cell r="R56" t="str">
            <v>M22-30</v>
          </cell>
          <cell r="T56" t="str">
            <v>R4</v>
          </cell>
        </row>
        <row r="57">
          <cell r="B57" t="str">
            <v>§T-20</v>
          </cell>
          <cell r="C57" t="str">
            <v>§ì th¼ng</v>
          </cell>
          <cell r="E57" t="str">
            <v/>
          </cell>
          <cell r="F57" t="str">
            <v/>
          </cell>
          <cell r="G57">
            <v>190</v>
          </cell>
          <cell r="H57">
            <v>11061</v>
          </cell>
          <cell r="L57" t="str">
            <v>3§D-1</v>
          </cell>
          <cell r="N57" t="str">
            <v>§S-1</v>
          </cell>
          <cell r="O57" t="str">
            <v>6CR4-22</v>
          </cell>
          <cell r="P57" t="str">
            <v>2CR2-9</v>
          </cell>
          <cell r="Q57" t="str">
            <v>XT-1,2,3</v>
          </cell>
          <cell r="R57" t="str">
            <v>M22-30</v>
          </cell>
          <cell r="T57" t="str">
            <v>R4</v>
          </cell>
        </row>
        <row r="58">
          <cell r="B58" t="str">
            <v>N111-20A</v>
          </cell>
          <cell r="C58" t="str">
            <v>NÐo gãc</v>
          </cell>
          <cell r="D58" t="str">
            <v>343000T</v>
          </cell>
          <cell r="E58">
            <v>11</v>
          </cell>
          <cell r="F58" t="str">
            <v>G11=34°30'00"T</v>
          </cell>
          <cell r="G58">
            <v>175</v>
          </cell>
          <cell r="H58">
            <v>11236</v>
          </cell>
          <cell r="K58" t="str">
            <v>6N§-1</v>
          </cell>
          <cell r="M58" t="str">
            <v>NS-1</v>
          </cell>
          <cell r="N58" t="str">
            <v>NS-2</v>
          </cell>
          <cell r="O58" t="str">
            <v>6CR4-22</v>
          </cell>
          <cell r="P58" t="str">
            <v>2CR2-9</v>
          </cell>
          <cell r="R58" t="str">
            <v>4T30-22</v>
          </cell>
          <cell r="S58" t="str">
            <v>8BL36-250</v>
          </cell>
          <cell r="T58" t="str">
            <v>RS2</v>
          </cell>
        </row>
        <row r="59">
          <cell r="B59" t="str">
            <v>§T-20</v>
          </cell>
          <cell r="C59" t="str">
            <v>§ì th¼ng</v>
          </cell>
          <cell r="E59" t="str">
            <v/>
          </cell>
          <cell r="F59" t="str">
            <v/>
          </cell>
          <cell r="G59">
            <v>185</v>
          </cell>
          <cell r="H59">
            <v>11421</v>
          </cell>
          <cell r="I59">
            <v>303.21956535794982</v>
          </cell>
          <cell r="J59">
            <v>1059</v>
          </cell>
          <cell r="L59" t="str">
            <v>3§D-1</v>
          </cell>
          <cell r="N59" t="str">
            <v>§S-1</v>
          </cell>
          <cell r="O59" t="str">
            <v>6CR4-22</v>
          </cell>
          <cell r="P59" t="str">
            <v>2CR2-9</v>
          </cell>
          <cell r="Q59" t="str">
            <v>XT-1,2,3</v>
          </cell>
          <cell r="R59" t="str">
            <v>M22-30</v>
          </cell>
          <cell r="T59" t="str">
            <v>R4</v>
          </cell>
        </row>
        <row r="60">
          <cell r="B60" t="str">
            <v>§111-22A</v>
          </cell>
          <cell r="C60" t="str">
            <v>§ì th¼ng</v>
          </cell>
          <cell r="E60" t="str">
            <v/>
          </cell>
          <cell r="F60" t="str">
            <v/>
          </cell>
          <cell r="G60">
            <v>220</v>
          </cell>
          <cell r="H60">
            <v>11641</v>
          </cell>
          <cell r="L60" t="str">
            <v>3§D-1</v>
          </cell>
          <cell r="N60" t="str">
            <v>§S-1</v>
          </cell>
          <cell r="O60" t="str">
            <v>6CR4-22</v>
          </cell>
          <cell r="P60" t="str">
            <v>2CR2-9</v>
          </cell>
          <cell r="R60" t="str">
            <v>4T30-18</v>
          </cell>
          <cell r="S60" t="str">
            <v>4BL42-282</v>
          </cell>
          <cell r="T60" t="str">
            <v>RS2</v>
          </cell>
        </row>
        <row r="61">
          <cell r="B61" t="str">
            <v>§111-22A</v>
          </cell>
          <cell r="C61" t="str">
            <v>§ì th¼ng</v>
          </cell>
          <cell r="E61" t="str">
            <v/>
          </cell>
          <cell r="F61" t="str">
            <v/>
          </cell>
          <cell r="G61">
            <v>400</v>
          </cell>
          <cell r="H61">
            <v>12041</v>
          </cell>
          <cell r="L61" t="str">
            <v>3§D-1</v>
          </cell>
          <cell r="N61" t="str">
            <v>§S-1</v>
          </cell>
          <cell r="O61" t="str">
            <v>6CR4-22</v>
          </cell>
          <cell r="P61" t="str">
            <v>2CR2-9</v>
          </cell>
          <cell r="R61" t="str">
            <v>4T30-18</v>
          </cell>
          <cell r="S61" t="str">
            <v>4BL42-282</v>
          </cell>
          <cell r="T61" t="str">
            <v>RS4</v>
          </cell>
        </row>
        <row r="62">
          <cell r="B62" t="str">
            <v>N111-20A</v>
          </cell>
          <cell r="C62" t="str">
            <v>NÐo gãc</v>
          </cell>
          <cell r="D62" t="str">
            <v>123854T</v>
          </cell>
          <cell r="E62">
            <v>12</v>
          </cell>
          <cell r="F62" t="str">
            <v>G12=12°38'54"T</v>
          </cell>
          <cell r="G62">
            <v>254</v>
          </cell>
          <cell r="H62">
            <v>12295</v>
          </cell>
          <cell r="K62" t="str">
            <v>6N§-1</v>
          </cell>
          <cell r="M62" t="str">
            <v>NS-1</v>
          </cell>
          <cell r="N62" t="str">
            <v>NS-2</v>
          </cell>
          <cell r="O62" t="str">
            <v>6CR4-22</v>
          </cell>
          <cell r="P62" t="str">
            <v>2CR2-9</v>
          </cell>
          <cell r="R62" t="str">
            <v>4T30-18</v>
          </cell>
          <cell r="S62" t="str">
            <v>8BL30-250</v>
          </cell>
          <cell r="T62" t="str">
            <v>RS4</v>
          </cell>
        </row>
        <row r="63">
          <cell r="B63" t="str">
            <v>§111-22B</v>
          </cell>
          <cell r="C63" t="str">
            <v>§ì th¼ng</v>
          </cell>
          <cell r="G63">
            <v>495</v>
          </cell>
          <cell r="H63">
            <v>12790</v>
          </cell>
          <cell r="I63">
            <v>448.10601424216571</v>
          </cell>
          <cell r="J63">
            <v>873</v>
          </cell>
          <cell r="L63" t="str">
            <v>3§D-1</v>
          </cell>
          <cell r="N63" t="str">
            <v>§S-1</v>
          </cell>
          <cell r="O63" t="str">
            <v>6CR4-22</v>
          </cell>
          <cell r="P63" t="str">
            <v>2CR2-9</v>
          </cell>
          <cell r="R63" t="str">
            <v>4T30-22</v>
          </cell>
          <cell r="S63" t="str">
            <v>4BL42-282</v>
          </cell>
          <cell r="T63" t="str">
            <v>RS4</v>
          </cell>
        </row>
        <row r="64">
          <cell r="B64" t="str">
            <v>N111-20B</v>
          </cell>
          <cell r="C64" t="str">
            <v>NÐo gãc</v>
          </cell>
          <cell r="D64" t="str">
            <v>383912F</v>
          </cell>
          <cell r="E64">
            <v>13</v>
          </cell>
          <cell r="F64" t="str">
            <v>G13=38°39'12"F</v>
          </cell>
          <cell r="G64">
            <v>378</v>
          </cell>
          <cell r="H64">
            <v>13168</v>
          </cell>
          <cell r="K64" t="str">
            <v>6N§-1</v>
          </cell>
          <cell r="M64" t="str">
            <v>NS-1</v>
          </cell>
          <cell r="N64" t="str">
            <v>NS-2</v>
          </cell>
          <cell r="O64" t="str">
            <v>9CR4-22</v>
          </cell>
          <cell r="P64" t="str">
            <v>3CR2-9</v>
          </cell>
          <cell r="R64" t="str">
            <v>4T30-22</v>
          </cell>
          <cell r="S64" t="str">
            <v>8BL36-250</v>
          </cell>
          <cell r="T64" t="str">
            <v>RS4</v>
          </cell>
        </row>
        <row r="65">
          <cell r="B65" t="str">
            <v>§111-22B</v>
          </cell>
          <cell r="C65" t="str">
            <v>§ì th¼ng</v>
          </cell>
          <cell r="G65">
            <v>585</v>
          </cell>
          <cell r="H65">
            <v>13753</v>
          </cell>
          <cell r="I65">
            <v>472.4147915699906</v>
          </cell>
          <cell r="J65">
            <v>1020</v>
          </cell>
          <cell r="L65" t="str">
            <v>3§D-1</v>
          </cell>
          <cell r="N65" t="str">
            <v>§S-1</v>
          </cell>
          <cell r="O65" t="str">
            <v>9CR4-22</v>
          </cell>
          <cell r="P65" t="str">
            <v>3CR2-9</v>
          </cell>
          <cell r="R65" t="str">
            <v>4T30-22</v>
          </cell>
          <cell r="S65" t="str">
            <v>4BL42-282</v>
          </cell>
          <cell r="T65" t="str">
            <v>RS4</v>
          </cell>
        </row>
        <row r="66">
          <cell r="B66" t="str">
            <v>§111-22A</v>
          </cell>
          <cell r="C66" t="str">
            <v>§ì th¼ng</v>
          </cell>
          <cell r="G66">
            <v>290</v>
          </cell>
          <cell r="H66">
            <v>14043</v>
          </cell>
          <cell r="L66" t="str">
            <v>3§D-1</v>
          </cell>
          <cell r="N66" t="str">
            <v>§S-1</v>
          </cell>
          <cell r="O66" t="str">
            <v>6CR4-22</v>
          </cell>
          <cell r="P66" t="str">
            <v>2CR2-9</v>
          </cell>
          <cell r="R66" t="str">
            <v>4T30-18</v>
          </cell>
          <cell r="S66" t="str">
            <v>4BL36-282</v>
          </cell>
          <cell r="T66" t="str">
            <v>RS4</v>
          </cell>
        </row>
        <row r="67">
          <cell r="B67" t="str">
            <v>N111-20A</v>
          </cell>
          <cell r="C67" t="str">
            <v>NÐo gãc</v>
          </cell>
          <cell r="D67" t="str">
            <v>154930T</v>
          </cell>
          <cell r="E67">
            <v>14</v>
          </cell>
          <cell r="F67" t="str">
            <v>G14=15°49'30"T</v>
          </cell>
          <cell r="G67">
            <v>145</v>
          </cell>
          <cell r="H67">
            <v>14188</v>
          </cell>
          <cell r="K67" t="str">
            <v>6N§-1</v>
          </cell>
          <cell r="M67" t="str">
            <v>NS-1</v>
          </cell>
          <cell r="N67" t="str">
            <v>NS-2</v>
          </cell>
          <cell r="O67" t="str">
            <v>6CR4-22</v>
          </cell>
          <cell r="P67" t="str">
            <v>2CR2-9</v>
          </cell>
          <cell r="R67" t="str">
            <v>4T30-18</v>
          </cell>
          <cell r="S67" t="str">
            <v>8BL30-250</v>
          </cell>
          <cell r="T67" t="str">
            <v>RS4</v>
          </cell>
        </row>
        <row r="68">
          <cell r="B68" t="str">
            <v>§111-22A</v>
          </cell>
          <cell r="C68" t="str">
            <v>§ì th¼ng</v>
          </cell>
          <cell r="E68" t="str">
            <v/>
          </cell>
          <cell r="F68" t="str">
            <v/>
          </cell>
          <cell r="G68">
            <v>375</v>
          </cell>
          <cell r="H68">
            <v>14563</v>
          </cell>
          <cell r="I68">
            <v>407.64847878081974</v>
          </cell>
          <cell r="J68">
            <v>1403</v>
          </cell>
          <cell r="L68" t="str">
            <v>3§D-1</v>
          </cell>
          <cell r="N68" t="str">
            <v>§S-1</v>
          </cell>
          <cell r="O68" t="str">
            <v>6CR4-22</v>
          </cell>
          <cell r="P68" t="str">
            <v>2CR2-9</v>
          </cell>
          <cell r="R68" t="str">
            <v>4T30-18</v>
          </cell>
          <cell r="S68" t="str">
            <v>4BL36-282</v>
          </cell>
          <cell r="T68" t="str">
            <v>RS4</v>
          </cell>
        </row>
        <row r="69">
          <cell r="B69" t="str">
            <v>§111-22B</v>
          </cell>
          <cell r="C69" t="str">
            <v>§ì th¼ng</v>
          </cell>
          <cell r="E69" t="str">
            <v/>
          </cell>
          <cell r="F69" t="str">
            <v/>
          </cell>
          <cell r="G69">
            <v>270</v>
          </cell>
          <cell r="H69">
            <v>14833</v>
          </cell>
          <cell r="L69" t="str">
            <v>3§D-1</v>
          </cell>
          <cell r="N69" t="str">
            <v>§S-1</v>
          </cell>
          <cell r="O69" t="str">
            <v>9CR4-22</v>
          </cell>
          <cell r="P69" t="str">
            <v>3CR2-9</v>
          </cell>
          <cell r="R69" t="str">
            <v>4T30-18</v>
          </cell>
          <cell r="S69" t="str">
            <v>4BL42-282</v>
          </cell>
          <cell r="T69" t="str">
            <v>RS4</v>
          </cell>
        </row>
        <row r="70">
          <cell r="B70" t="str">
            <v>§111-26B</v>
          </cell>
          <cell r="C70" t="str">
            <v>§ì th¼ng</v>
          </cell>
          <cell r="E70" t="str">
            <v/>
          </cell>
          <cell r="F70" t="str">
            <v/>
          </cell>
          <cell r="G70">
            <v>530</v>
          </cell>
          <cell r="H70">
            <v>15363</v>
          </cell>
          <cell r="L70" t="str">
            <v>3§D-1</v>
          </cell>
          <cell r="N70" t="str">
            <v>§S-1</v>
          </cell>
          <cell r="O70" t="str">
            <v>9CR4-22</v>
          </cell>
          <cell r="P70" t="str">
            <v>3CR2-9</v>
          </cell>
          <cell r="R70" t="str">
            <v>4T30-22</v>
          </cell>
          <cell r="S70" t="str">
            <v>4BL42-282</v>
          </cell>
          <cell r="T70" t="str">
            <v>RS4</v>
          </cell>
        </row>
        <row r="71">
          <cell r="B71" t="str">
            <v>N111-20A</v>
          </cell>
          <cell r="C71" t="str">
            <v>NÐo gãc</v>
          </cell>
          <cell r="D71" t="str">
            <v>331748T</v>
          </cell>
          <cell r="E71">
            <v>15</v>
          </cell>
          <cell r="F71" t="str">
            <v>G15=33°17'48"T</v>
          </cell>
          <cell r="G71">
            <v>228</v>
          </cell>
          <cell r="H71">
            <v>15591</v>
          </cell>
          <cell r="K71" t="str">
            <v>6N§-1</v>
          </cell>
          <cell r="M71" t="str">
            <v>NS-1</v>
          </cell>
          <cell r="N71" t="str">
            <v>NS-2</v>
          </cell>
          <cell r="O71" t="str">
            <v>6CR4-22</v>
          </cell>
          <cell r="P71" t="str">
            <v>2CR2-9</v>
          </cell>
          <cell r="R71" t="str">
            <v>4T30-22</v>
          </cell>
          <cell r="S71" t="str">
            <v>8BL36-250</v>
          </cell>
          <cell r="T71" t="str">
            <v>RS4</v>
          </cell>
        </row>
        <row r="72">
          <cell r="B72" t="str">
            <v>§111-22A</v>
          </cell>
          <cell r="C72" t="str">
            <v>§ì th¼ng</v>
          </cell>
          <cell r="E72" t="str">
            <v/>
          </cell>
          <cell r="F72" t="str">
            <v/>
          </cell>
          <cell r="G72">
            <v>161</v>
          </cell>
          <cell r="H72">
            <v>15752</v>
          </cell>
          <cell r="I72">
            <v>336.08579927406072</v>
          </cell>
          <cell r="J72">
            <v>1216</v>
          </cell>
          <cell r="L72" t="str">
            <v>3§D-1</v>
          </cell>
          <cell r="N72" t="str">
            <v>§S-1</v>
          </cell>
          <cell r="O72" t="str">
            <v>6CR4-22</v>
          </cell>
          <cell r="P72" t="str">
            <v>2CR2-9</v>
          </cell>
          <cell r="R72" t="str">
            <v>4T30-18</v>
          </cell>
          <cell r="S72" t="str">
            <v>4BL36-282</v>
          </cell>
          <cell r="T72" t="str">
            <v>RS4</v>
          </cell>
        </row>
        <row r="73">
          <cell r="B73" t="str">
            <v>§111-22B</v>
          </cell>
          <cell r="C73" t="str">
            <v>§ì th¼ng</v>
          </cell>
          <cell r="E73" t="str">
            <v/>
          </cell>
          <cell r="F73" t="str">
            <v/>
          </cell>
          <cell r="G73">
            <v>370</v>
          </cell>
          <cell r="H73">
            <v>16122</v>
          </cell>
          <cell r="L73" t="str">
            <v>3§D-1</v>
          </cell>
          <cell r="N73" t="str">
            <v>§S-1</v>
          </cell>
          <cell r="O73" t="str">
            <v>6CR4-22</v>
          </cell>
          <cell r="P73" t="str">
            <v>2CR2-9</v>
          </cell>
          <cell r="R73" t="str">
            <v>4T30-18</v>
          </cell>
          <cell r="S73" t="str">
            <v>4BL42-282</v>
          </cell>
          <cell r="T73" t="str">
            <v>RS4</v>
          </cell>
        </row>
        <row r="74">
          <cell r="B74" t="str">
            <v>§111-22A</v>
          </cell>
          <cell r="C74" t="str">
            <v>§ì th¼ng</v>
          </cell>
          <cell r="E74" t="str">
            <v/>
          </cell>
          <cell r="F74" t="str">
            <v/>
          </cell>
          <cell r="G74">
            <v>310</v>
          </cell>
          <cell r="H74">
            <v>16432</v>
          </cell>
          <cell r="L74" t="str">
            <v>3§D-1</v>
          </cell>
          <cell r="N74" t="str">
            <v>§S-1</v>
          </cell>
          <cell r="O74" t="str">
            <v>6CR4-22</v>
          </cell>
          <cell r="P74" t="str">
            <v>2CR2-9</v>
          </cell>
          <cell r="R74" t="str">
            <v>4T30-18</v>
          </cell>
          <cell r="S74" t="str">
            <v>4BL36-282</v>
          </cell>
          <cell r="T74" t="str">
            <v>RS4</v>
          </cell>
        </row>
        <row r="75">
          <cell r="B75" t="str">
            <v>N111-20B</v>
          </cell>
          <cell r="C75" t="str">
            <v>NÐo gãc</v>
          </cell>
          <cell r="D75" t="str">
            <v>364400F</v>
          </cell>
          <cell r="E75">
            <v>16</v>
          </cell>
          <cell r="F75" t="str">
            <v>G16=36°44'00"F</v>
          </cell>
          <cell r="G75">
            <v>375</v>
          </cell>
          <cell r="H75">
            <v>16807</v>
          </cell>
          <cell r="K75" t="str">
            <v>6N§-1</v>
          </cell>
          <cell r="M75" t="str">
            <v>NS-1</v>
          </cell>
          <cell r="N75" t="str">
            <v>NS-2</v>
          </cell>
          <cell r="O75" t="str">
            <v>9CR4-22</v>
          </cell>
          <cell r="P75" t="str">
            <v>3CR2-9</v>
          </cell>
          <cell r="R75" t="str">
            <v>4T30-22</v>
          </cell>
          <cell r="S75" t="str">
            <v>8BL36-250</v>
          </cell>
          <cell r="T75" t="str">
            <v>RS4</v>
          </cell>
        </row>
        <row r="76">
          <cell r="B76" t="str">
            <v>§111-22B</v>
          </cell>
          <cell r="C76" t="str">
            <v>§ì th¼ng</v>
          </cell>
          <cell r="E76" t="str">
            <v/>
          </cell>
          <cell r="F76" t="str">
            <v/>
          </cell>
          <cell r="G76">
            <v>571</v>
          </cell>
          <cell r="H76">
            <v>17378</v>
          </cell>
          <cell r="I76">
            <v>452.69103071668934</v>
          </cell>
          <cell r="J76">
            <v>1016</v>
          </cell>
          <cell r="L76" t="str">
            <v>3§D-1</v>
          </cell>
          <cell r="N76" t="str">
            <v>§S-1</v>
          </cell>
          <cell r="O76" t="str">
            <v>9CR4-22</v>
          </cell>
          <cell r="P76" t="str">
            <v>3CR2-9</v>
          </cell>
          <cell r="R76" t="str">
            <v>4T30-22</v>
          </cell>
          <cell r="S76" t="str">
            <v>4BL42-282</v>
          </cell>
          <cell r="T76" t="str">
            <v>RS4</v>
          </cell>
        </row>
        <row r="77">
          <cell r="B77" t="str">
            <v>§111-22A</v>
          </cell>
          <cell r="C77" t="str">
            <v>§ì th¼ng</v>
          </cell>
          <cell r="E77" t="str">
            <v/>
          </cell>
          <cell r="F77" t="str">
            <v/>
          </cell>
          <cell r="G77">
            <v>220</v>
          </cell>
          <cell r="H77">
            <v>17598</v>
          </cell>
          <cell r="L77" t="str">
            <v>3§D-1</v>
          </cell>
          <cell r="N77" t="str">
            <v>§S-1</v>
          </cell>
          <cell r="O77" t="str">
            <v>6CR4-22</v>
          </cell>
          <cell r="P77" t="str">
            <v>2CR2-9</v>
          </cell>
          <cell r="R77" t="str">
            <v>4T30-18</v>
          </cell>
          <cell r="S77" t="str">
            <v>4BL36-282</v>
          </cell>
          <cell r="T77" t="str">
            <v>RS4</v>
          </cell>
        </row>
        <row r="78">
          <cell r="B78" t="str">
            <v>N111-20A</v>
          </cell>
          <cell r="C78" t="str">
            <v>NÐo th¼ng</v>
          </cell>
          <cell r="E78" t="str">
            <v/>
          </cell>
          <cell r="F78" t="str">
            <v/>
          </cell>
          <cell r="G78">
            <v>225</v>
          </cell>
          <cell r="H78">
            <v>17823</v>
          </cell>
          <cell r="K78" t="str">
            <v>6N§-1</v>
          </cell>
          <cell r="M78" t="str">
            <v>NS-1</v>
          </cell>
          <cell r="N78" t="str">
            <v>NS-2</v>
          </cell>
          <cell r="O78" t="str">
            <v>6CR4-22</v>
          </cell>
          <cell r="P78" t="str">
            <v>2CR2-9</v>
          </cell>
          <cell r="R78" t="str">
            <v>4T30-18</v>
          </cell>
          <cell r="S78" t="str">
            <v>8BL30-250</v>
          </cell>
          <cell r="T78" t="str">
            <v>RS4</v>
          </cell>
        </row>
        <row r="79">
          <cell r="B79" t="str">
            <v>N111-25A</v>
          </cell>
          <cell r="C79" t="str">
            <v>NÐo th¼ng</v>
          </cell>
          <cell r="E79" t="str">
            <v/>
          </cell>
          <cell r="F79" t="str">
            <v/>
          </cell>
          <cell r="G79">
            <v>360</v>
          </cell>
          <cell r="H79">
            <v>18183</v>
          </cell>
          <cell r="I79">
            <v>360</v>
          </cell>
          <cell r="J79">
            <v>360</v>
          </cell>
          <cell r="K79" t="str">
            <v>6N§-1</v>
          </cell>
          <cell r="M79" t="str">
            <v>NS-1</v>
          </cell>
          <cell r="N79" t="str">
            <v>NS-2</v>
          </cell>
          <cell r="O79" t="str">
            <v>6CR4-22</v>
          </cell>
          <cell r="P79" t="str">
            <v>2CR2-9</v>
          </cell>
          <cell r="R79" t="str">
            <v>4T30-18</v>
          </cell>
          <cell r="S79" t="str">
            <v>8BL30-250</v>
          </cell>
          <cell r="T79" t="str">
            <v>RS4</v>
          </cell>
        </row>
        <row r="80">
          <cell r="B80" t="str">
            <v>§T-20</v>
          </cell>
          <cell r="C80" t="str">
            <v>§ì th¼ng</v>
          </cell>
          <cell r="E80" t="str">
            <v/>
          </cell>
          <cell r="F80" t="str">
            <v/>
          </cell>
          <cell r="G80">
            <v>210</v>
          </cell>
          <cell r="H80">
            <v>18393</v>
          </cell>
          <cell r="I80">
            <v>181.93405398660252</v>
          </cell>
          <cell r="J80">
            <v>320</v>
          </cell>
          <cell r="L80" t="str">
            <v>3§D-1</v>
          </cell>
          <cell r="N80" t="str">
            <v>§S-1</v>
          </cell>
          <cell r="O80" t="str">
            <v>6CR4-22</v>
          </cell>
          <cell r="P80" t="str">
            <v>2CR2-9</v>
          </cell>
          <cell r="Q80" t="str">
            <v>XT-1,2,3</v>
          </cell>
          <cell r="R80" t="str">
            <v>M20-28</v>
          </cell>
          <cell r="T80" t="str">
            <v>R4</v>
          </cell>
        </row>
        <row r="81">
          <cell r="B81" t="str">
            <v>N111-20A</v>
          </cell>
          <cell r="C81" t="str">
            <v>NÐo gãc</v>
          </cell>
          <cell r="D81" t="str">
            <v>241112T</v>
          </cell>
          <cell r="E81">
            <v>17</v>
          </cell>
          <cell r="F81" t="str">
            <v>G17=24°11'12"T</v>
          </cell>
          <cell r="G81">
            <v>110</v>
          </cell>
          <cell r="H81">
            <v>18503</v>
          </cell>
          <cell r="K81" t="str">
            <v>6N§-1</v>
          </cell>
          <cell r="M81" t="str">
            <v>NS-1</v>
          </cell>
          <cell r="N81" t="str">
            <v>NS-2</v>
          </cell>
          <cell r="O81" t="str">
            <v>6CR4-22</v>
          </cell>
          <cell r="P81" t="str">
            <v>2CR2-9</v>
          </cell>
          <cell r="R81" t="str">
            <v>4T30-22</v>
          </cell>
          <cell r="S81" t="str">
            <v>8BL30-250</v>
          </cell>
          <cell r="T81" t="str">
            <v>RS4</v>
          </cell>
        </row>
        <row r="82">
          <cell r="B82" t="str">
            <v>§111-22A</v>
          </cell>
          <cell r="C82" t="str">
            <v>§ì th¼ng</v>
          </cell>
          <cell r="E82" t="str">
            <v/>
          </cell>
          <cell r="F82" t="str">
            <v/>
          </cell>
          <cell r="G82">
            <v>187</v>
          </cell>
          <cell r="H82">
            <v>18690</v>
          </cell>
          <cell r="I82">
            <v>210.49960796623978</v>
          </cell>
          <cell r="J82">
            <v>977</v>
          </cell>
          <cell r="L82" t="str">
            <v>3§D-1</v>
          </cell>
          <cell r="N82" t="str">
            <v>§S-1</v>
          </cell>
          <cell r="O82" t="str">
            <v>6CR4-22</v>
          </cell>
          <cell r="P82" t="str">
            <v>2CR2-9</v>
          </cell>
          <cell r="R82" t="str">
            <v>4T30-18</v>
          </cell>
          <cell r="S82" t="str">
            <v>4BL36-282</v>
          </cell>
          <cell r="T82" t="str">
            <v>RS4</v>
          </cell>
        </row>
        <row r="83">
          <cell r="B83" t="str">
            <v>§111-22A</v>
          </cell>
          <cell r="C83" t="str">
            <v>§ì th¼ng</v>
          </cell>
          <cell r="E83" t="str">
            <v/>
          </cell>
          <cell r="F83" t="str">
            <v/>
          </cell>
          <cell r="G83">
            <v>260</v>
          </cell>
          <cell r="H83">
            <v>18950</v>
          </cell>
          <cell r="L83" t="str">
            <v>3§D-1</v>
          </cell>
          <cell r="N83" t="str">
            <v>§S-1</v>
          </cell>
          <cell r="O83" t="str">
            <v>6CR4-22</v>
          </cell>
          <cell r="P83" t="str">
            <v>2CR2-9</v>
          </cell>
          <cell r="R83" t="str">
            <v>4T30-18</v>
          </cell>
          <cell r="S83" t="str">
            <v>4BL36-282</v>
          </cell>
          <cell r="T83" t="str">
            <v>RS4</v>
          </cell>
        </row>
        <row r="84">
          <cell r="B84" t="str">
            <v>§111-22A</v>
          </cell>
          <cell r="C84" t="str">
            <v>§ì th¼ng</v>
          </cell>
          <cell r="E84" t="str">
            <v/>
          </cell>
          <cell r="F84" t="str">
            <v/>
          </cell>
          <cell r="G84">
            <v>225</v>
          </cell>
          <cell r="H84">
            <v>19175</v>
          </cell>
          <cell r="L84" t="str">
            <v>3§D-1</v>
          </cell>
          <cell r="N84" t="str">
            <v>§S-1</v>
          </cell>
          <cell r="O84" t="str">
            <v>6CR4-22</v>
          </cell>
          <cell r="P84" t="str">
            <v>2CR2-9</v>
          </cell>
          <cell r="R84" t="str">
            <v>4T30-18</v>
          </cell>
          <cell r="S84" t="str">
            <v>4BL36-282</v>
          </cell>
          <cell r="T84" t="str">
            <v>RS4</v>
          </cell>
        </row>
        <row r="85">
          <cell r="B85" t="str">
            <v>§T-20</v>
          </cell>
          <cell r="C85" t="str">
            <v>§ì th¼ng</v>
          </cell>
          <cell r="E85" t="str">
            <v/>
          </cell>
          <cell r="F85" t="str">
            <v/>
          </cell>
          <cell r="G85">
            <v>180</v>
          </cell>
          <cell r="H85">
            <v>19355</v>
          </cell>
          <cell r="L85" t="str">
            <v>3§D-1</v>
          </cell>
          <cell r="N85" t="str">
            <v>§S-1</v>
          </cell>
          <cell r="O85" t="str">
            <v>6CR4-22</v>
          </cell>
          <cell r="P85" t="str">
            <v>2CR2-9</v>
          </cell>
          <cell r="Q85" t="str">
            <v>XT-1,2,3</v>
          </cell>
          <cell r="R85" t="str">
            <v>M20-28</v>
          </cell>
          <cell r="T85" t="str">
            <v>R4</v>
          </cell>
        </row>
        <row r="86">
          <cell r="B86" t="str">
            <v>N111-20A</v>
          </cell>
          <cell r="C86" t="str">
            <v>NÐo gãc</v>
          </cell>
          <cell r="D86" t="str">
            <v>252400T</v>
          </cell>
          <cell r="E86">
            <v>18</v>
          </cell>
          <cell r="F86" t="str">
            <v>G18=25°24'00"T</v>
          </cell>
          <cell r="G86">
            <v>125</v>
          </cell>
          <cell r="H86">
            <v>19480</v>
          </cell>
          <cell r="K86" t="str">
            <v>6N§-1</v>
          </cell>
          <cell r="M86" t="str">
            <v>NS-1</v>
          </cell>
          <cell r="N86" t="str">
            <v>NS-2</v>
          </cell>
          <cell r="O86" t="str">
            <v>6CR4-22</v>
          </cell>
          <cell r="P86" t="str">
            <v>2CR2-9</v>
          </cell>
          <cell r="R86" t="str">
            <v>4T30-22</v>
          </cell>
          <cell r="S86" t="str">
            <v>8BL30-250</v>
          </cell>
          <cell r="T86" t="str">
            <v>RS4</v>
          </cell>
        </row>
        <row r="87">
          <cell r="B87" t="str">
            <v>§111-26B</v>
          </cell>
          <cell r="C87" t="str">
            <v>§ì th¼ng</v>
          </cell>
          <cell r="E87" t="str">
            <v/>
          </cell>
          <cell r="F87" t="str">
            <v/>
          </cell>
          <cell r="G87">
            <v>336</v>
          </cell>
          <cell r="H87">
            <v>19816</v>
          </cell>
          <cell r="I87">
            <v>322.38681765123408</v>
          </cell>
          <cell r="J87">
            <v>1741</v>
          </cell>
          <cell r="L87" t="str">
            <v>3§D-1</v>
          </cell>
          <cell r="N87" t="str">
            <v>§S-1</v>
          </cell>
          <cell r="O87" t="str">
            <v>6CR4-22</v>
          </cell>
          <cell r="P87" t="str">
            <v>2CR2-9</v>
          </cell>
          <cell r="R87" t="str">
            <v>4T30-18</v>
          </cell>
          <cell r="S87" t="str">
            <v>4BL42-282</v>
          </cell>
          <cell r="T87" t="str">
            <v>RS4</v>
          </cell>
        </row>
        <row r="88">
          <cell r="B88" t="str">
            <v>§111-22A</v>
          </cell>
          <cell r="C88" t="str">
            <v>§ì th¼ng</v>
          </cell>
          <cell r="E88" t="str">
            <v/>
          </cell>
          <cell r="F88" t="str">
            <v/>
          </cell>
          <cell r="G88">
            <v>410</v>
          </cell>
          <cell r="H88">
            <v>20226</v>
          </cell>
          <cell r="L88" t="str">
            <v>3§D-1</v>
          </cell>
          <cell r="N88" t="str">
            <v>§S-1</v>
          </cell>
          <cell r="O88" t="str">
            <v>6CR4-22</v>
          </cell>
          <cell r="P88" t="str">
            <v>2CR2-9</v>
          </cell>
          <cell r="R88" t="str">
            <v>4T30-18</v>
          </cell>
          <cell r="S88" t="str">
            <v>4BL36-282</v>
          </cell>
          <cell r="T88" t="str">
            <v>RS4</v>
          </cell>
        </row>
        <row r="89">
          <cell r="B89" t="str">
            <v>§111-22A</v>
          </cell>
          <cell r="C89" t="str">
            <v>§ì th¼ng</v>
          </cell>
          <cell r="E89" t="str">
            <v/>
          </cell>
          <cell r="F89" t="str">
            <v/>
          </cell>
          <cell r="G89">
            <v>175</v>
          </cell>
          <cell r="H89">
            <v>20401</v>
          </cell>
          <cell r="L89" t="str">
            <v>3§D-1</v>
          </cell>
          <cell r="N89" t="str">
            <v>§S-1</v>
          </cell>
          <cell r="O89" t="str">
            <v>6CR4-22</v>
          </cell>
          <cell r="P89" t="str">
            <v>2CR2-9</v>
          </cell>
          <cell r="R89" t="str">
            <v>4T30-18</v>
          </cell>
          <cell r="S89" t="str">
            <v>4BL36-282</v>
          </cell>
          <cell r="T89" t="str">
            <v>RS4</v>
          </cell>
        </row>
        <row r="90">
          <cell r="B90" t="str">
            <v>§111-22B</v>
          </cell>
          <cell r="C90" t="str">
            <v>§ì th¼ng</v>
          </cell>
          <cell r="E90" t="str">
            <v/>
          </cell>
          <cell r="F90" t="str">
            <v/>
          </cell>
          <cell r="G90">
            <v>375</v>
          </cell>
          <cell r="H90">
            <v>20776</v>
          </cell>
          <cell r="L90" t="str">
            <v>3§D-1</v>
          </cell>
          <cell r="N90" t="str">
            <v>§S-1</v>
          </cell>
          <cell r="O90" t="str">
            <v>6CR4-22</v>
          </cell>
          <cell r="P90" t="str">
            <v>2CR2-9</v>
          </cell>
          <cell r="R90" t="str">
            <v>4T30-18</v>
          </cell>
          <cell r="S90" t="str">
            <v>4BL42-282</v>
          </cell>
          <cell r="T90" t="str">
            <v>RS4</v>
          </cell>
        </row>
        <row r="91">
          <cell r="B91" t="str">
            <v>§111-26A</v>
          </cell>
          <cell r="C91" t="str">
            <v>§ì th¼ng</v>
          </cell>
          <cell r="E91" t="str">
            <v/>
          </cell>
          <cell r="F91" t="str">
            <v/>
          </cell>
          <cell r="G91">
            <v>200</v>
          </cell>
          <cell r="H91">
            <v>20976</v>
          </cell>
          <cell r="L91" t="str">
            <v>3§D-1</v>
          </cell>
          <cell r="N91" t="str">
            <v>§S-1</v>
          </cell>
          <cell r="O91" t="str">
            <v>6CR4-22</v>
          </cell>
          <cell r="P91" t="str">
            <v>2CR2-9</v>
          </cell>
          <cell r="R91" t="str">
            <v>4T30-18</v>
          </cell>
          <cell r="S91" t="str">
            <v>4BL36-282</v>
          </cell>
          <cell r="T91" t="str">
            <v>RS4</v>
          </cell>
        </row>
        <row r="92">
          <cell r="B92" t="str">
            <v>N111-20A</v>
          </cell>
          <cell r="C92" t="str">
            <v>NÐo gãc</v>
          </cell>
          <cell r="D92" t="str">
            <v>204700F</v>
          </cell>
          <cell r="E92">
            <v>19</v>
          </cell>
          <cell r="F92" t="str">
            <v>G19=20°47'00"F</v>
          </cell>
          <cell r="G92">
            <v>245</v>
          </cell>
          <cell r="H92">
            <v>21221</v>
          </cell>
          <cell r="K92" t="str">
            <v>6N§-1</v>
          </cell>
          <cell r="M92" t="str">
            <v>NS-1</v>
          </cell>
          <cell r="N92" t="str">
            <v>NS-2</v>
          </cell>
          <cell r="O92" t="str">
            <v>6CR4-22</v>
          </cell>
          <cell r="P92" t="str">
            <v>2CR2-9</v>
          </cell>
          <cell r="R92" t="str">
            <v>4T30-22</v>
          </cell>
          <cell r="S92" t="str">
            <v>8BL30-250</v>
          </cell>
          <cell r="T92" t="str">
            <v>RS4</v>
          </cell>
        </row>
        <row r="93">
          <cell r="B93" t="str">
            <v>§111-30A</v>
          </cell>
          <cell r="C93" t="str">
            <v>§ì th¼ng</v>
          </cell>
          <cell r="E93" t="str">
            <v/>
          </cell>
          <cell r="F93" t="str">
            <v/>
          </cell>
          <cell r="G93">
            <v>355</v>
          </cell>
          <cell r="H93">
            <v>21576</v>
          </cell>
          <cell r="I93">
            <v>288.53204177427989</v>
          </cell>
          <cell r="J93">
            <v>782</v>
          </cell>
          <cell r="L93" t="str">
            <v>3§D-1</v>
          </cell>
          <cell r="N93" t="str">
            <v>§S-1</v>
          </cell>
          <cell r="O93" t="str">
            <v>6CR4-22</v>
          </cell>
          <cell r="P93" t="str">
            <v>2CR2-9</v>
          </cell>
          <cell r="R93" t="str">
            <v>4T30-18</v>
          </cell>
          <cell r="S93" t="str">
            <v>4BL36-282</v>
          </cell>
          <cell r="T93" t="str">
            <v>RS2</v>
          </cell>
        </row>
        <row r="94">
          <cell r="B94" t="str">
            <v>§111-30A</v>
          </cell>
          <cell r="C94" t="str">
            <v>§ì th¼ng</v>
          </cell>
          <cell r="E94" t="str">
            <v/>
          </cell>
          <cell r="F94" t="str">
            <v/>
          </cell>
          <cell r="G94">
            <v>240</v>
          </cell>
          <cell r="H94">
            <v>21816</v>
          </cell>
          <cell r="L94" t="str">
            <v>3§D-1</v>
          </cell>
          <cell r="N94" t="str">
            <v>§S-1</v>
          </cell>
          <cell r="O94" t="str">
            <v>6CR4-22</v>
          </cell>
          <cell r="P94" t="str">
            <v>2CR2-9</v>
          </cell>
          <cell r="R94" t="str">
            <v>4T30-18</v>
          </cell>
          <cell r="S94" t="str">
            <v>4BL36-282</v>
          </cell>
          <cell r="T94" t="str">
            <v>RS2</v>
          </cell>
        </row>
        <row r="95">
          <cell r="B95" t="str">
            <v>N111-25A</v>
          </cell>
          <cell r="C95" t="str">
            <v>NÐo gãc</v>
          </cell>
          <cell r="D95" t="str">
            <v>061000T</v>
          </cell>
          <cell r="E95">
            <v>20</v>
          </cell>
          <cell r="F95" t="str">
            <v>G20=06°10'00"T</v>
          </cell>
          <cell r="G95">
            <v>187</v>
          </cell>
          <cell r="H95">
            <v>22003</v>
          </cell>
          <cell r="K95" t="str">
            <v>6N§-1</v>
          </cell>
          <cell r="M95" t="str">
            <v>NS-1</v>
          </cell>
          <cell r="N95" t="str">
            <v>NS-2</v>
          </cell>
          <cell r="O95" t="str">
            <v>6CR4-22</v>
          </cell>
          <cell r="P95" t="str">
            <v>2CR2-9</v>
          </cell>
          <cell r="R95" t="str">
            <v>4T30-18</v>
          </cell>
          <cell r="S95" t="str">
            <v>8BL30-250</v>
          </cell>
          <cell r="T95" t="str">
            <v>RS2</v>
          </cell>
        </row>
        <row r="96">
          <cell r="B96" t="str">
            <v>§111-26A</v>
          </cell>
          <cell r="C96" t="str">
            <v>§ì th¼ng</v>
          </cell>
          <cell r="E96" t="str">
            <v/>
          </cell>
          <cell r="F96" t="str">
            <v/>
          </cell>
          <cell r="G96">
            <v>185</v>
          </cell>
          <cell r="H96">
            <v>22188</v>
          </cell>
          <cell r="I96">
            <v>241.1897593182596</v>
          </cell>
          <cell r="J96">
            <v>700</v>
          </cell>
          <cell r="L96" t="str">
            <v>3§D-1</v>
          </cell>
          <cell r="N96" t="str">
            <v>§S-1</v>
          </cell>
          <cell r="O96" t="str">
            <v>6CR4-22</v>
          </cell>
          <cell r="P96" t="str">
            <v>2CR2-9</v>
          </cell>
          <cell r="R96" t="str">
            <v>4T30-18</v>
          </cell>
          <cell r="S96" t="str">
            <v>4BL36-282</v>
          </cell>
          <cell r="T96" t="str">
            <v>RS2</v>
          </cell>
        </row>
        <row r="97">
          <cell r="B97" t="str">
            <v>§111-22A</v>
          </cell>
          <cell r="C97" t="str">
            <v>§ì th¼ng</v>
          </cell>
          <cell r="E97" t="str">
            <v/>
          </cell>
          <cell r="F97" t="str">
            <v/>
          </cell>
          <cell r="G97">
            <v>270</v>
          </cell>
          <cell r="H97">
            <v>22458</v>
          </cell>
          <cell r="L97" t="str">
            <v>3§D-1</v>
          </cell>
          <cell r="N97" t="str">
            <v>§S-1</v>
          </cell>
          <cell r="O97" t="str">
            <v>6CR4-22</v>
          </cell>
          <cell r="P97" t="str">
            <v>2CR2-9</v>
          </cell>
          <cell r="R97" t="str">
            <v>4T27-15</v>
          </cell>
          <cell r="S97" t="str">
            <v>4BL36-282</v>
          </cell>
          <cell r="T97" t="str">
            <v>RS2</v>
          </cell>
        </row>
        <row r="98">
          <cell r="B98" t="str">
            <v>N111-25A</v>
          </cell>
          <cell r="C98" t="str">
            <v>NÐo gãc</v>
          </cell>
          <cell r="D98" t="str">
            <v>015400F</v>
          </cell>
          <cell r="E98">
            <v>21</v>
          </cell>
          <cell r="F98" t="str">
            <v>G21=01°54'00"F</v>
          </cell>
          <cell r="G98">
            <v>245</v>
          </cell>
          <cell r="H98">
            <v>22703</v>
          </cell>
          <cell r="K98" t="str">
            <v>6N§-1</v>
          </cell>
          <cell r="M98" t="str">
            <v>NS-1</v>
          </cell>
          <cell r="N98" t="str">
            <v>NS-2</v>
          </cell>
          <cell r="O98" t="str">
            <v>6CR4-22</v>
          </cell>
          <cell r="P98" t="str">
            <v>2CR2-9</v>
          </cell>
          <cell r="R98" t="str">
            <v>4T30-18</v>
          </cell>
          <cell r="S98" t="str">
            <v>8BL30-250</v>
          </cell>
          <cell r="T98" t="str">
            <v>RS2</v>
          </cell>
        </row>
        <row r="99">
          <cell r="B99" t="str">
            <v>§111-26A</v>
          </cell>
          <cell r="C99" t="str">
            <v>§ì th¼ng</v>
          </cell>
          <cell r="E99" t="str">
            <v/>
          </cell>
          <cell r="F99" t="str">
            <v/>
          </cell>
          <cell r="G99">
            <v>265</v>
          </cell>
          <cell r="H99">
            <v>22968</v>
          </cell>
          <cell r="I99">
            <v>216.10757531280447</v>
          </cell>
          <cell r="J99">
            <v>818</v>
          </cell>
          <cell r="L99" t="str">
            <v>3§D-1</v>
          </cell>
          <cell r="N99" t="str">
            <v>§S-1</v>
          </cell>
          <cell r="O99" t="str">
            <v>6CR4-22</v>
          </cell>
          <cell r="P99" t="str">
            <v>2CR2-9</v>
          </cell>
          <cell r="R99" t="str">
            <v>4T30-18</v>
          </cell>
          <cell r="S99" t="str">
            <v>4BL36-282</v>
          </cell>
          <cell r="T99" t="str">
            <v>RS2</v>
          </cell>
        </row>
        <row r="100">
          <cell r="B100" t="str">
            <v>§T-20</v>
          </cell>
          <cell r="C100" t="str">
            <v>§ì th¼ng</v>
          </cell>
          <cell r="E100" t="str">
            <v/>
          </cell>
          <cell r="F100" t="str">
            <v/>
          </cell>
          <cell r="G100">
            <v>215</v>
          </cell>
          <cell r="H100">
            <v>23183</v>
          </cell>
          <cell r="L100" t="str">
            <v>3§D-1</v>
          </cell>
          <cell r="N100" t="str">
            <v>§S-1</v>
          </cell>
          <cell r="O100" t="str">
            <v>6CR4-22</v>
          </cell>
          <cell r="P100" t="str">
            <v>2CR2-9</v>
          </cell>
          <cell r="Q100" t="str">
            <v>XT-1,2,3</v>
          </cell>
          <cell r="R100" t="str">
            <v>M26-36</v>
          </cell>
          <cell r="T100" t="str">
            <v>R4</v>
          </cell>
        </row>
        <row r="101">
          <cell r="B101" t="str">
            <v>§T-20</v>
          </cell>
          <cell r="C101" t="str">
            <v>§ì th¼ng</v>
          </cell>
          <cell r="E101" t="str">
            <v/>
          </cell>
          <cell r="F101" t="str">
            <v/>
          </cell>
          <cell r="G101">
            <v>170</v>
          </cell>
          <cell r="H101">
            <v>23353</v>
          </cell>
          <cell r="L101" t="str">
            <v>3§D-1</v>
          </cell>
          <cell r="N101" t="str">
            <v>§S-1</v>
          </cell>
          <cell r="O101" t="str">
            <v>6CR4-22</v>
          </cell>
          <cell r="P101" t="str">
            <v>2CR2-9</v>
          </cell>
          <cell r="Q101" t="str">
            <v>XT-1,2,3</v>
          </cell>
          <cell r="R101" t="str">
            <v>M22-30</v>
          </cell>
          <cell r="T101" t="str">
            <v>R4</v>
          </cell>
        </row>
        <row r="102">
          <cell r="B102" t="str">
            <v>N111-20A</v>
          </cell>
          <cell r="C102" t="str">
            <v>NÐo gãc</v>
          </cell>
          <cell r="D102" t="str">
            <v>112200F</v>
          </cell>
          <cell r="E102">
            <v>22</v>
          </cell>
          <cell r="F102" t="str">
            <v>G22=11°22'00"F</v>
          </cell>
          <cell r="G102">
            <v>168</v>
          </cell>
          <cell r="H102">
            <v>23521</v>
          </cell>
          <cell r="K102" t="str">
            <v>6N§-1</v>
          </cell>
          <cell r="M102" t="str">
            <v>NS-1</v>
          </cell>
          <cell r="N102" t="str">
            <v>NS-2</v>
          </cell>
          <cell r="O102" t="str">
            <v>6CR4-22</v>
          </cell>
          <cell r="P102" t="str">
            <v>2CR2-9</v>
          </cell>
          <cell r="R102" t="str">
            <v>4T30-18</v>
          </cell>
          <cell r="S102" t="str">
            <v>8BL30-250</v>
          </cell>
          <cell r="T102" t="str">
            <v>RS2</v>
          </cell>
        </row>
        <row r="103">
          <cell r="B103" t="str">
            <v>§T-20</v>
          </cell>
          <cell r="C103" t="str">
            <v>§ì th¼ng</v>
          </cell>
          <cell r="E103" t="str">
            <v/>
          </cell>
          <cell r="F103" t="str">
            <v/>
          </cell>
          <cell r="G103">
            <v>175</v>
          </cell>
          <cell r="H103">
            <v>23696</v>
          </cell>
          <cell r="I103">
            <v>181.78451509707313</v>
          </cell>
          <cell r="J103">
            <v>1269</v>
          </cell>
          <cell r="L103" t="str">
            <v>3§D-1</v>
          </cell>
          <cell r="N103" t="str">
            <v>§S-1</v>
          </cell>
          <cell r="O103" t="str">
            <v>6CR4-22</v>
          </cell>
          <cell r="P103" t="str">
            <v>2CR2-9</v>
          </cell>
          <cell r="Q103" t="str">
            <v>XT-1,2,3</v>
          </cell>
          <cell r="R103" t="str">
            <v>M22-30</v>
          </cell>
          <cell r="T103" t="str">
            <v>R4</v>
          </cell>
        </row>
        <row r="104">
          <cell r="B104" t="str">
            <v>§T-20</v>
          </cell>
          <cell r="C104" t="str">
            <v>§ì th¼ng</v>
          </cell>
          <cell r="E104" t="str">
            <v/>
          </cell>
          <cell r="F104" t="str">
            <v/>
          </cell>
          <cell r="G104">
            <v>190</v>
          </cell>
          <cell r="H104">
            <v>23886</v>
          </cell>
          <cell r="L104" t="str">
            <v>3§D-1</v>
          </cell>
          <cell r="N104" t="str">
            <v>§S-1</v>
          </cell>
          <cell r="O104" t="str">
            <v>6CR4-22</v>
          </cell>
          <cell r="P104" t="str">
            <v>2CR2-9</v>
          </cell>
          <cell r="Q104" t="str">
            <v>XT-1,2,3</v>
          </cell>
          <cell r="R104" t="str">
            <v>M22-30</v>
          </cell>
          <cell r="T104" t="str">
            <v>R4</v>
          </cell>
        </row>
        <row r="105">
          <cell r="B105" t="str">
            <v>§T-20</v>
          </cell>
          <cell r="C105" t="str">
            <v>§ì th¼ng</v>
          </cell>
          <cell r="E105" t="str">
            <v/>
          </cell>
          <cell r="F105" t="str">
            <v/>
          </cell>
          <cell r="G105">
            <v>185</v>
          </cell>
          <cell r="H105">
            <v>24071</v>
          </cell>
          <cell r="L105" t="str">
            <v>3§D-1</v>
          </cell>
          <cell r="N105" t="str">
            <v>§S-1</v>
          </cell>
          <cell r="O105" t="str">
            <v>6CR4-22</v>
          </cell>
          <cell r="P105" t="str">
            <v>2CR2-9</v>
          </cell>
          <cell r="Q105" t="str">
            <v>XT-1,2,3</v>
          </cell>
          <cell r="R105" t="str">
            <v>M22-30</v>
          </cell>
          <cell r="T105" t="str">
            <v>R4</v>
          </cell>
        </row>
        <row r="106">
          <cell r="B106" t="str">
            <v>§T-20</v>
          </cell>
          <cell r="C106" t="str">
            <v>§ì th¼ng</v>
          </cell>
          <cell r="E106" t="str">
            <v/>
          </cell>
          <cell r="F106" t="str">
            <v/>
          </cell>
          <cell r="G106">
            <v>185</v>
          </cell>
          <cell r="H106">
            <v>24256</v>
          </cell>
          <cell r="L106" t="str">
            <v>3§D-1</v>
          </cell>
          <cell r="N106" t="str">
            <v>§S-1</v>
          </cell>
          <cell r="O106" t="str">
            <v>6CR4-22</v>
          </cell>
          <cell r="P106" t="str">
            <v>2CR2-9</v>
          </cell>
          <cell r="Q106" t="str">
            <v>XT-1,2,3</v>
          </cell>
          <cell r="R106" t="str">
            <v>M22-30</v>
          </cell>
          <cell r="T106" t="str">
            <v>R4</v>
          </cell>
        </row>
        <row r="107">
          <cell r="B107" t="str">
            <v>§T-20</v>
          </cell>
          <cell r="C107" t="str">
            <v>§ì th¼ng</v>
          </cell>
          <cell r="E107" t="str">
            <v/>
          </cell>
          <cell r="F107" t="str">
            <v/>
          </cell>
          <cell r="G107">
            <v>185</v>
          </cell>
          <cell r="H107">
            <v>24441</v>
          </cell>
          <cell r="L107" t="str">
            <v>3§D-1</v>
          </cell>
          <cell r="N107" t="str">
            <v>§S-1</v>
          </cell>
          <cell r="O107" t="str">
            <v>6CR4-22</v>
          </cell>
          <cell r="P107" t="str">
            <v>2CR2-9</v>
          </cell>
          <cell r="Q107" t="str">
            <v>XT-1,2,3</v>
          </cell>
          <cell r="R107" t="str">
            <v>M22-30</v>
          </cell>
          <cell r="T107" t="str">
            <v>R4</v>
          </cell>
        </row>
        <row r="108">
          <cell r="B108" t="str">
            <v>§T-20</v>
          </cell>
          <cell r="C108" t="str">
            <v>§ì th¼ng</v>
          </cell>
          <cell r="E108" t="str">
            <v/>
          </cell>
          <cell r="F108" t="str">
            <v/>
          </cell>
          <cell r="G108">
            <v>165</v>
          </cell>
          <cell r="H108">
            <v>24606</v>
          </cell>
          <cell r="L108" t="str">
            <v>3§D-1</v>
          </cell>
          <cell r="N108" t="str">
            <v>§S-1</v>
          </cell>
          <cell r="O108" t="str">
            <v>6CR4-22</v>
          </cell>
          <cell r="P108" t="str">
            <v>2CR2-9</v>
          </cell>
          <cell r="Q108" t="str">
            <v>XT-1,2,3</v>
          </cell>
          <cell r="R108" t="str">
            <v>M22-30</v>
          </cell>
          <cell r="T108" t="str">
            <v>R4</v>
          </cell>
        </row>
        <row r="109">
          <cell r="B109" t="str">
            <v>N111-20A</v>
          </cell>
          <cell r="C109" t="str">
            <v>NÐo gãc</v>
          </cell>
          <cell r="D109" t="str">
            <v>020412F</v>
          </cell>
          <cell r="E109">
            <v>23</v>
          </cell>
          <cell r="F109" t="str">
            <v>G23=02°04'12"F</v>
          </cell>
          <cell r="G109">
            <v>184</v>
          </cell>
          <cell r="H109">
            <v>24790</v>
          </cell>
          <cell r="K109" t="str">
            <v>6N§-1</v>
          </cell>
          <cell r="M109" t="str">
            <v>NS-1</v>
          </cell>
          <cell r="N109" t="str">
            <v>NS-2</v>
          </cell>
          <cell r="O109" t="str">
            <v>6CR4-22</v>
          </cell>
          <cell r="P109" t="str">
            <v>2CR2-9</v>
          </cell>
          <cell r="R109" t="str">
            <v>4T30-18</v>
          </cell>
          <cell r="S109" t="str">
            <v>8BL30-250</v>
          </cell>
          <cell r="T109" t="str">
            <v>RS2</v>
          </cell>
        </row>
        <row r="110">
          <cell r="B110" t="str">
            <v>§111-22A</v>
          </cell>
          <cell r="C110" t="str">
            <v>§ì th¼ng</v>
          </cell>
          <cell r="E110" t="str">
            <v/>
          </cell>
          <cell r="F110" t="str">
            <v/>
          </cell>
          <cell r="G110">
            <v>211</v>
          </cell>
          <cell r="H110">
            <v>25001</v>
          </cell>
          <cell r="I110">
            <v>264.27173946303901</v>
          </cell>
          <cell r="J110">
            <v>746</v>
          </cell>
          <cell r="L110" t="str">
            <v>3§D-1</v>
          </cell>
          <cell r="N110" t="str">
            <v>§S-1</v>
          </cell>
          <cell r="O110" t="str">
            <v>6CR4-22</v>
          </cell>
          <cell r="P110" t="str">
            <v>2CR2-9</v>
          </cell>
          <cell r="R110" t="str">
            <v>4T27-15</v>
          </cell>
          <cell r="S110" t="str">
            <v>4BL36-282</v>
          </cell>
          <cell r="T110" t="str">
            <v>RS2</v>
          </cell>
        </row>
        <row r="111">
          <cell r="B111" t="str">
            <v>§111-30A</v>
          </cell>
          <cell r="C111" t="str">
            <v>§ì th¼ng</v>
          </cell>
          <cell r="E111" t="str">
            <v/>
          </cell>
          <cell r="F111" t="str">
            <v/>
          </cell>
          <cell r="G111">
            <v>320</v>
          </cell>
          <cell r="H111">
            <v>25321</v>
          </cell>
          <cell r="L111" t="str">
            <v>3§D-1</v>
          </cell>
          <cell r="N111" t="str">
            <v>§S-1</v>
          </cell>
          <cell r="O111" t="str">
            <v>6CR4-22</v>
          </cell>
          <cell r="P111" t="str">
            <v>2CR2-9</v>
          </cell>
          <cell r="R111" t="str">
            <v>4T30-18</v>
          </cell>
          <cell r="S111" t="str">
            <v>4BL36-282</v>
          </cell>
          <cell r="T111" t="str">
            <v>RS2</v>
          </cell>
        </row>
        <row r="112">
          <cell r="B112" t="str">
            <v>N111-20B</v>
          </cell>
          <cell r="C112" t="str">
            <v>NÐo gãc</v>
          </cell>
          <cell r="D112" t="str">
            <v>421942T</v>
          </cell>
          <cell r="E112">
            <v>24</v>
          </cell>
          <cell r="F112" t="str">
            <v>G24=42°19'42"T</v>
          </cell>
          <cell r="G112">
            <v>215</v>
          </cell>
          <cell r="H112">
            <v>25536</v>
          </cell>
          <cell r="K112" t="str">
            <v>6N§-1</v>
          </cell>
          <cell r="M112" t="str">
            <v>NS-1</v>
          </cell>
          <cell r="N112" t="str">
            <v>NS-2</v>
          </cell>
          <cell r="O112" t="str">
            <v>6CR4-22</v>
          </cell>
          <cell r="P112" t="str">
            <v>2CR2-9</v>
          </cell>
          <cell r="R112" t="str">
            <v>4T30-22</v>
          </cell>
          <cell r="S112" t="str">
            <v>8BL36-250</v>
          </cell>
          <cell r="T112" t="str">
            <v>RS2</v>
          </cell>
        </row>
        <row r="113">
          <cell r="B113" t="str">
            <v>§111-22A</v>
          </cell>
          <cell r="C113" t="str">
            <v>§ì th¼ng</v>
          </cell>
          <cell r="E113" t="str">
            <v/>
          </cell>
          <cell r="F113" t="str">
            <v/>
          </cell>
          <cell r="G113">
            <v>185</v>
          </cell>
          <cell r="H113">
            <v>25721</v>
          </cell>
          <cell r="I113">
            <v>318.9714987685947</v>
          </cell>
          <cell r="J113">
            <v>1574</v>
          </cell>
          <cell r="L113" t="str">
            <v>3§D-1</v>
          </cell>
          <cell r="N113" t="str">
            <v>§S-1</v>
          </cell>
          <cell r="O113" t="str">
            <v>6CR4-22</v>
          </cell>
          <cell r="P113" t="str">
            <v>2CR2-9</v>
          </cell>
          <cell r="R113" t="str">
            <v>4T30-18</v>
          </cell>
          <cell r="S113" t="str">
            <v>4BL36-282</v>
          </cell>
          <cell r="T113" t="str">
            <v>RS2</v>
          </cell>
        </row>
        <row r="114">
          <cell r="B114" t="str">
            <v>§111-22A</v>
          </cell>
          <cell r="C114" t="str">
            <v>§ì th¼ng</v>
          </cell>
          <cell r="E114" t="str">
            <v/>
          </cell>
          <cell r="F114" t="str">
            <v/>
          </cell>
          <cell r="G114">
            <v>225</v>
          </cell>
          <cell r="H114">
            <v>25946</v>
          </cell>
          <cell r="L114" t="str">
            <v>3§D-1</v>
          </cell>
          <cell r="N114" t="str">
            <v>§S-1</v>
          </cell>
          <cell r="O114" t="str">
            <v>6CR4-22</v>
          </cell>
          <cell r="P114" t="str">
            <v>2CR2-9</v>
          </cell>
          <cell r="R114" t="str">
            <v>4T27-15</v>
          </cell>
          <cell r="S114" t="str">
            <v>4BL36-282</v>
          </cell>
          <cell r="T114" t="str">
            <v>RS4</v>
          </cell>
        </row>
        <row r="115">
          <cell r="B115" t="str">
            <v>§T-20</v>
          </cell>
          <cell r="C115" t="str">
            <v>§ì th¼ng</v>
          </cell>
          <cell r="E115" t="str">
            <v/>
          </cell>
          <cell r="F115" t="str">
            <v/>
          </cell>
          <cell r="G115">
            <v>174</v>
          </cell>
          <cell r="H115">
            <v>26120</v>
          </cell>
          <cell r="L115" t="str">
            <v>3§D-1</v>
          </cell>
          <cell r="N115" t="str">
            <v>§S-1</v>
          </cell>
          <cell r="O115" t="str">
            <v>6CR4-22</v>
          </cell>
          <cell r="P115" t="str">
            <v>2CR2-9</v>
          </cell>
          <cell r="Q115" t="str">
            <v>XT-1,2,3</v>
          </cell>
          <cell r="R115" t="str">
            <v>M22-30</v>
          </cell>
          <cell r="T115" t="str">
            <v>R4</v>
          </cell>
        </row>
        <row r="116">
          <cell r="B116" t="str">
            <v>§111-22A</v>
          </cell>
          <cell r="C116" t="str">
            <v>§ì th¼ng</v>
          </cell>
          <cell r="E116" t="str">
            <v/>
          </cell>
          <cell r="F116" t="str">
            <v/>
          </cell>
          <cell r="G116">
            <v>184</v>
          </cell>
          <cell r="H116">
            <v>26304</v>
          </cell>
          <cell r="L116" t="str">
            <v>3§D-1</v>
          </cell>
          <cell r="N116" t="str">
            <v>§S-1</v>
          </cell>
          <cell r="O116" t="str">
            <v>6CR4-22</v>
          </cell>
          <cell r="P116" t="str">
            <v>2CR2-9</v>
          </cell>
          <cell r="R116" t="str">
            <v>4T27-15</v>
          </cell>
          <cell r="S116" t="str">
            <v>4BL36-282</v>
          </cell>
          <cell r="T116" t="str">
            <v>RS2</v>
          </cell>
        </row>
        <row r="117">
          <cell r="B117" t="str">
            <v>§111-22B</v>
          </cell>
          <cell r="C117" t="str">
            <v>§ì th¼ng</v>
          </cell>
          <cell r="E117" t="str">
            <v/>
          </cell>
          <cell r="F117" t="str">
            <v/>
          </cell>
          <cell r="G117">
            <v>400</v>
          </cell>
          <cell r="H117">
            <v>26704</v>
          </cell>
          <cell r="L117" t="str">
            <v>3§D-1</v>
          </cell>
          <cell r="N117" t="str">
            <v>§S-1</v>
          </cell>
          <cell r="O117" t="str">
            <v>6CR4-22</v>
          </cell>
          <cell r="P117" t="str">
            <v>2CR2-9</v>
          </cell>
          <cell r="R117" t="str">
            <v>4T30-18</v>
          </cell>
          <cell r="S117" t="str">
            <v>4BL42-282</v>
          </cell>
          <cell r="T117" t="str">
            <v>RS4</v>
          </cell>
        </row>
        <row r="118">
          <cell r="B118" t="str">
            <v>N111-25B</v>
          </cell>
          <cell r="C118" t="str">
            <v>NÐo gãc</v>
          </cell>
          <cell r="D118" t="str">
            <v>360224F</v>
          </cell>
          <cell r="E118">
            <v>25</v>
          </cell>
          <cell r="F118" t="str">
            <v>G25=36°02'24"F</v>
          </cell>
          <cell r="G118">
            <v>406</v>
          </cell>
          <cell r="H118">
            <v>27110</v>
          </cell>
          <cell r="K118" t="str">
            <v>6N§-1</v>
          </cell>
          <cell r="M118" t="str">
            <v>NS-1</v>
          </cell>
          <cell r="N118" t="str">
            <v>NS-2</v>
          </cell>
          <cell r="O118" t="str">
            <v>9CR4-22</v>
          </cell>
          <cell r="P118" t="str">
            <v>3CR2-9</v>
          </cell>
          <cell r="R118" t="str">
            <v>4T30-22</v>
          </cell>
          <cell r="S118" t="str">
            <v>8BL36-250</v>
          </cell>
          <cell r="T118" t="str">
            <v>RS4</v>
          </cell>
        </row>
        <row r="119">
          <cell r="B119" t="str">
            <v>N111-25B</v>
          </cell>
          <cell r="C119" t="str">
            <v>NÐo gãc</v>
          </cell>
          <cell r="D119" t="str">
            <v>484248F</v>
          </cell>
          <cell r="E119">
            <v>26</v>
          </cell>
          <cell r="F119" t="str">
            <v>G26=48°42'48"F</v>
          </cell>
          <cell r="G119">
            <v>548</v>
          </cell>
          <cell r="H119">
            <v>27658</v>
          </cell>
          <cell r="I119">
            <v>548</v>
          </cell>
          <cell r="J119">
            <v>548</v>
          </cell>
          <cell r="K119" t="str">
            <v>6N§-1</v>
          </cell>
          <cell r="L119" t="str">
            <v>§D-1</v>
          </cell>
          <cell r="M119" t="str">
            <v>NS-1</v>
          </cell>
          <cell r="N119" t="str">
            <v>NS-2</v>
          </cell>
          <cell r="O119" t="str">
            <v>12CR4-22</v>
          </cell>
          <cell r="P119" t="str">
            <v>4CR2-9</v>
          </cell>
          <cell r="R119" t="str">
            <v>4T32-23</v>
          </cell>
          <cell r="S119" t="str">
            <v>8BL42-250</v>
          </cell>
          <cell r="T119" t="str">
            <v>RS4</v>
          </cell>
        </row>
        <row r="120">
          <cell r="B120" t="str">
            <v>N111-25A</v>
          </cell>
          <cell r="C120" t="str">
            <v>NÐo gãc</v>
          </cell>
          <cell r="D120" t="str">
            <v>214806T</v>
          </cell>
          <cell r="E120">
            <v>27</v>
          </cell>
          <cell r="F120" t="str">
            <v>G27=21°48'06"T</v>
          </cell>
          <cell r="G120">
            <v>517</v>
          </cell>
          <cell r="H120">
            <v>28175</v>
          </cell>
          <cell r="I120">
            <v>517</v>
          </cell>
          <cell r="J120">
            <v>517</v>
          </cell>
          <cell r="K120" t="str">
            <v>6N§-1</v>
          </cell>
          <cell r="M120" t="str">
            <v>NS-1</v>
          </cell>
          <cell r="N120" t="str">
            <v>NS-2</v>
          </cell>
          <cell r="O120" t="str">
            <v>6CR4-22</v>
          </cell>
          <cell r="P120" t="str">
            <v>2CR2-9</v>
          </cell>
          <cell r="R120" t="str">
            <v>4T30-22</v>
          </cell>
          <cell r="S120" t="str">
            <v>8BL30-250</v>
          </cell>
          <cell r="T120" t="str">
            <v>RS4</v>
          </cell>
        </row>
        <row r="121">
          <cell r="B121" t="str">
            <v>§111-30A</v>
          </cell>
          <cell r="C121" t="str">
            <v>§ì th¼ng</v>
          </cell>
          <cell r="E121" t="str">
            <v/>
          </cell>
          <cell r="F121" t="str">
            <v/>
          </cell>
          <cell r="G121">
            <v>335</v>
          </cell>
          <cell r="H121">
            <v>28510</v>
          </cell>
          <cell r="I121">
            <v>305.74662712775756</v>
          </cell>
          <cell r="J121">
            <v>599</v>
          </cell>
          <cell r="L121" t="str">
            <v>3§D-1</v>
          </cell>
          <cell r="N121" t="str">
            <v>§S-1</v>
          </cell>
          <cell r="O121" t="str">
            <v>6CR4-22</v>
          </cell>
          <cell r="P121" t="str">
            <v>2CR2-9</v>
          </cell>
          <cell r="R121" t="str">
            <v>4T30-22</v>
          </cell>
          <cell r="S121" t="str">
            <v>4BL36-282</v>
          </cell>
          <cell r="T121" t="str">
            <v>RS2</v>
          </cell>
        </row>
        <row r="122">
          <cell r="B122" t="str">
            <v>N111-20A</v>
          </cell>
          <cell r="C122" t="str">
            <v>NÐo gãc</v>
          </cell>
          <cell r="D122" t="str">
            <v>291400F</v>
          </cell>
          <cell r="E122">
            <v>28</v>
          </cell>
          <cell r="F122" t="str">
            <v>G28=29°14'00"F</v>
          </cell>
          <cell r="G122">
            <v>264</v>
          </cell>
          <cell r="H122">
            <v>28774</v>
          </cell>
          <cell r="K122" t="str">
            <v>6N§-1</v>
          </cell>
          <cell r="M122" t="str">
            <v>NS-1</v>
          </cell>
          <cell r="N122" t="str">
            <v>NS-2</v>
          </cell>
          <cell r="O122" t="str">
            <v>6CR4-22</v>
          </cell>
          <cell r="P122" t="str">
            <v>2CR2-9</v>
          </cell>
          <cell r="R122" t="str">
            <v>4T30-22</v>
          </cell>
          <cell r="S122" t="str">
            <v>8BL30-250</v>
          </cell>
          <cell r="T122" t="str">
            <v>RS2</v>
          </cell>
        </row>
        <row r="123">
          <cell r="B123" t="str">
            <v>§111-22A</v>
          </cell>
          <cell r="C123" t="str">
            <v>§ì th¼ng</v>
          </cell>
          <cell r="E123" t="str">
            <v/>
          </cell>
          <cell r="F123" t="str">
            <v/>
          </cell>
          <cell r="G123">
            <v>210</v>
          </cell>
          <cell r="H123">
            <v>28984</v>
          </cell>
          <cell r="I123">
            <v>215.17434791350013</v>
          </cell>
          <cell r="J123">
            <v>430</v>
          </cell>
          <cell r="L123" t="str">
            <v>3§D-1</v>
          </cell>
          <cell r="N123" t="str">
            <v>§S-1</v>
          </cell>
          <cell r="O123" t="str">
            <v>6CR4-22</v>
          </cell>
          <cell r="P123" t="str">
            <v>2CR2-9</v>
          </cell>
          <cell r="R123" t="str">
            <v>4T27-15</v>
          </cell>
          <cell r="S123" t="str">
            <v>4BL36-282</v>
          </cell>
          <cell r="T123" t="str">
            <v>RS2</v>
          </cell>
        </row>
        <row r="124">
          <cell r="B124" t="str">
            <v>N111-29A</v>
          </cell>
          <cell r="C124" t="str">
            <v>NÐo gãc</v>
          </cell>
          <cell r="D124" t="str">
            <v>083400T</v>
          </cell>
          <cell r="E124">
            <v>29</v>
          </cell>
          <cell r="F124" t="str">
            <v>G29=08°34'00"T</v>
          </cell>
          <cell r="G124">
            <v>220</v>
          </cell>
          <cell r="H124">
            <v>29204</v>
          </cell>
          <cell r="K124" t="str">
            <v>6N§-1</v>
          </cell>
          <cell r="M124" t="str">
            <v>NS-1</v>
          </cell>
          <cell r="N124" t="str">
            <v>NS-2</v>
          </cell>
          <cell r="O124" t="str">
            <v>6CR4-22</v>
          </cell>
          <cell r="P124" t="str">
            <v>2CR2-9</v>
          </cell>
          <cell r="R124" t="str">
            <v>4T30-18</v>
          </cell>
          <cell r="S124" t="str">
            <v>8BL30-250</v>
          </cell>
          <cell r="T124" t="str">
            <v>RS2</v>
          </cell>
        </row>
        <row r="125">
          <cell r="B125" t="str">
            <v>N111-29A</v>
          </cell>
          <cell r="C125" t="str">
            <v>NÐo gãc</v>
          </cell>
          <cell r="D125" t="str">
            <v>222430F</v>
          </cell>
          <cell r="E125">
            <v>30</v>
          </cell>
          <cell r="F125" t="str">
            <v>G30=22°24'30"F</v>
          </cell>
          <cell r="G125">
            <v>316</v>
          </cell>
          <cell r="H125">
            <v>29520</v>
          </cell>
          <cell r="I125">
            <v>316</v>
          </cell>
          <cell r="J125">
            <v>316</v>
          </cell>
          <cell r="K125" t="str">
            <v>6N§-1</v>
          </cell>
          <cell r="M125" t="str">
            <v>NS-1</v>
          </cell>
          <cell r="N125" t="str">
            <v>NS-2</v>
          </cell>
          <cell r="O125" t="str">
            <v>6CR4-22</v>
          </cell>
          <cell r="P125" t="str">
            <v>2CR2-9</v>
          </cell>
          <cell r="R125" t="str">
            <v>4T30-22</v>
          </cell>
          <cell r="S125" t="str">
            <v>8BL30-250</v>
          </cell>
          <cell r="T125" t="str">
            <v>RS2</v>
          </cell>
        </row>
        <row r="126">
          <cell r="B126" t="str">
            <v>§111-22A</v>
          </cell>
          <cell r="C126" t="str">
            <v>§ì th¼ng</v>
          </cell>
          <cell r="E126" t="str">
            <v/>
          </cell>
          <cell r="F126" t="str">
            <v/>
          </cell>
          <cell r="G126">
            <v>245</v>
          </cell>
          <cell r="H126">
            <v>29765</v>
          </cell>
          <cell r="I126">
            <v>234.23867094672352</v>
          </cell>
          <cell r="J126">
            <v>906</v>
          </cell>
          <cell r="L126" t="str">
            <v>3§D-1</v>
          </cell>
          <cell r="N126" t="str">
            <v>§S-1</v>
          </cell>
          <cell r="O126" t="str">
            <v>6CR4-22</v>
          </cell>
          <cell r="P126" t="str">
            <v>2CR2-9</v>
          </cell>
          <cell r="R126" t="str">
            <v>4T27-15</v>
          </cell>
          <cell r="S126" t="str">
            <v>4BL36-282</v>
          </cell>
          <cell r="T126" t="str">
            <v>RS2</v>
          </cell>
        </row>
        <row r="127">
          <cell r="B127" t="str">
            <v>§111-22A</v>
          </cell>
          <cell r="C127" t="str">
            <v>§ì th¼ng</v>
          </cell>
          <cell r="E127" t="str">
            <v/>
          </cell>
          <cell r="F127" t="str">
            <v/>
          </cell>
          <cell r="G127">
            <v>250</v>
          </cell>
          <cell r="H127">
            <v>30015</v>
          </cell>
          <cell r="L127" t="str">
            <v>3§D-1</v>
          </cell>
          <cell r="N127" t="str">
            <v>§S-1</v>
          </cell>
          <cell r="O127" t="str">
            <v>6CR4-22</v>
          </cell>
          <cell r="P127" t="str">
            <v>2CR2-9</v>
          </cell>
          <cell r="R127" t="str">
            <v>4T27-15</v>
          </cell>
          <cell r="S127" t="str">
            <v>4BL36-282</v>
          </cell>
          <cell r="T127" t="str">
            <v>RS2</v>
          </cell>
        </row>
        <row r="128">
          <cell r="B128" t="str">
            <v>§111-22A</v>
          </cell>
          <cell r="C128" t="str">
            <v>§ì th¼ng</v>
          </cell>
          <cell r="E128" t="str">
            <v/>
          </cell>
          <cell r="F128" t="str">
            <v/>
          </cell>
          <cell r="G128">
            <v>165</v>
          </cell>
          <cell r="H128">
            <v>30180</v>
          </cell>
          <cell r="L128" t="str">
            <v>3§D-1</v>
          </cell>
          <cell r="N128" t="str">
            <v>§S-1</v>
          </cell>
          <cell r="O128" t="str">
            <v>6CR4-22</v>
          </cell>
          <cell r="P128" t="str">
            <v>2CR2-9</v>
          </cell>
          <cell r="R128" t="str">
            <v>4T27-15</v>
          </cell>
          <cell r="S128" t="str">
            <v>4BL36-282</v>
          </cell>
          <cell r="T128" t="str">
            <v>RS2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CPthietke"/>
      <sheetName val="chitieu"/>
      <sheetName val="NC"/>
      <sheetName val="may"/>
      <sheetName val="pc"/>
      <sheetName val="th"/>
      <sheetName val="THKP"/>
      <sheetName val="DTCT(1) "/>
      <sheetName val="buvl"/>
      <sheetName val="dbu"/>
      <sheetName val="vua (n)"/>
      <sheetName val="vua(c)"/>
      <sheetName val="vl"/>
      <sheetName val="ss"/>
      <sheetName val="ATGT"/>
      <sheetName val="ranh+he"/>
      <sheetName val="cong"/>
      <sheetName val="mat"/>
      <sheetName val="DGnen "/>
      <sheetName val="00000000"/>
    </sheetNames>
    <sheetDataSet>
      <sheetData sheetId="0" refreshError="1"/>
      <sheetData sheetId="1" refreshError="1"/>
      <sheetData sheetId="2" refreshError="1"/>
      <sheetData sheetId="3" refreshError="1">
        <row r="7">
          <cell r="E7">
            <v>12099</v>
          </cell>
        </row>
        <row r="10">
          <cell r="E10">
            <v>12971</v>
          </cell>
          <cell r="F10">
            <v>12971</v>
          </cell>
        </row>
        <row r="11">
          <cell r="E11">
            <v>13194</v>
          </cell>
          <cell r="F11">
            <v>13194</v>
          </cell>
        </row>
        <row r="14">
          <cell r="E14">
            <v>14925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8">
          <cell r="G8">
            <v>329297.28000000003</v>
          </cell>
        </row>
        <row r="23">
          <cell r="G23">
            <v>244630.46</v>
          </cell>
        </row>
        <row r="29">
          <cell r="G29">
            <v>339076.93</v>
          </cell>
        </row>
        <row r="47">
          <cell r="G47">
            <v>300051.58499999996</v>
          </cell>
        </row>
        <row r="59">
          <cell r="G59">
            <v>250093.53499999997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  <sheetName val="DZ 0.4"/>
      <sheetName val="Work-Condition"/>
      <sheetName val="CTDZ6kv (gd1) "/>
      <sheetName val="CTDZ 0.4+cto (GD1)"/>
      <sheetName val="CTTBA (gd1)"/>
      <sheetName val="Gia"/>
      <sheetName val="TT04"/>
      <sheetName val="äp_x0000__x0007_07.5102_x0007_07.51024Hoäp noái c"/>
      <sheetName val="gvl"/>
      <sheetName val="XL4Poppy"/>
      <sheetName val="dongia"/>
      <sheetName val="DZ 35"/>
      <sheetName val="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ment (2)"/>
      <sheetName val="Cash-Flow-Estimates "/>
      <sheetName val="Payment"/>
      <sheetName val="Cash-Flow-Estimates  (2)"/>
      <sheetName val="Payment (2)"/>
      <sheetName val="General"/>
      <sheetName val="Monthly-Eq"/>
      <sheetName val="Equipment"/>
      <sheetName val="Equipment (128)"/>
      <sheetName val="Equipment (471)"/>
      <sheetName val="Equipment (246)"/>
      <sheetName val="Equipment (118)"/>
      <sheetName val="Agg-Require-118"/>
      <sheetName val="Agg-Require-471"/>
      <sheetName val="Agg-Require-246"/>
      <sheetName val="Agg-Require-128"/>
      <sheetName val="Agg-Require-General"/>
      <sheetName val="Agg-Require-Asphalt"/>
      <sheetName val="Culvert-crt"/>
      <sheetName val="Culvert"/>
      <sheetName val="Monthly-Power"/>
      <sheetName val="Equipment-Form"/>
      <sheetName val="Agg_Require_Asphalt"/>
    </sheetNames>
    <sheetDataSet>
      <sheetData sheetId="0" refreshError="1"/>
      <sheetData sheetId="1" refreshError="1"/>
      <sheetData sheetId="2" refreshError="1">
        <row r="30">
          <cell r="AB30">
            <v>42951.74109090909</v>
          </cell>
          <cell r="AC30">
            <v>729966.78206896549</v>
          </cell>
          <cell r="AE30">
            <v>2416945.4326059329</v>
          </cell>
          <cell r="AF30">
            <v>1235920.1608006498</v>
          </cell>
          <cell r="AG30">
            <v>21624.307058823528</v>
          </cell>
          <cell r="AI30">
            <v>878580.49448275857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9">
          <cell r="H49">
            <v>303.93562500000002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"/>
      <sheetName val="DZ 22KV"/>
      <sheetName val="TT 22"/>
      <sheetName val="CT-BT"/>
      <sheetName val="VCBT"/>
      <sheetName val="VCDD"/>
      <sheetName val="KB"/>
      <sheetName val="00000000"/>
      <sheetName val="1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</sheetNames>
    <sheetDataSet>
      <sheetData sheetId="0" refreshError="1">
        <row r="3">
          <cell r="A3">
            <v>2</v>
          </cell>
          <cell r="B3">
            <v>1.55</v>
          </cell>
          <cell r="C3">
            <v>1.64</v>
          </cell>
          <cell r="D3">
            <v>452130</v>
          </cell>
          <cell r="E3">
            <v>475944</v>
          </cell>
          <cell r="F3">
            <v>17390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474621</v>
          </cell>
          <cell r="E4">
            <v>501081</v>
          </cell>
          <cell r="F4">
            <v>18255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483617.40000000008</v>
          </cell>
          <cell r="E5">
            <v>511135.8000000001</v>
          </cell>
          <cell r="F5">
            <v>18601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497112</v>
          </cell>
          <cell r="E6">
            <v>526218</v>
          </cell>
          <cell r="F6">
            <v>19120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507696.00000000006</v>
          </cell>
          <cell r="E7">
            <v>537331.20000000007</v>
          </cell>
          <cell r="F7">
            <v>19527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523571.99999999994</v>
          </cell>
          <cell r="E8">
            <v>554001</v>
          </cell>
          <cell r="F8">
            <v>20137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534156</v>
          </cell>
          <cell r="E9">
            <v>565114.20000000007</v>
          </cell>
          <cell r="F9">
            <v>20544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550032</v>
          </cell>
          <cell r="E10">
            <v>581784.00000000012</v>
          </cell>
          <cell r="F10">
            <v>21155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571729.19999999995</v>
          </cell>
          <cell r="E11">
            <v>605598</v>
          </cell>
          <cell r="F11">
            <v>21990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604275.00000000012</v>
          </cell>
          <cell r="E12">
            <v>641319.00000000012</v>
          </cell>
          <cell r="F12">
            <v>23241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658518</v>
          </cell>
          <cell r="E13">
            <v>700854.00000000012</v>
          </cell>
          <cell r="F13">
            <v>25328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  <sheetName val="DB"/>
      <sheetName val="KS"/>
      <sheetName val="TH"/>
      <sheetName val="THXL62"/>
      <sheetName val="THXP63"/>
      <sheetName val="THXL65"/>
      <sheetName val="THXL64"/>
      <sheetName val="TH-66"/>
      <sheetName val="TH67"/>
      <sheetName val="TH68"/>
      <sheetName val="TH69"/>
      <sheetName val="TH70"/>
      <sheetName val="TH71"/>
      <sheetName val="TH72"/>
      <sheetName val="TH73"/>
      <sheetName val="XL73"/>
      <sheetName val="XL72"/>
      <sheetName val="XL71"/>
      <sheetName val="XL70"/>
      <sheetName val="XL69"/>
      <sheetName val="XL-68"/>
      <sheetName val="XL-67"/>
      <sheetName val="XL-66"/>
      <sheetName val="XL65"/>
      <sheetName val="XL64"/>
      <sheetName val="PTCT"/>
      <sheetName val="XL63"/>
      <sheetName val="XL62"/>
      <sheetName val="FTR"/>
      <sheetName val="VL"/>
      <sheetName val="Cuoc"/>
      <sheetName val="PCKV"/>
      <sheetName val="TH- G11"/>
      <sheetName val="TH- G10"/>
      <sheetName val="CPCS"/>
      <sheetName val="XL4Poppy"/>
      <sheetName val="THKP"/>
      <sheetName val="TOXL"/>
      <sheetName val="KPXL"/>
      <sheetName val="DTCT"/>
      <sheetName val="DGR"/>
      <sheetName val="DGVL_BUCL"/>
      <sheetName val="VCVL"/>
      <sheetName val="BOCDO"/>
      <sheetName val="TKVL"/>
      <sheetName val="YCVL"/>
      <sheetName val="YCXM"/>
      <sheetName val="TKXM"/>
      <sheetName val="STKL"/>
      <sheetName val="cl- nl"/>
      <sheetName val="Sheet12"/>
      <sheetName val="Sheet13"/>
      <sheetName val="Sheet14"/>
      <sheetName val="Sheet16"/>
      <sheetName val="SET_CTR"/>
      <sheetName val="DOITIEN"/>
      <sheetName val="CUOCDB"/>
      <sheetName val="XXXXXXXX"/>
    </sheetNames>
    <sheetDataSet>
      <sheetData sheetId="0" refreshError="1">
        <row r="1">
          <cell r="A1" t="str">
            <v>BËc l­¬ng</v>
          </cell>
          <cell r="B1" t="str">
            <v>HÖ sè so víi l­¬ng tèi thiÓu (Kcb)</v>
          </cell>
          <cell r="D1" t="str">
            <v>L­¬ng th¸ng [Lth =210000*(1,26Kcb+0,2)®]</v>
          </cell>
          <cell r="F1" t="str">
            <v>L­¬ng ngµy ( = Lth/26c«ng)</v>
          </cell>
        </row>
        <row r="2">
          <cell r="B2" t="str">
            <v>Nhãm II</v>
          </cell>
          <cell r="C2" t="str">
            <v>NhãmIII</v>
          </cell>
          <cell r="D2" t="str">
            <v>Nhãm II</v>
          </cell>
          <cell r="E2" t="str">
            <v>NhãmIII</v>
          </cell>
          <cell r="F2" t="str">
            <v>Nhãm II</v>
          </cell>
          <cell r="G2" t="str">
            <v>NhãmIII</v>
          </cell>
        </row>
        <row r="3">
          <cell r="A3">
            <v>2</v>
          </cell>
          <cell r="B3">
            <v>1.55</v>
          </cell>
          <cell r="C3">
            <v>1.64</v>
          </cell>
          <cell r="D3">
            <v>452130</v>
          </cell>
          <cell r="E3">
            <v>475944</v>
          </cell>
          <cell r="F3">
            <v>17390</v>
          </cell>
          <cell r="G3">
            <v>18306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474621</v>
          </cell>
          <cell r="E4">
            <v>501081</v>
          </cell>
          <cell r="F4">
            <v>18255</v>
          </cell>
          <cell r="G4">
            <v>19272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483617.40000000008</v>
          </cell>
          <cell r="E5">
            <v>511135.8000000001</v>
          </cell>
          <cell r="F5">
            <v>18601</v>
          </cell>
          <cell r="G5">
            <v>19659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497112</v>
          </cell>
          <cell r="E6">
            <v>526218</v>
          </cell>
          <cell r="F6">
            <v>19120</v>
          </cell>
          <cell r="G6">
            <v>20239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507696.00000000006</v>
          </cell>
          <cell r="E7">
            <v>537331.20000000007</v>
          </cell>
          <cell r="F7">
            <v>19527</v>
          </cell>
          <cell r="G7">
            <v>20667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523571.99999999994</v>
          </cell>
          <cell r="E8">
            <v>554001</v>
          </cell>
          <cell r="F8">
            <v>20137</v>
          </cell>
          <cell r="G8">
            <v>21308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534156</v>
          </cell>
          <cell r="E9">
            <v>565114.20000000007</v>
          </cell>
          <cell r="F9">
            <v>20544</v>
          </cell>
          <cell r="G9">
            <v>21735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550032</v>
          </cell>
          <cell r="E10">
            <v>581784.00000000012</v>
          </cell>
          <cell r="F10">
            <v>21155</v>
          </cell>
          <cell r="G10">
            <v>22376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571729.19999999995</v>
          </cell>
          <cell r="E11">
            <v>605598</v>
          </cell>
          <cell r="F11">
            <v>21990</v>
          </cell>
          <cell r="G11">
            <v>23292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604275.00000000012</v>
          </cell>
          <cell r="E12">
            <v>641319.00000000012</v>
          </cell>
          <cell r="F12">
            <v>23241</v>
          </cell>
          <cell r="G12">
            <v>24666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658518</v>
          </cell>
          <cell r="E13">
            <v>700854.00000000012</v>
          </cell>
          <cell r="F13">
            <v>25328</v>
          </cell>
          <cell r="G13">
            <v>26956</v>
          </cell>
        </row>
        <row r="14">
          <cell r="B14" t="str">
            <v xml:space="preserve"> </v>
          </cell>
        </row>
        <row r="15">
          <cell r="A15" t="str">
            <v>Ghi chó:</v>
          </cell>
          <cell r="B15" t="str">
            <v>C«ng nh©n x©y dùng ®­êng tÝnh l­¬ng nhãm II</v>
          </cell>
        </row>
        <row r="16">
          <cell r="B16" t="str">
            <v>C«ng nh©n x©y dùng cÇu TÝnh l­¬ng nhãm III</v>
          </cell>
        </row>
        <row r="17">
          <cell r="B17" t="str">
            <v>TiÒn l­¬ng tèi thiÓu  : 210.000 ®ång/th¸ng</v>
          </cell>
        </row>
        <row r="18">
          <cell r="B18" t="str">
            <v>Phô cÊp l­u ®éng : 20% L­¬ng tèi thiÓu</v>
          </cell>
        </row>
        <row r="19">
          <cell r="B19" t="str">
            <v>Phô cÊp kh«ng æn ®Þnh : 10% l­¬ng cÊp bËc</v>
          </cell>
        </row>
        <row r="20">
          <cell r="B20" t="str">
            <v>L­¬ng phô : 12% l­¬ng cÊp bËc</v>
          </cell>
        </row>
        <row r="21">
          <cell r="B21" t="str">
            <v>C¸c kho¶n kho¸n 4% l­¬ng cÊp bËc</v>
          </cell>
        </row>
        <row r="22">
          <cell r="B22" t="str">
            <v>L­¬ng ngµy tÝnh 26 c«ng /th¸ng (lµm trßn sè ®Õn ®¬n vÞ ®ång)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Sheet1"/>
      <sheetName val="COST"/>
      <sheetName val="U_P BASE"/>
      <sheetName val="MTL(UG)"/>
      <sheetName val="MTL(AG)"/>
      <sheetName val="MTL(AG-FF)"/>
      <sheetName val="MTL(FF)"/>
      <sheetName val="1A"/>
      <sheetName val="1B"/>
      <sheetName val="1C"/>
      <sheetName val="2A "/>
      <sheetName val="2B"/>
      <sheetName val="3A"/>
      <sheetName val="3B"/>
      <sheetName val="sum-1A"/>
      <sheetName val="sum-1B"/>
      <sheetName val="sum-1C"/>
      <sheetName val="sum-2A"/>
      <sheetName val="sum-2B"/>
      <sheetName val="sum-3A"/>
      <sheetName val="sum-3B"/>
      <sheetName val="sum-trench"/>
      <sheetName val="Sheet2"/>
      <sheetName val="Sheet3"/>
      <sheetName val="XL4Poppy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 year 01"/>
      <sheetName val="Cong 6T"/>
    </sheetNames>
    <sheetDataSet>
      <sheetData sheetId="0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vcdn"/>
      <sheetName val="culyvcdn"/>
      <sheetName val="dtxl"/>
      <sheetName val="ddai"/>
      <sheetName val="denbu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JHFGJGXBGCCNCVCCVVCVCC2"/>
      <sheetName val="#REF"/>
      <sheetName val="_REF"/>
    </sheetNames>
    <sheetDataSet>
      <sheetData sheetId="0" refreshError="1"/>
      <sheetData sheetId="1" refreshError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'pmb"/>
      <sheetName val="DTCT"/>
      <sheetName val="B2.3"/>
      <sheetName val="CL XD"/>
      <sheetName val="THop"/>
      <sheetName val="CT"/>
      <sheetName val="TienLuong"/>
      <sheetName val="tong hop"/>
      <sheetName val="phan tich DG"/>
      <sheetName val="gia vat lieu"/>
      <sheetName val="gia xe may"/>
      <sheetName val="gia nhan cong"/>
      <sheetName val="gtxl-duone(11m)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Sheet3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["/>
      <sheetName val="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Thuc thanh"/>
      <sheetName val="C.t)êt C.ty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tra-vat-lieu"/>
      <sheetName val="tkkt-ql38-1-g-2"/>
      <sheetName val="T.HDÔ CN"/>
      <sheetName val="PEDESB"/>
      <sheetName val="CN kho doi"/>
      <sheetName val="CTHTchua TTn?ib?"/>
      <sheetName val="CN2004 N?p TCT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TH_DTXL_luu"/>
      <sheetName val="MTO REV.0"/>
      <sheetName val="DCNCII"/>
      <sheetName val="TN"/>
      <sheetName val="ND"/>
      <sheetName val="btra"/>
      <sheetName val="chitimc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gtxl-euone(11m)"/>
      <sheetName val="dtxl-du_x0000_n_x0000_"/>
      <sheetName val="DG "/>
      <sheetName val="MTL$-INTER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BANGTRA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_x0001_Y?_x0004_???’_x0001_Y?_x0004_???“_x0001_Y?_x0004_???”_x0001_Y?_x0004_???"/>
      <sheetName val="_x0001_Y?_x0004_???ž_x0001_Y?_x0004_???Ÿ_x0001_Y?_x0004_??? _x0001_Y?_x0004_???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VL????????"/>
      <sheetName val="Tra_bang"/>
      <sheetName val="CTHTc(u_x0000_ _x0000_T*?ib?"/>
      <sheetName val="t02"/>
      <sheetName val="BaoVe"/>
      <sheetName val="Tr Cay"/>
      <sheetName val="T071"/>
      <sheetName val="TRONG CAY T8 (2)"/>
      <sheetName val="_pmb"/>
      <sheetName val="gtxl-duoîe(11m)"/>
      <sheetName val="_x0001_Y"/>
      <sheetName val="V@PN"/>
      <sheetName val="BaocaoC.noHopC."/>
      <sheetName val="CN kho ðoi"/>
      <sheetName val="CTHTchýa TTn?ib?"/>
      <sheetName val="_x0001_Y_x0000__x0004__x0000__x0000__x0000_?_x0001_Y_x0000__x0004__x0000__x0000__x0000__x0001_Y_x0000__x0004__x0000__x0000__x0000_ _x0001_Y_x0000__x0004__x0000__x0000__x0000_"/>
      <sheetName val="7_x0010_000000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_"/>
      <sheetName val="CTHTchua TTn_ib_"/>
      <sheetName val="CN2004 N_p TCT"/>
      <sheetName val="dtxl-du"/>
      <sheetName val="TSO_CHUNG"/>
      <sheetName val="KLDG_x0014_T&lt;120% (2)"/>
      <sheetName val="_x0018_XXXXXX0"/>
      <sheetName val="N/ Ca.N"/>
      <sheetName val="CTHTchưa TTn᳙ibộ"/>
      <sheetName val="CN Tl￸04"/>
      <sheetName val="1-2_x0000__x0000__x0000__x0000__x0000__x0000__x0000__x0000__x0000__x0000__x0000_냼η_x0000__x0004__x0000__x0000__x0000__x0000__x0000__x0000_钌έ_x0000__x0000__x0000__x0000__x0000_"/>
      <sheetName val="Truot_nen"/>
      <sheetName val="dtxl-du?n?"/>
      <sheetName val="VapLieu"/>
      <sheetName val="Tong KLBS"/>
      <sheetName val="CTHTchýa TTn_ib_"/>
      <sheetName val="CTHTc(u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giႀ￸nhan cong"/>
      <sheetName val="CTHTc(u? ?T*?ib?"/>
      <sheetName val="ATM"/>
      <sheetName val="BCA"/>
      <sheetName val="Anca"/>
      <sheetName val="TT Luong"/>
      <sheetName val="TTATM"/>
      <sheetName val="Duyet"/>
      <sheetName val="MTO REV.2(ARMOR)"/>
      <sheetName val="_x0000__x0004__x0000__x0000__x0000_™_x0001_Y_x0000__x0004__x0000__x0000__x0000_š_x0001_Y_x0000__x0004__x0000__x0000__x0000_›_x0001_Y_x0000__x0004__x0000__x0000__x0000_œ_x0001_"/>
      <sheetName val="TH_x000d_DTXL-luu"/>
      <sheetName val="CPXD-TT-04-G_x0011_"/>
      <sheetName val="DTCT_x000d_G1"/>
      <sheetName val="1-2???????????냼η?_x0004_??????钌έ?????"/>
      <sheetName val="T_HDÔ_CN"/>
      <sheetName val="dtxl-du_n_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_x0001_Y?_x0004_????_x0001_Y?_x0004_???_x0001_Y?_x0004_??? _x0001_Y?_x0004_???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nhan cong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_x0001_Y?_x0004_?Â_x0001_Y?_x0004_?Ã_x0001_Y?_x0004_?Ä_x0001_Y?_x0004_?Å_x0001_Y?_x0004_Æ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Æ_x0001_"/>
      <sheetName val="ctTBA"/>
      <sheetName val="CN Tl?04"/>
      <sheetName val="_x0000__x0004__x0000__x0000__x0000_½_x0001_Y_x0000__x0004__x0000__x0000__x0000_¾_x0001_Y_x0000__x0004__x0000__x0000_¿_x0001_Y_x0000__x0004__x0000__x0000__x0000_À_x0001_"/>
      <sheetName val="N_ Ca.N"/>
      <sheetName val="DTCTtÑuy"/>
      <sheetName val="_x0001_Y__x0004____’_x0001_Y__x0004____“_x0001_Y__x0004____”_x0001_Y__x0004____"/>
      <sheetName val="_x0001_Y__x0004____ž_x0001_Y__x0004____Ÿ_x0001_Y__x0004____ _x0001_Y__x0004____"/>
      <sheetName val="Box-Girder"/>
      <sheetName val="뉃_x0000_Tchưa TTnộibộ"/>
      <sheetName val="[tkkt-ql38-1-g-2.xls_gtxl-cau"/>
      <sheetName val="VL________"/>
      <sheetName val="C.ti?t C.ty"/>
      <sheetName val="C.t)?t C.ty"/>
      <sheetName val="T.HD? CN"/>
      <sheetName val="_x0001_Y_x0000__x0004__x0000__x0000__x0000_?_x0001_Y_x0000__x0004__x0000__x0000__x0000_?_x0001_Y_x0000__x0004__x0000__x0000__x0000_?_x0001_Y_x0000__x0004__x0000__x0000__x0000_"/>
      <sheetName val="_x0000__x0004__x0000__x0000__x0000_?_x0001_Y_x0000__x0004__x0000__x0000__x0000_?_x0001_Y_x0000__x0004__x0000__x0000__x0000_?_x0001_Y_x0000__x0004__x0000__x0000__x0000_?_x0001_"/>
      <sheetName val="_x0001_Y?_x0004_????_x0001_Y?_x0004_????_x0001_Y?_x0004_????_x0001_Y?_x0004_???"/>
      <sheetName val="?_x0004_????_x0001_Y?_x0004_????_x0001_Y?_x0004_????_x0001_Y?_x0004_????_x0001_"/>
      <sheetName val="gtxl-duo?e(11m)"/>
      <sheetName val="CN kho ?oi"/>
      <sheetName val="CTHTch?a TTn?ib?"/>
      <sheetName val="BaocanC.No2"/>
      <sheetName val="gi??nhan cong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?_x0004_???™_x0001_Y?_x0004_???š_x0001_Y?_x0004_???›_x0001_Y?_x0004_???œ_x0001_"/>
      <sheetName val="_x0000__x0004__x0000__x0000__x0000__x0001_Y_x0000__x0004__x0000__x0000__x0000_?_x0001_Y_x0000__x0004__x0000__x0000__x0000__x0001_Y_x0000__x0004__x0000__x0000__x0000__x0001_"/>
      <sheetName val="_x0001_Y__x0004__Â_x0001_Y__x0004__Ã_x0001_Y__x0004__Ä_x0001_Y__x0004__Å_x0001_Y__x0004__Æ_x0001_"/>
      <sheetName val="_x0001_Y__x0004__¶_x0001_Y_x0004__·_x0001_Y__x0004__¸_x0001_Y__x0004__¹_x0001_Y__x0004__º_x0001_Y"/>
      <sheetName val="_x0001_Y__x0004__ª_x0001_Y__x0004__«_x0001_Y__x0004__¬_x0001_Y__x0004__­_x0001_Y_x0004__®_x0001_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_x0004_?É_x0001_Y?_x0004_?Ê_x0001_Y?_x0004_?Ë_x0001_Y?_x0004_?Ì_x0001_"/>
      <sheetName val="Thanh,Toan"/>
      <sheetName val="Sheet03"/>
      <sheetName val="gia x_x0000__x0000__x0000__x0000__x0000_"/>
      <sheetName val="t-ql38-1-g-2.xls][_x0000__x0000__x0000__x0000__x0000__x0000__x0000__x0000__x0000__x0000__x0000_??"/>
      <sheetName val="tkku-ql38-1-g-2"/>
      <sheetName val="Tien do thi²_x0000__x0000_g"/>
      <sheetName val="Soil"/>
      <sheetName val="TH_x000a_DTXL-luu"/>
      <sheetName val="DTCT_x000a_G1"/>
      <sheetName val="tra-vau-lieu"/>
      <sheetName val="heso"/>
      <sheetName val="Congty_x0000__x0000__x0000__x0000__x0000__x0000__x0000__x0000__x0000__x0000__x0009__x0000_좤ϭ_x0000__x0004__x0000__x0000__x0000__x0000__x0000__x0000_ꃰϭ"/>
      <sheetName val="_x0001_Y_x0000__x0004__x0000__x0000__x0000_Â_x0001_X_x0000__x0004__x0000__x0000__x0000_Ã_x0001_Y_x0000__x0004__x0000__x0000__x0000_Ä_x0001_Y_x0000__x0004__x0000__x0000__x0000_"/>
      <sheetName val="BTHTchua TTn?ib?"/>
      <sheetName val="1-2___________냼η__x0004_______钌έ_____"/>
      <sheetName val="_x0001_Y__x0004______x0001_Y__x0004_____x0001_Y__x0004____ _x0001_Y__x0004____"/>
      <sheetName val="뉃?Tchưa TTnộibộ"/>
      <sheetName val="VL_x0000__x0000__x0000__x0000__x0000__x0000__x0000__x0000_"/>
      <sheetName val="CN_kho_doi"/>
      <sheetName val="CTHTchua_TTn?ib?"/>
      <sheetName val="CN2004_N?p_TCT"/>
      <sheetName val="t-ql38-1-g-2.xls][?????????????"/>
      <sheetName val="MTO_REV_0"/>
      <sheetName val="CN Tl_04"/>
      <sheetName val="뉃"/>
      <sheetName val="Tien do thi²??g"/>
      <sheetName val="Shmet2"/>
      <sheetName val="\.HopCNo"/>
      <sheetName val="CTHTc(u_ _T__ib_"/>
      <sheetName val="CTHTc(u? T*?ib?"/>
      <sheetName val="_x0001_Y_x0000__x0004__x0000__x0000__x0000_?_x0001_Y_x0000__x0004__x0000__x0000__x0000_Ÿ_x0001_Y_x0000__x0004__x0000__x0000__x0000_ _x0001_Y_x0000__x0004__x0000__x0000__x0000_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1-2_x0000_냼η_x0000__x0004__x0000_钌έ_x0000_넬η_x0000__x0000__x0016_[tkkt-ql38-1-"/>
      <sheetName val="[tkkt-ql38-1-g-2.xls]N/ Ca.N"/>
      <sheetName val="[tkkt-ql38-1-g-2.xls]\.HopCNo"/>
      <sheetName val="_x0001_Y_x0000__x0004__x0000_ª_x0001_Y_x0000__x0004__x0000_«_x0001_Y_x0000__x0004__x0000_¬_x0001_Y_x0000__x0004__x0000_­_x0001_Y_x0004__x0000_®_x0001_"/>
      <sheetName val="V_x0000_B"/>
      <sheetName val="TH_DTXL-luu"/>
      <sheetName val="DTCT_G1"/>
      <sheetName val="_x0004_"/>
      <sheetName val="__x0004____™_x0001_Y__x0004____š_x0001_Y__x0004____›_x0001_Y__x0004____œ_x0001_"/>
      <sheetName val="Congty_x0000__x0000__x0000__x0000__x0000__x0000__x0000__x0000__x0000__x0000_ _x0000_좤ϭ_x0000__x0004__x0000__x0000__x0000__x0000__x0000__x0000_ꃰ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 refreshError="1"/>
      <sheetData sheetId="339" refreshError="1"/>
      <sheetData sheetId="340" refreshError="1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 refreshError="1"/>
      <sheetData sheetId="404" refreshError="1"/>
      <sheetData sheetId="405" refreshError="1"/>
      <sheetData sheetId="406"/>
      <sheetData sheetId="407"/>
      <sheetData sheetId="408" refreshError="1"/>
      <sheetData sheetId="409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CD-TPKT"/>
      <sheetName val="CD-TPKT (tron)"/>
      <sheetName val="CD-TPKT (tron) (L-2003)"/>
      <sheetName val="CD-DVHC"/>
      <sheetName val="CD-DVHC (tron)"/>
      <sheetName val="Phi NN-DVHC (tron) (L-200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10"/>
      <sheetName val="Sheet1"/>
      <sheetName val="T01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02"/>
      <sheetName val="XL4Poppy"/>
      <sheetName val="01"/>
      <sheetName val="01_2008"/>
      <sheetName val="01_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>
        <row r="16">
          <cell r="N16">
            <v>759</v>
          </cell>
        </row>
        <row r="17">
          <cell r="N17">
            <v>55000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coc (2)"/>
      <sheetName val="bia"/>
      <sheetName val="Input Data"/>
      <sheetName val="Xuly Data (2)"/>
      <sheetName val="Xuly Data"/>
      <sheetName val="TPLTD"/>
      <sheetName val="THDinhM"/>
      <sheetName val="TohopDM"/>
      <sheetName val="THNL"/>
      <sheetName val="DDinh"/>
      <sheetName val="Xamu"/>
      <sheetName val="Becoc"/>
      <sheetName val="KNCLC"/>
      <sheetName val="CV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 lieu chung"/>
      <sheetName val="00000000"/>
      <sheetName val="10000000"/>
      <sheetName val="XL4Popp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1 (2)"/>
    </sheetNames>
    <sheetDataSet>
      <sheetData sheetId="0"/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oi"/>
      <sheetName val="HaiPhong"/>
      <sheetName val="HaiDuong"/>
      <sheetName val="HungYen"/>
      <sheetName val="HaTay"/>
      <sheetName val="HaNam"/>
      <sheetName val="NamDinh"/>
      <sheetName val="ThaiBinh"/>
      <sheetName val="NinhBinh"/>
      <sheetName val="TvDBSH"/>
      <sheetName val="TvDBSH (Theotinh)"/>
      <sheetName val="ThanhHoa"/>
      <sheetName val="NgheAn"/>
      <sheetName val="HaTinh"/>
      <sheetName val="QuangBinh"/>
      <sheetName val="QuangTri"/>
      <sheetName val="ThuaThienHue"/>
      <sheetName val="TvKBC"/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TvDBSCLong"/>
      <sheetName val="TvDBSCLong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"/>
      <sheetName val="B2"/>
      <sheetName val="B3"/>
      <sheetName val="B4"/>
      <sheetName val="B4(T2)"/>
      <sheetName val="B5"/>
      <sheetName val="B6"/>
      <sheetName val="B7"/>
      <sheetName val="B8"/>
      <sheetName val="B9"/>
      <sheetName val="B10"/>
      <sheetName val="B11"/>
      <sheetName val="B12"/>
      <sheetName val="B13"/>
      <sheetName val="B14"/>
      <sheetName val="B15"/>
      <sheetName val="B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NTD"/>
      <sheetName val="khu4"/>
      <sheetName val="§BBB"/>
      <sheetName val="TN"/>
      <sheetName val="XXXXXXXX"/>
      <sheetName val="00000000"/>
      <sheetName val="XL4Poppy"/>
      <sheetName val="?BB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HCAOLANHQui1"/>
      <sheetName val="HCAOLANHQui2"/>
      <sheetName val="SADECQui1"/>
      <sheetName val="SADECQui2"/>
      <sheetName val="THANHBINHQui1"/>
      <sheetName val="THANHBINHQui2"/>
      <sheetName val="CAOLANHQui1"/>
      <sheetName val="CAOLANHQui2"/>
      <sheetName val="HONGNGHUQui1"/>
      <sheetName val="HONGNGUQui2"/>
      <sheetName val="CHAUTHANHQui1"/>
      <sheetName val="CHAUTHANHQui2"/>
      <sheetName val="TAMNONGQui1"/>
      <sheetName val="TAMNONGQui2"/>
      <sheetName val="TANHONGQui1"/>
      <sheetName val="TANHONGQui2"/>
      <sheetName val="THAPMUOIQui1"/>
      <sheetName val="THAPMUOIQui2"/>
      <sheetName val="LAPVOQui1"/>
      <sheetName val="LAPVOQui2"/>
      <sheetName val="LAIVUNGQui1"/>
      <sheetName val="LAIVUNGQui2"/>
      <sheetName val="Vat tu 1 pha"/>
      <sheetName val="Nhan cong"/>
      <sheetName val="1 pha"/>
      <sheetName val="3 pha"/>
      <sheetName val="NCong moi"/>
      <sheetName val="DG 06-05"/>
      <sheetName val="52 CMT8 Q3"/>
      <sheetName val="11Dang Dung"/>
      <sheetName val="85-5 TKChan"/>
      <sheetName val="249 NKKNghia"/>
      <sheetName val="53-4 TKDu"/>
      <sheetName val="18 Tran Cao Van 1"/>
      <sheetName val="18 Tran Cao Van"/>
      <sheetName val="475-15-49 HBTrung"/>
      <sheetName val="39-19 NTrai Q1"/>
      <sheetName val="39-17 NTrai Q1"/>
      <sheetName val="387-389 HBTrung 1"/>
      <sheetName val="387-389 HBTrung"/>
      <sheetName val="361-39-6 NDChieu"/>
      <sheetName val="361-39-7 NDChieu"/>
      <sheetName val="2-17 Cao Thang"/>
      <sheetName val="6A NTNgan"/>
      <sheetName val="2-42 Cao Thang"/>
      <sheetName val="358-1-15 cmt8"/>
      <sheetName val="68-17ATQKHAI-1P"/>
      <sheetName val="182-1-2 De Tham - 1 pha "/>
      <sheetName val=""/>
      <sheetName val="VT"/>
      <sheetName val="NC"/>
      <sheetName val="Tongke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MTP1"/>
      <sheetName val="DUTO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chi tiet TBA"/>
      <sheetName val="DM 85"/>
      <sheetName val="VC dd TBA "/>
      <sheetName val="TB TBA"/>
      <sheetName val="Phan dien TBA "/>
      <sheetName val="DM 66"/>
      <sheetName val="TH TBA"/>
      <sheetName val="Bia TBA 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GT"/>
      <sheetName val="PL II"/>
      <sheetName val="TH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DGCLVC3285"/>
      <sheetName val="phu luc"/>
      <sheetName val="vc dd tba"/>
      <sheetName val="250 KVA"/>
      <sheetName val="chi tiet C"/>
      <sheetName val="tong HOP TBA"/>
      <sheetName val="THPDMoi  (2)"/>
      <sheetName val="DUPA C"/>
      <sheetName val="GTTBA"/>
      <sheetName val="KSTK0,4Ġ3 TBA"/>
      <sheetName val="TONG KE DZ 0.4 KV"/>
      <sheetName val="ÖCDD DZ 22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B-B"/>
      <sheetName val="C-C"/>
      <sheetName val="D-D"/>
      <sheetName val="E-E"/>
      <sheetName val="F-F(2)"/>
      <sheetName val="F-F(3)"/>
      <sheetName val="G-G(3)"/>
      <sheetName val="B_B"/>
      <sheetName val="C_C"/>
      <sheetName val="D_D"/>
      <sheetName val="[Abutment.XLS_x001d_G-G(3)"/>
      <sheetName val="THDT"/>
      <sheetName val="DTHMCT"/>
      <sheetName val="dpd"/>
      <sheetName val="DGXD_dg"/>
      <sheetName val="Cau CAMAU"/>
      <sheetName val="Cau DINHHOA"/>
      <sheetName val="Cau KIMMY"/>
      <sheetName val="DGvua"/>
      <sheetName val="DGdg"/>
      <sheetName val="DGcau.cong"/>
      <sheetName val="VL"/>
      <sheetName val="NC"/>
      <sheetName val="May"/>
      <sheetName val="Data"/>
      <sheetName val="KLcau"/>
      <sheetName val="00000000"/>
      <sheetName val="Sheet1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Ge"/>
      <sheetName val="ComA-A"/>
      <sheetName val="A-A"/>
      <sheetName val="So lieu chung"/>
      <sheetName val="Xuly Data"/>
      <sheetName val="FD"/>
      <sheetName val="GI"/>
      <sheetName val="EE (3)"/>
      <sheetName val="PAVEMENT"/>
      <sheetName val="TRAFFIC"/>
      <sheetName val="Load1"/>
      <sheetName val="DO AM DT"/>
      <sheetName val="_Abutment.XLS_x001d_G-G(3)"/>
      <sheetName val="BAOGIATHANG"/>
      <sheetName val="DAODAT"/>
      <sheetName val="vanchuyen TC"/>
      <sheetName val="Loading"/>
      <sheetName val="THPDMoi  (2)"/>
      <sheetName val="gtrinh"/>
      <sheetName val="TONG HOP VL-NC"/>
      <sheetName val="lam-moi"/>
      <sheetName val="dongia (2)"/>
      <sheetName val="chitiet"/>
      <sheetName val="TONGKE3p "/>
      <sheetName val="TH VL, NC, DDHT Thanhphuoc"/>
      <sheetName val="#REF"/>
      <sheetName val="DONGIA"/>
      <sheetName val="Don gia"/>
      <sheetName val="DG"/>
      <sheetName val="giathanh1"/>
      <sheetName val="t-h HA THE"/>
      <sheetName val="TNHCHINH"/>
      <sheetName val="CHITIET VL-NC"/>
      <sheetName val="thao-go"/>
      <sheetName val="TH XL"/>
      <sheetName val="CHITIET VL-NC-TT -1p"/>
      <sheetName val="Tiepdia"/>
      <sheetName val="TONGKE-HT"/>
      <sheetName val="TDTKP"/>
      <sheetName val="VCV-BE-TONG"/>
      <sheetName val="Solieu"/>
      <sheetName val="gvl"/>
      <sheetName val="Lç khoan LK1"/>
      <sheetName val="Check C"/>
      <sheetName val="Reference"/>
      <sheetName val="Input"/>
      <sheetName val="[Abutment_XLSG-G(3)"/>
      <sheetName val="IBASE"/>
      <sheetName val="Cau_CAMAU"/>
      <sheetName val="Cau_DINHHOA"/>
      <sheetName val="Cau_KIMMY"/>
      <sheetName val="DGcau_cong"/>
    </sheetNames>
    <sheetDataSet>
      <sheetData sheetId="0" refreshError="1">
        <row r="45">
          <cell r="I45">
            <v>7.0000000000000007E-2</v>
          </cell>
        </row>
      </sheetData>
      <sheetData sheetId="1" refreshError="1">
        <row r="59">
          <cell r="F59">
            <v>2167.9638256212133</v>
          </cell>
        </row>
        <row r="65">
          <cell r="B65">
            <v>10</v>
          </cell>
          <cell r="C65">
            <v>13</v>
          </cell>
          <cell r="D65">
            <v>16</v>
          </cell>
          <cell r="E65">
            <v>19</v>
          </cell>
          <cell r="F65">
            <v>22</v>
          </cell>
          <cell r="G65">
            <v>25</v>
          </cell>
          <cell r="H65">
            <v>29</v>
          </cell>
          <cell r="I65">
            <v>32</v>
          </cell>
          <cell r="J65">
            <v>35</v>
          </cell>
        </row>
        <row r="66">
          <cell r="B66">
            <v>71</v>
          </cell>
          <cell r="C66">
            <v>127</v>
          </cell>
          <cell r="D66">
            <v>198</v>
          </cell>
          <cell r="E66">
            <v>285</v>
          </cell>
          <cell r="F66">
            <v>388</v>
          </cell>
          <cell r="G66">
            <v>507</v>
          </cell>
          <cell r="H66">
            <v>641</v>
          </cell>
          <cell r="I66">
            <v>792</v>
          </cell>
          <cell r="J66">
            <v>985</v>
          </cell>
        </row>
      </sheetData>
      <sheetData sheetId="2" refreshError="1">
        <row r="11">
          <cell r="J11">
            <v>1</v>
          </cell>
        </row>
      </sheetData>
      <sheetData sheetId="3" refreshError="1">
        <row r="11">
          <cell r="J11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KPVC-BD "/>
      <sheetName val="DGchitiet "/>
      <sheetName val="Sum"/>
      <sheetName val="dtxl"/>
      <sheetName val="Chi tiet"/>
      <sheetName val="XL4Poppy"/>
      <sheetName val="[Sec_tq.xls࡝Bansua"/>
      <sheetName val="_Sec_tq.xls࡝Bansua"/>
      <sheetName val="Gia_vat_tu"/>
      <sheetName val="KPVC-BD_"/>
      <sheetName val="DGchitiet_"/>
      <sheetName val="Chi_tiet"/>
      <sheetName val="[Sec_tq_xls࡝Bansua"/>
    </sheetNames>
    <sheetDataSet>
      <sheetData sheetId="0" refreshError="1">
        <row r="26">
          <cell r="P26">
            <v>233591.30900000001</v>
          </cell>
        </row>
        <row r="29">
          <cell r="D29">
            <v>9091</v>
          </cell>
        </row>
        <row r="38">
          <cell r="D38">
            <v>927273</v>
          </cell>
        </row>
        <row r="45">
          <cell r="D45">
            <v>7637</v>
          </cell>
        </row>
        <row r="49">
          <cell r="D49">
            <v>4047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-35KV+TBA"/>
    </sheetNames>
    <sheetDataSet>
      <sheetData sheetId="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TT-35KV+TBA"/>
      <sheetName val="TH chi phi`dz+chi phi cong to"/>
      <sheetName val="TT35"/>
      <sheetName val="Gia vat tu"/>
      <sheetName val="gtrinh"/>
      <sheetName val="XL4Poppy"/>
      <sheetName val="chiet0tinh"/>
      <sheetName val="Ctinh 10kV"/>
      <sheetName val="gVL"/>
      <sheetName val="Quantity"/>
      <sheetName val="Dù to¸n Ng¹n son"/>
      <sheetName val="ctBT"/>
      <sheetName val="CHITIET VL-NC-TT-3p"/>
      <sheetName val="Pgal2004"/>
      <sheetName val="VL"/>
      <sheetName val="MTC"/>
      <sheetName val="tong_hop_chi_phi"/>
      <sheetName val="TH_chi_phi_dz+chi_phi_cong_to"/>
      <sheetName val="chiet_tinh"/>
      <sheetName val="phan_giao_tien"/>
      <sheetName val="phan_giao_v_tu"/>
      <sheetName val="phan_giam_tien"/>
      <sheetName val="MAILEGUH"/>
      <sheetName val="Sheet2"/>
      <sheetName val="Sheet3"/>
      <sheetName val="Gia VL"/>
      <sheetName val="DgiaCT"/>
      <sheetName val="Bill2000"/>
      <sheetName val="Bill30200"/>
      <sheetName val="PLV"/>
      <sheetName val="TH chi phi dz+chi phi aong to"/>
      <sheetName val="CT -THVLNC"/>
      <sheetName val="Giai trinh"/>
      <sheetName val="bluong"/>
      <sheetName val="Xuly Data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"/>
      <sheetName val="1B"/>
      <sheetName val="1C"/>
      <sheetName val="2A "/>
      <sheetName val="2B"/>
      <sheetName val="3A"/>
      <sheetName val="3B"/>
      <sheetName val="sum-1A"/>
      <sheetName val="sum-1B"/>
      <sheetName val="sum-1C"/>
      <sheetName val="sum-2A"/>
      <sheetName val="sum-2B"/>
      <sheetName val="sum-3A"/>
      <sheetName val="sum-3B"/>
      <sheetName val="sum-trench"/>
      <sheetName val="Sheet1"/>
      <sheetName val="Sheet2"/>
      <sheetName val="Sheet3"/>
      <sheetName val="XL4Poppy"/>
      <sheetName val="LEG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 (2)"/>
      <sheetName val="Sheet2"/>
      <sheetName val="Khoi luong"/>
      <sheetName val="TH_Phanchia"/>
      <sheetName val="Equp. (lam tron)"/>
      <sheetName val="vat-lieu"/>
      <sheetName val="Equp."/>
      <sheetName val="Bill (2)"/>
      <sheetName val="Don gia 1(Lamtron)"/>
      <sheetName val="Don gia 2 (Lamtron)"/>
      <sheetName val="Don gia 2"/>
      <sheetName val="Bill TH  (2)"/>
      <sheetName val="Bill TH  (3)"/>
      <sheetName val="PA(2)"/>
      <sheetName val="Phanchia"/>
      <sheetName val="TH"/>
      <sheetName val="BT tru"/>
      <sheetName val="DongiaTH"/>
      <sheetName val="Cap phoi"/>
      <sheetName val="Duong"/>
      <sheetName val="Dam"/>
      <sheetName val="Dat"/>
      <sheetName val="Coc"/>
      <sheetName val="Mo"/>
      <sheetName val="Tru"/>
      <sheetName val="PT-Motru"/>
      <sheetName val="Cong"/>
      <sheetName val="VL"/>
      <sheetName val="NC"/>
      <sheetName val="M"/>
      <sheetName val="Sheet1(3)"/>
      <sheetName val="Sheet1"/>
      <sheetName val="Bill TH "/>
      <sheetName val="Bill"/>
      <sheetName val="PA"/>
      <sheetName val="Tong hop"/>
      <sheetName val="#REF"/>
      <sheetName val="Backup of Giahopd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Q-vung"/>
      <sheetName val="TQ-TPKT"/>
      <sheetName val="NNTQ-tpkt"/>
      <sheetName val="NNTQ-vung"/>
      <sheetName val="HT95-vung"/>
      <sheetName val="HT95.TQ.TPK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3Y"/>
      <sheetName val="Vat tu"/>
      <sheetName val="Gia_vat_tu"/>
      <sheetName val="CT35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TvDBSCLong"/>
      <sheetName val="KDCNT-TPKT(tron)"/>
      <sheetName val="TvDBSCLong(Theotinh)"/>
      <sheetName val="KDCNT-DVHC (tron)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chiet tinh"/>
      <sheetName val="KS-KT"/>
      <sheetName val="DG_VTTB"/>
      <sheetName val="HSDC GOC"/>
      <sheetName val="HS Dia ban"/>
      <sheetName val="HSKVUC"/>
      <sheetName val="SL dau tien"/>
      <sheetName val="DGVCTC 67"/>
      <sheetName val="T T CL VC DZ 22"/>
      <sheetName val="th CT"/>
      <sheetName val="TH"/>
      <sheetName val="TKP"/>
      <sheetName val="DLNS"/>
      <sheetName val="CPTV"/>
      <sheetName val="LP-BTC"/>
      <sheetName val="SLVC TBA"/>
      <sheetName val="VCDD_22"/>
      <sheetName val="SLVC-22"/>
      <sheetName val="chi tiet dz 22 kv"/>
      <sheetName val="TH dz 22"/>
      <sheetName val="VC VT_TB"/>
      <sheetName val="SLVC_0.4"/>
      <sheetName val="DG vat tu"/>
      <sheetName val="bia22KV"/>
      <sheetName val="TONG KE DZ 22 KV"/>
      <sheetName val="DM 67"/>
      <sheetName val="TNGHIEM 22"/>
      <sheetName val="chitietdatdao"/>
      <sheetName val="Chlech -22"/>
      <sheetName val="vt 22"/>
      <sheetName val="VCDD_0.4"/>
      <sheetName val="vc vat tu CHUNG "/>
      <sheetName val="Kho Tam"/>
      <sheetName val="PQ tuyen"/>
      <sheetName val="Trung chuyen"/>
      <sheetName val="Gvlcht"/>
      <sheetName val="CPDB"/>
      <sheetName val="EA"/>
      <sheetName val="DG 89"/>
      <sheetName val="VT ds 0,4"/>
      <sheetName val="TNGHIEM 0,4"/>
      <sheetName val="Bia 0,4"/>
      <sheetName val="Ch lech -0,4"/>
      <sheetName val="CHITIET 0.4 KV"/>
      <sheetName val="Th 0,4"/>
      <sheetName val="chi tiet TBA"/>
      <sheetName val="DM 85"/>
      <sheetName val="Bia TBA"/>
      <sheetName val="TH 50"/>
      <sheetName val="Bia 50"/>
      <sheetName val="TH 75"/>
      <sheetName val="TH 31,5"/>
      <sheetName val="Bia 31,5"/>
      <sheetName val="Bia 75"/>
      <sheetName val="VT_TB TBA"/>
      <sheetName val="TH 100"/>
      <sheetName val="Bia  100"/>
      <sheetName val="DM 66"/>
      <sheetName val="VCDD_TBA"/>
      <sheetName val="DTCD"/>
      <sheetName val="kl tt"/>
      <sheetName val="TONG DZ 0.4 KV"/>
      <sheetName val="TH VT22"/>
      <sheetName val="TH VT0,4"/>
      <sheetName val="Th Thao do 0,4"/>
      <sheetName val="TH thao do 22"/>
      <sheetName val="TH-TBA THAO DO"/>
      <sheetName val="Bia Thao do 0,4"/>
      <sheetName val="Bia Thao do 22"/>
      <sheetName val="LK-CS"/>
      <sheetName val="Bia CS"/>
      <sheetName val="TN-CS"/>
      <sheetName val="VCDD CS"/>
      <sheetName val="Bia thao do TBA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-XL"/>
      <sheetName val="th-cpk"/>
      <sheetName val="VCDD 22"/>
      <sheetName val="vt A cap"/>
      <sheetName val="SLVC 0.4"/>
      <sheetName val="VCDD 0.4"/>
      <sheetName val="TDIEN-PHAn PHOI"/>
      <sheetName val="Bia 0.4"/>
      <sheetName val="TU BU"/>
      <sheetName val="TU DIEN"/>
      <sheetName val="TH 400"/>
      <sheetName val="Bia 400"/>
      <sheetName val="VC TBA"/>
      <sheetName val="SLVC 22"/>
      <sheetName val="Bia 31ۨ_x0000_"/>
      <sheetName val="PHAN DS 22 KV"/>
      <sheetName val="VC CS"/>
      <sheetName val="Bia 31?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>
            <v>6</v>
          </cell>
          <cell r="C5" t="str">
            <v>ÂÆÅÌNG DÁY 22 KV</v>
          </cell>
          <cell r="D5" t="str">
            <v>Gxl(DZ22)*Nt(DZ22)*0.81</v>
          </cell>
          <cell r="E5" t="str">
            <v>CAÏC TRAÛM BIÃÚN AÏP 6-22/0,4 KV</v>
          </cell>
          <cell r="F5" t="str">
            <v>Traûm biãún aïp 6-22/0,4 KV</v>
          </cell>
        </row>
        <row r="6">
          <cell r="B6">
            <v>10</v>
          </cell>
          <cell r="C6" t="str">
            <v>ÂÆÅÌNG DÁY 22 KV</v>
          </cell>
          <cell r="D6" t="str">
            <v>Gxl(DZ22)*Nt(DZ22)*0.81</v>
          </cell>
          <cell r="E6" t="str">
            <v>CAÏC TRAÛM BIÃÚN AÏP 11-22/0,4 KV</v>
          </cell>
          <cell r="F6" t="str">
            <v>Traûm biãún aïp 11-22/0,4 KV</v>
          </cell>
        </row>
        <row r="7">
          <cell r="B7">
            <v>15</v>
          </cell>
          <cell r="C7" t="str">
            <v>ÂÆÅÌNG DÁY 22 KV</v>
          </cell>
          <cell r="D7" t="str">
            <v>Gxl(DZ22)*Nt(DZ22)*0.81</v>
          </cell>
          <cell r="E7" t="str">
            <v>CAÏC TRAÛM BIÃÚN AÏP 15-22/0,4 KV</v>
          </cell>
          <cell r="F7" t="str">
            <v>Traûm biãún aïp 15-22/0,4 KV</v>
          </cell>
        </row>
        <row r="8">
          <cell r="B8">
            <v>22</v>
          </cell>
          <cell r="C8" t="str">
            <v>ÂÆÅÌNG DÁY 22 KV</v>
          </cell>
          <cell r="D8" t="str">
            <v>Gxl(DZ22)*Nt(DZ22)*0.81</v>
          </cell>
          <cell r="E8" t="str">
            <v>CAÏC TRAÛM BIÃÚN AÏP 22/0,4 KV</v>
          </cell>
          <cell r="F8" t="str">
            <v>Traûm biãún aïp 22/0,4 KV</v>
          </cell>
        </row>
        <row r="9">
          <cell r="B9">
            <v>35</v>
          </cell>
          <cell r="C9" t="str">
            <v>ÂÆÅÌNG DÁY 35 KV</v>
          </cell>
          <cell r="D9" t="str">
            <v>Gxl(DZ35)*Nt(DZ35)*0.81</v>
          </cell>
          <cell r="E9" t="str">
            <v>CAÏC TRAÛM BIÃÚN AÏP 35-22/0,4 KV</v>
          </cell>
          <cell r="F9" t="str">
            <v>Traûm biãún aïp 35-22/0,4 KV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B7">
            <v>0</v>
          </cell>
          <cell r="C7" t="str">
            <v>NCÂG67 x 0.95 x ( 1+0.2/2.638 ) x 1.75</v>
          </cell>
          <cell r="D7">
            <v>1.7885424564063683</v>
          </cell>
          <cell r="E7" t="str">
            <v>NCÂG67 x 0.95 x ( 1+0.0/2.638 ) x 1.75</v>
          </cell>
          <cell r="F7">
            <v>1.6624999999999999</v>
          </cell>
          <cell r="G7" t="str">
            <v>NCÂG66 x ( 1+0.0/2.638 ) x 1.75</v>
          </cell>
          <cell r="H7">
            <v>1.75</v>
          </cell>
          <cell r="I7" t="str">
            <v>NCÂG85 x ( 1+0.0/2.638 ) x 1.75</v>
          </cell>
          <cell r="J7">
            <v>1.75</v>
          </cell>
        </row>
        <row r="8">
          <cell r="B8">
            <v>0.1</v>
          </cell>
          <cell r="C8" t="str">
            <v>NCÂG67 x 0.95 x ( 1+0.3/2.638 ) x 1.75</v>
          </cell>
          <cell r="D8">
            <v>1.8515636846095525</v>
          </cell>
          <cell r="E8" t="str">
            <v>NCÂG67 x 0.95 x ( 1+0.1/2.638 ) x 1.75</v>
          </cell>
          <cell r="F8">
            <v>1.725521228203184</v>
          </cell>
          <cell r="G8" t="str">
            <v>NCÂG66 x ( 1+0.1/2.638 ) x 1.75</v>
          </cell>
          <cell r="H8">
            <v>1.8163381349507202</v>
          </cell>
          <cell r="I8" t="str">
            <v>NCÂG85 x ( 1+0.1/2.638 ) x 1.75</v>
          </cell>
          <cell r="J8">
            <v>1.8163381349507202</v>
          </cell>
        </row>
        <row r="9">
          <cell r="B9">
            <v>0.2</v>
          </cell>
          <cell r="C9" t="str">
            <v>NCÂG67 x 0.95 x ( 1+0.4/2.638 ) x 1.75</v>
          </cell>
          <cell r="D9">
            <v>1.914584912812737</v>
          </cell>
          <cell r="E9" t="str">
            <v>NCÂG67 x 0.95 x ( 1+0.2/2.638 ) x 1.75</v>
          </cell>
          <cell r="F9">
            <v>1.7885424564063683</v>
          </cell>
          <cell r="G9" t="str">
            <v>NCÂG66 x ( 1+0.2/2.638 ) x 1.75</v>
          </cell>
          <cell r="H9">
            <v>1.8826762699014405</v>
          </cell>
          <cell r="I9" t="str">
            <v>NCÂG85 x ( 1+0.2/2.638 ) x 1.75</v>
          </cell>
          <cell r="J9">
            <v>1.8826762699014405</v>
          </cell>
        </row>
        <row r="10">
          <cell r="B10">
            <v>0.3</v>
          </cell>
          <cell r="C10" t="str">
            <v>NCÂG67 x 0.95 x ( 1+0.5/2.638 ) x 1.75</v>
          </cell>
          <cell r="D10">
            <v>1.9776061410159211</v>
          </cell>
          <cell r="E10" t="str">
            <v>NCÂG67 x 0.95 x ( 1+0.3/2.638 ) x 1.75</v>
          </cell>
          <cell r="F10">
            <v>1.8515636846095525</v>
          </cell>
          <cell r="G10" t="str">
            <v>NCÂG66 x ( 1+0.3/2.638 ) x 1.75</v>
          </cell>
          <cell r="H10">
            <v>1.9490144048521607</v>
          </cell>
          <cell r="I10" t="str">
            <v>NCÂG85 x ( 1+0.3/2.638 ) x 1.75</v>
          </cell>
          <cell r="J10">
            <v>1.9490144048521607</v>
          </cell>
        </row>
        <row r="11">
          <cell r="B11">
            <v>0.4</v>
          </cell>
          <cell r="C11" t="str">
            <v>NCÂG67 x 0.95 x ( 1+0.6/2.638 ) x 1.75</v>
          </cell>
          <cell r="D11">
            <v>2.0406273692191053</v>
          </cell>
          <cell r="E11" t="str">
            <v>NCÂG67 x 0.95 x ( 1+0.4/2.638 ) x 1.75</v>
          </cell>
          <cell r="F11">
            <v>1.914584912812737</v>
          </cell>
          <cell r="G11" t="str">
            <v>NCÂG66 x ( 1+0.4/2.638 ) x 1.75</v>
          </cell>
          <cell r="H11">
            <v>2.0153525398028811</v>
          </cell>
          <cell r="I11" t="str">
            <v>NCÂG85 x ( 1+0.4/2.638 ) x 1.75</v>
          </cell>
          <cell r="J11">
            <v>2.0153525398028811</v>
          </cell>
        </row>
        <row r="12">
          <cell r="B12">
            <v>0.5</v>
          </cell>
          <cell r="C12" t="str">
            <v>NCÂG67 x 0.95 x ( 1+0.7/2.638 ) x 1.75</v>
          </cell>
          <cell r="D12">
            <v>2.1036485974222896</v>
          </cell>
          <cell r="E12" t="str">
            <v>NCÂG67 x 0.95 x ( 1+0.5/2.638 ) x 1.75</v>
          </cell>
          <cell r="F12">
            <v>1.9776061410159211</v>
          </cell>
          <cell r="G12" t="str">
            <v>NCÂG66 x ( 1+0.5/2.638 ) x 1.75</v>
          </cell>
          <cell r="H12">
            <v>2.0816906747536015</v>
          </cell>
          <cell r="I12" t="str">
            <v>NCÂG85 x ( 1+0.5/2.638 ) x 1.75</v>
          </cell>
          <cell r="J12">
            <v>2.0816906747536015</v>
          </cell>
        </row>
        <row r="13">
          <cell r="B13">
            <v>0.7</v>
          </cell>
          <cell r="C13" t="str">
            <v>NCÂG67 x 0.95 x ( 1+0.9/2.638 ) x 1.75</v>
          </cell>
          <cell r="D13">
            <v>2.2296910538286578</v>
          </cell>
          <cell r="E13" t="str">
            <v>NCÂG67 x 0.95 x ( 1+0.7/2.638 ) x 1.75</v>
          </cell>
          <cell r="F13">
            <v>2.1036485974222896</v>
          </cell>
          <cell r="G13" t="str">
            <v>NCÂG66 x ( 1+0.7/2.638 ) x 1.75</v>
          </cell>
          <cell r="H13">
            <v>2.2143669446550418</v>
          </cell>
          <cell r="I13" t="str">
            <v>NCÂG85 x ( 1+0.7/2.638 ) x 1.75</v>
          </cell>
          <cell r="J13">
            <v>2.2143669446550418</v>
          </cell>
        </row>
        <row r="14">
          <cell r="B14">
            <v>1</v>
          </cell>
          <cell r="C14" t="str">
            <v>NCÂG67 x 0.95 x ( 1+1.2/2.638 ) x 1.75</v>
          </cell>
          <cell r="D14">
            <v>2.4187547384382104</v>
          </cell>
          <cell r="E14" t="str">
            <v>NCÂG67 x 0.95 x ( 1+1.0/2.638 ) x 1.75</v>
          </cell>
          <cell r="F14">
            <v>2.2927122820318422</v>
          </cell>
          <cell r="G14" t="str">
            <v>NCÂG66 x ( 1+1.0/2.638 ) x 1.75</v>
          </cell>
          <cell r="H14">
            <v>2.4133813495072025</v>
          </cell>
          <cell r="I14" t="str">
            <v>NCÂG85 x ( 1+1.0/2.638 ) x 1.75</v>
          </cell>
          <cell r="J14">
            <v>2.4133813495072025</v>
          </cell>
        </row>
        <row r="20">
          <cell r="B20">
            <v>1</v>
          </cell>
          <cell r="C20" t="str">
            <v>MTCÂG67 x 1.11 x 1.000</v>
          </cell>
          <cell r="D20">
            <v>1.1100000000000001</v>
          </cell>
          <cell r="E20" t="str">
            <v>MTCÂG67 x 1.11 x 1.000</v>
          </cell>
          <cell r="F20">
            <v>1.1100000000000001</v>
          </cell>
          <cell r="G20" t="str">
            <v>MTCÂG66 x 1.109 x 1.00</v>
          </cell>
          <cell r="H20">
            <v>1.109</v>
          </cell>
          <cell r="I20" t="str">
            <v>MTCÂG85 x 1.047</v>
          </cell>
          <cell r="J20">
            <v>1.0469999999999999</v>
          </cell>
        </row>
        <row r="21">
          <cell r="B21">
            <v>1.0549999999999999</v>
          </cell>
          <cell r="C21" t="str">
            <v>MTCÂG67 x 1.11 x 1.055</v>
          </cell>
          <cell r="D21">
            <v>1.1710499999999999</v>
          </cell>
          <cell r="E21" t="str">
            <v>MTCÂG67 x 1.11 x 1.055</v>
          </cell>
          <cell r="F21">
            <v>1.1710499999999999</v>
          </cell>
          <cell r="G21" t="str">
            <v>MTCÂG66 x 1.109 x 1.055</v>
          </cell>
          <cell r="H21">
            <v>1.1699949999999999</v>
          </cell>
          <cell r="I21" t="str">
            <v>MTCÂG85 x 1.047</v>
          </cell>
          <cell r="J21">
            <v>1.0469999999999999</v>
          </cell>
        </row>
        <row r="28">
          <cell r="B28">
            <v>0</v>
          </cell>
          <cell r="C28" t="str">
            <v>(1+0.2/2.638)*0.95*1.71*1.75</v>
          </cell>
          <cell r="D28">
            <v>3.0584076004548897</v>
          </cell>
          <cell r="E28" t="str">
            <v>(1+0.0/2.638)*0.95*1.71*1.75</v>
          </cell>
          <cell r="F28">
            <v>2.8428749999999998</v>
          </cell>
          <cell r="G28" t="str">
            <v>(1+0.0/2.638)*0.95*1.71*1.75/1.2</v>
          </cell>
          <cell r="H28">
            <v>2.3690625000000001</v>
          </cell>
        </row>
        <row r="29">
          <cell r="B29">
            <v>0.1</v>
          </cell>
          <cell r="C29" t="str">
            <v>(1+0.3/2.638)*0.95*1.71*1.75</v>
          </cell>
          <cell r="D29">
            <v>3.1661739006823346</v>
          </cell>
          <cell r="E29" t="str">
            <v>(1+0.1/2.638)*0.95*1.71*1.75</v>
          </cell>
          <cell r="F29">
            <v>2.9506413002274448</v>
          </cell>
          <cell r="G29" t="str">
            <v>(1+0.1/2.638)*0.95*1.71*1.75/1.2</v>
          </cell>
          <cell r="H29">
            <v>2.4588677501895373</v>
          </cell>
        </row>
        <row r="30">
          <cell r="B30">
            <v>0.2</v>
          </cell>
          <cell r="C30" t="str">
            <v>(1+0.4/2.638)*0.95*1.71*1.75</v>
          </cell>
          <cell r="D30">
            <v>3.2739402009097804</v>
          </cell>
          <cell r="E30" t="str">
            <v>(1+0.2/2.638)*0.95*1.71*1.75</v>
          </cell>
          <cell r="F30">
            <v>3.0584076004548897</v>
          </cell>
          <cell r="G30" t="str">
            <v>(1+0.2/2.638)*0.95*1.71*1.75/1.2</v>
          </cell>
          <cell r="H30">
            <v>2.548673000379075</v>
          </cell>
        </row>
        <row r="31">
          <cell r="B31">
            <v>0.3</v>
          </cell>
          <cell r="C31" t="str">
            <v>(1+0.5/2.638)*0.95*1.71*1.75</v>
          </cell>
          <cell r="D31">
            <v>3.3817065011372249</v>
          </cell>
          <cell r="E31" t="str">
            <v>(1+0.3/2.638)*0.95*1.71*1.75</v>
          </cell>
          <cell r="F31">
            <v>3.1661739006823346</v>
          </cell>
          <cell r="G31" t="str">
            <v>(1+0.3/2.638)*0.95*1.71*1.75/1.2</v>
          </cell>
          <cell r="H31">
            <v>2.6384782505686122</v>
          </cell>
        </row>
        <row r="32">
          <cell r="B32">
            <v>0.4</v>
          </cell>
          <cell r="C32" t="str">
            <v>(1+0.6/2.638)*0.95*1.71*1.75</v>
          </cell>
          <cell r="D32">
            <v>3.4894728013646699</v>
          </cell>
          <cell r="E32" t="str">
            <v>(1+0.4/2.638)*0.95*1.71*1.75</v>
          </cell>
          <cell r="F32">
            <v>3.2739402009097804</v>
          </cell>
          <cell r="G32" t="str">
            <v>(1+0.4/2.638)*0.95*1.71*1.75/1.2</v>
          </cell>
          <cell r="H32">
            <v>2.7282835007581503</v>
          </cell>
        </row>
        <row r="33">
          <cell r="B33">
            <v>0.5</v>
          </cell>
          <cell r="C33" t="str">
            <v>(1+0.7/2.638)*0.95*1.71*1.75</v>
          </cell>
          <cell r="D33">
            <v>3.5972391015921152</v>
          </cell>
          <cell r="E33" t="str">
            <v>(1+0.5/2.638)*0.95*1.71*1.75</v>
          </cell>
          <cell r="F33">
            <v>3.3817065011372249</v>
          </cell>
          <cell r="G33" t="str">
            <v>(1+0.5/2.638)*0.95*1.71*1.75/1.2</v>
          </cell>
          <cell r="H33">
            <v>2.8180887509476875</v>
          </cell>
        </row>
        <row r="34">
          <cell r="B34">
            <v>0.7</v>
          </cell>
          <cell r="C34" t="str">
            <v>(1+0.9/2.638)*0.95*1.71*1.75</v>
          </cell>
          <cell r="D34">
            <v>3.8127717020470047</v>
          </cell>
          <cell r="E34" t="str">
            <v>(1+0.7/2.638)*0.95*1.71*1.75</v>
          </cell>
          <cell r="F34">
            <v>3.5972391015921152</v>
          </cell>
          <cell r="G34" t="str">
            <v>(1+0.7/2.638)*0.95*1.71*1.75/1.2</v>
          </cell>
          <cell r="H34">
            <v>2.9976992513267628</v>
          </cell>
        </row>
        <row r="35">
          <cell r="B35">
            <v>1</v>
          </cell>
          <cell r="C35" t="str">
            <v>(1+1..2/2.638)*0.95*1.71*1.75</v>
          </cell>
          <cell r="D35">
            <v>4.1360706027293395</v>
          </cell>
          <cell r="E35" t="str">
            <v>(1+1.0/2.638)*0.95*1.71*1.75</v>
          </cell>
          <cell r="F35">
            <v>3.92053800227445</v>
          </cell>
          <cell r="G35" t="str">
            <v>(1+1.0/2.638)*0.95*1.71*1.75/1.2</v>
          </cell>
          <cell r="H35">
            <v>3.267115001895375</v>
          </cell>
        </row>
      </sheetData>
      <sheetData sheetId="18" refreshError="1">
        <row r="2">
          <cell r="F2">
            <v>1</v>
          </cell>
        </row>
        <row r="5">
          <cell r="F5">
            <v>1.0549999999999999</v>
          </cell>
        </row>
        <row r="7">
          <cell r="F7">
            <v>10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3">
          <cell r="S13">
            <v>709849.08121024934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TC II"/>
      <sheetName val="Sheet1"/>
    </sheetNames>
    <sheetDataSet>
      <sheetData sheetId="0"/>
      <sheetData sheetId="1">
        <row r="1">
          <cell r="A1" t="str">
            <v>cap_thiet_ke</v>
          </cell>
          <cell r="C1" t="str">
            <v>ket_cau</v>
          </cell>
        </row>
        <row r="2">
          <cell r="A2" t="str">
            <v>AH</v>
          </cell>
          <cell r="C2" t="str">
            <v>Nhựa</v>
          </cell>
        </row>
        <row r="3">
          <cell r="A3" t="str">
            <v>A</v>
          </cell>
          <cell r="C3" t="str">
            <v>BTXM</v>
          </cell>
        </row>
        <row r="4">
          <cell r="A4" t="str">
            <v>B</v>
          </cell>
          <cell r="C4" t="str">
            <v>BTCT</v>
          </cell>
        </row>
        <row r="5">
          <cell r="A5" t="str">
            <v>C</v>
          </cell>
          <cell r="C5" t="str">
            <v>Cấp phối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  <sheetName val="canh (2)"/>
      <sheetName val="canh"/>
      <sheetName val="Sheet1"/>
      <sheetName val="Sheet2"/>
      <sheetName val="Bang Don gia II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L4Popp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5">
          <cell r="B5" t="str">
            <v>Baäc thôï</v>
          </cell>
          <cell r="C5" t="str">
            <v>Tieàn löông caàu</v>
          </cell>
          <cell r="D5" t="str">
            <v>Tieàn löông ñöôøng</v>
          </cell>
        </row>
        <row r="6">
          <cell r="B6">
            <v>2</v>
          </cell>
          <cell r="C6">
            <v>12552</v>
          </cell>
          <cell r="D6">
            <v>11924</v>
          </cell>
        </row>
        <row r="7">
          <cell r="B7">
            <v>2.1</v>
          </cell>
          <cell r="C7">
            <v>12685</v>
          </cell>
          <cell r="D7">
            <v>12043</v>
          </cell>
        </row>
        <row r="8">
          <cell r="B8">
            <v>2.2000000000000002</v>
          </cell>
          <cell r="C8">
            <v>12818</v>
          </cell>
          <cell r="D8">
            <v>12162</v>
          </cell>
        </row>
        <row r="9">
          <cell r="B9">
            <v>2.2999999999999998</v>
          </cell>
          <cell r="C9">
            <v>12950</v>
          </cell>
          <cell r="D9">
            <v>12280</v>
          </cell>
        </row>
        <row r="10">
          <cell r="B10">
            <v>2.4</v>
          </cell>
          <cell r="C10">
            <v>13083</v>
          </cell>
          <cell r="D10">
            <v>12399</v>
          </cell>
        </row>
        <row r="11">
          <cell r="B11">
            <v>2.5</v>
          </cell>
          <cell r="C11">
            <v>13215</v>
          </cell>
          <cell r="D11">
            <v>12517</v>
          </cell>
        </row>
        <row r="12">
          <cell r="B12">
            <v>2.6</v>
          </cell>
          <cell r="C12">
            <v>13348</v>
          </cell>
          <cell r="D12">
            <v>12636</v>
          </cell>
        </row>
        <row r="13">
          <cell r="B13">
            <v>2.7</v>
          </cell>
          <cell r="C13">
            <v>13481</v>
          </cell>
          <cell r="D13">
            <v>12755</v>
          </cell>
        </row>
        <row r="14">
          <cell r="B14">
            <v>2.8</v>
          </cell>
          <cell r="C14">
            <v>13613</v>
          </cell>
          <cell r="D14">
            <v>12873</v>
          </cell>
        </row>
        <row r="15">
          <cell r="B15">
            <v>2.9</v>
          </cell>
          <cell r="C15">
            <v>13746</v>
          </cell>
          <cell r="D15">
            <v>12992</v>
          </cell>
        </row>
        <row r="16">
          <cell r="B16">
            <v>3</v>
          </cell>
          <cell r="C16">
            <v>13878</v>
          </cell>
        </row>
        <row r="17">
          <cell r="B17">
            <v>3.1</v>
          </cell>
          <cell r="C17">
            <v>14025</v>
          </cell>
          <cell r="D17">
            <v>13250</v>
          </cell>
        </row>
        <row r="18">
          <cell r="B18">
            <v>3.2</v>
          </cell>
          <cell r="C18">
            <v>14171</v>
          </cell>
          <cell r="D18">
            <v>13390</v>
          </cell>
        </row>
        <row r="19">
          <cell r="B19">
            <v>3.3</v>
          </cell>
          <cell r="C19">
            <v>14318</v>
          </cell>
          <cell r="D19">
            <v>13529</v>
          </cell>
        </row>
        <row r="20">
          <cell r="B20">
            <v>3.4</v>
          </cell>
          <cell r="C20">
            <v>14464</v>
          </cell>
          <cell r="D20">
            <v>13669</v>
          </cell>
        </row>
        <row r="21">
          <cell r="B21">
            <v>3.5</v>
          </cell>
          <cell r="C21">
            <v>14611</v>
          </cell>
          <cell r="D21">
            <v>13808</v>
          </cell>
        </row>
        <row r="22">
          <cell r="B22">
            <v>3.6</v>
          </cell>
          <cell r="C22">
            <v>14758</v>
          </cell>
          <cell r="D22">
            <v>13948</v>
          </cell>
        </row>
        <row r="23">
          <cell r="B23">
            <v>3.7</v>
          </cell>
          <cell r="C23">
            <v>14904</v>
          </cell>
          <cell r="D23">
            <v>14088</v>
          </cell>
        </row>
        <row r="24">
          <cell r="B24">
            <v>3.8</v>
          </cell>
          <cell r="C24">
            <v>15051</v>
          </cell>
          <cell r="D24">
            <v>14227</v>
          </cell>
        </row>
        <row r="25">
          <cell r="B25">
            <v>3.9</v>
          </cell>
          <cell r="C25">
            <v>15197</v>
          </cell>
          <cell r="D25">
            <v>14367</v>
          </cell>
        </row>
        <row r="26">
          <cell r="B26">
            <v>4</v>
          </cell>
          <cell r="C26">
            <v>15344</v>
          </cell>
          <cell r="D26">
            <v>14506</v>
          </cell>
        </row>
        <row r="27">
          <cell r="B27">
            <v>4.0999999999999996</v>
          </cell>
          <cell r="C27">
            <v>15658</v>
          </cell>
          <cell r="D27">
            <v>14792</v>
          </cell>
        </row>
        <row r="28">
          <cell r="B28">
            <v>4.2</v>
          </cell>
          <cell r="C28">
            <v>15972</v>
          </cell>
          <cell r="D28">
            <v>15079</v>
          </cell>
        </row>
        <row r="29">
          <cell r="B29">
            <v>4.3</v>
          </cell>
          <cell r="C29">
            <v>16286</v>
          </cell>
          <cell r="D29">
            <v>15365</v>
          </cell>
        </row>
        <row r="30">
          <cell r="B30">
            <v>4.4000000000000004</v>
          </cell>
          <cell r="C30">
            <v>16600</v>
          </cell>
          <cell r="D30">
            <v>15651</v>
          </cell>
        </row>
        <row r="31">
          <cell r="B31">
            <v>4.5</v>
          </cell>
          <cell r="C31">
            <v>16914</v>
          </cell>
          <cell r="D31">
            <v>15937</v>
          </cell>
        </row>
        <row r="32">
          <cell r="B32">
            <v>4.5999999999999996</v>
          </cell>
          <cell r="C32">
            <v>17228</v>
          </cell>
          <cell r="D32">
            <v>16223</v>
          </cell>
        </row>
        <row r="33">
          <cell r="B33">
            <v>4.7</v>
          </cell>
          <cell r="C33">
            <v>17542</v>
          </cell>
          <cell r="D33">
            <v>16509</v>
          </cell>
        </row>
        <row r="34">
          <cell r="B34">
            <v>4.8</v>
          </cell>
          <cell r="C34">
            <v>17856</v>
          </cell>
          <cell r="D34">
            <v>16795</v>
          </cell>
        </row>
        <row r="35">
          <cell r="B35">
            <v>4.9000000000000004</v>
          </cell>
          <cell r="C35">
            <v>18240</v>
          </cell>
          <cell r="D35">
            <v>17081</v>
          </cell>
        </row>
        <row r="36">
          <cell r="B36">
            <v>5</v>
          </cell>
          <cell r="C36">
            <v>18484</v>
          </cell>
          <cell r="D36">
            <v>17368</v>
          </cell>
        </row>
        <row r="37">
          <cell r="B37">
            <v>5.0999999999999996</v>
          </cell>
          <cell r="C37">
            <v>18875</v>
          </cell>
          <cell r="D37">
            <v>17723</v>
          </cell>
        </row>
        <row r="38">
          <cell r="B38">
            <v>5.2</v>
          </cell>
          <cell r="C38">
            <v>19266</v>
          </cell>
          <cell r="D38">
            <v>18079</v>
          </cell>
        </row>
        <row r="39">
          <cell r="B39">
            <v>5.3</v>
          </cell>
          <cell r="C39">
            <v>19656</v>
          </cell>
          <cell r="D39">
            <v>18435</v>
          </cell>
        </row>
        <row r="40">
          <cell r="B40">
            <v>5.4</v>
          </cell>
          <cell r="C40">
            <v>20047</v>
          </cell>
          <cell r="D40">
            <v>18791</v>
          </cell>
        </row>
        <row r="41">
          <cell r="B41">
            <v>5.5</v>
          </cell>
          <cell r="C41">
            <v>20438</v>
          </cell>
          <cell r="D41">
            <v>19147</v>
          </cell>
        </row>
        <row r="42">
          <cell r="B42">
            <v>5.6</v>
          </cell>
          <cell r="C42">
            <v>20829</v>
          </cell>
          <cell r="D42">
            <v>19503</v>
          </cell>
        </row>
        <row r="43">
          <cell r="B43">
            <v>5.7</v>
          </cell>
          <cell r="C43">
            <v>21220</v>
          </cell>
          <cell r="D43">
            <v>19859</v>
          </cell>
        </row>
        <row r="44">
          <cell r="B44">
            <v>5.8</v>
          </cell>
          <cell r="C44">
            <v>21610</v>
          </cell>
          <cell r="D44">
            <v>20215</v>
          </cell>
        </row>
        <row r="45">
          <cell r="B45">
            <v>5.9</v>
          </cell>
          <cell r="C45">
            <v>22001</v>
          </cell>
          <cell r="D45">
            <v>20571</v>
          </cell>
        </row>
        <row r="46">
          <cell r="B46">
            <v>6</v>
          </cell>
          <cell r="C46">
            <v>22392</v>
          </cell>
          <cell r="D46">
            <v>20927</v>
          </cell>
        </row>
        <row r="47">
          <cell r="B47">
            <v>6.1</v>
          </cell>
          <cell r="C47">
            <v>22867</v>
          </cell>
          <cell r="D47">
            <v>21352</v>
          </cell>
        </row>
        <row r="48">
          <cell r="B48">
            <v>6.2</v>
          </cell>
          <cell r="C48">
            <v>23341</v>
          </cell>
          <cell r="D48">
            <v>21778</v>
          </cell>
        </row>
        <row r="49">
          <cell r="B49">
            <v>6.3</v>
          </cell>
          <cell r="C49">
            <v>23816</v>
          </cell>
          <cell r="D49">
            <v>22204</v>
          </cell>
        </row>
        <row r="50">
          <cell r="B50">
            <v>6.4</v>
          </cell>
          <cell r="C50">
            <v>24290</v>
          </cell>
          <cell r="D50">
            <v>22629</v>
          </cell>
        </row>
        <row r="51">
          <cell r="B51">
            <v>6.5</v>
          </cell>
          <cell r="C51">
            <v>24765</v>
          </cell>
          <cell r="D51">
            <v>23055</v>
          </cell>
        </row>
        <row r="52">
          <cell r="B52">
            <v>6.6</v>
          </cell>
          <cell r="C52">
            <v>25239</v>
          </cell>
          <cell r="D52">
            <v>23481</v>
          </cell>
        </row>
        <row r="53">
          <cell r="B53">
            <v>6.7</v>
          </cell>
          <cell r="C53">
            <v>25714</v>
          </cell>
          <cell r="D53">
            <v>23906</v>
          </cell>
        </row>
        <row r="54">
          <cell r="B54">
            <v>6.8</v>
          </cell>
          <cell r="C54">
            <v>26188</v>
          </cell>
          <cell r="D54">
            <v>24332</v>
          </cell>
        </row>
        <row r="55">
          <cell r="B55">
            <v>6.9</v>
          </cell>
          <cell r="C55">
            <v>26663</v>
          </cell>
          <cell r="D55">
            <v>24758</v>
          </cell>
        </row>
        <row r="56">
          <cell r="B56">
            <v>7</v>
          </cell>
          <cell r="C56">
            <v>27137</v>
          </cell>
          <cell r="D56">
            <v>25183</v>
          </cell>
        </row>
      </sheetData>
      <sheetData sheetId="7"/>
      <sheetData sheetId="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VanChuyen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hi tiet"/>
      <sheetName val="Bu CL"/>
      <sheetName val="sheet2"/>
      <sheetName val="Dactinh"/>
      <sheetName val="THUECD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TVanChuyen"/>
      <sheetName val="Du toan"/>
      <sheetName val="Quantity"/>
      <sheetName val="Keothep"/>
      <sheetName val="Re-bar"/>
      <sheetName val="Kiem-Toan"/>
      <sheetName val="chi tiet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age1"/>
      <sheetName val="Package1 (2)"/>
    </sheetNames>
    <sheetDataSet>
      <sheetData sheetId="0" refreshError="1">
        <row r="8">
          <cell r="C8">
            <v>10188387997</v>
          </cell>
        </row>
        <row r="9">
          <cell r="C9">
            <v>0</v>
          </cell>
        </row>
        <row r="10">
          <cell r="C10">
            <v>222449784</v>
          </cell>
        </row>
        <row r="11">
          <cell r="C11">
            <v>0</v>
          </cell>
        </row>
        <row r="12">
          <cell r="C12">
            <v>75248818</v>
          </cell>
        </row>
        <row r="13">
          <cell r="C13">
            <v>0</v>
          </cell>
        </row>
        <row r="14">
          <cell r="C14">
            <v>106632084202</v>
          </cell>
        </row>
        <row r="16">
          <cell r="C16">
            <v>1242130778</v>
          </cell>
        </row>
        <row r="17">
          <cell r="C17">
            <v>0</v>
          </cell>
        </row>
        <row r="18">
          <cell r="C18">
            <v>8289973752</v>
          </cell>
        </row>
        <row r="19">
          <cell r="C19">
            <v>0</v>
          </cell>
        </row>
        <row r="20">
          <cell r="C20">
            <v>249746384</v>
          </cell>
        </row>
        <row r="21">
          <cell r="C21">
            <v>0</v>
          </cell>
        </row>
        <row r="22">
          <cell r="C22">
            <v>20683913938</v>
          </cell>
        </row>
        <row r="23">
          <cell r="C23">
            <v>0</v>
          </cell>
        </row>
        <row r="24">
          <cell r="C24">
            <v>41141659989</v>
          </cell>
        </row>
        <row r="25">
          <cell r="C25">
            <v>0</v>
          </cell>
        </row>
        <row r="26">
          <cell r="C26">
            <v>150424984359</v>
          </cell>
        </row>
        <row r="27">
          <cell r="C27">
            <v>0</v>
          </cell>
        </row>
        <row r="28">
          <cell r="C28">
            <v>21784213840</v>
          </cell>
        </row>
        <row r="29">
          <cell r="C29">
            <v>0</v>
          </cell>
        </row>
        <row r="30">
          <cell r="C30">
            <v>10343408975</v>
          </cell>
        </row>
        <row r="31">
          <cell r="C31">
            <v>0</v>
          </cell>
        </row>
        <row r="32">
          <cell r="C32">
            <v>3052075574</v>
          </cell>
        </row>
        <row r="34">
          <cell r="C34">
            <v>3000000000</v>
          </cell>
        </row>
        <row r="36">
          <cell r="C36">
            <v>1887596868</v>
          </cell>
        </row>
        <row r="38">
          <cell r="C38">
            <v>54621833258</v>
          </cell>
        </row>
        <row r="40">
          <cell r="C40">
            <v>433839708516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 t="str">
            <v xml:space="preserve">  Work Progress Schedule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  <sheetName val="VT"/>
      <sheetName val="NC"/>
      <sheetName val="pldt"/>
      <sheetName val="TH"/>
      <sheetName val="XD"/>
      <sheetName val="XD1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01"/>
      <sheetName val="02"/>
      <sheetName val="03"/>
      <sheetName val="07"/>
      <sheetName val="08"/>
      <sheetName val="09"/>
      <sheetName val="XL (2)"/>
      <sheetName val="XL"/>
      <sheetName val="XDCB"/>
      <sheetName val="TN"/>
      <sheetName val="PBC"/>
      <sheetName val="PBC (2)"/>
      <sheetName val="BIATK"/>
      <sheetName val="BIADT"/>
      <sheetName val="LAP"/>
      <sheetName val="TONG"/>
      <sheetName val="00000000"/>
      <sheetName val="10000000"/>
      <sheetName val="[DUTOAN.XLS][DUTOAN.XLS]_DUTO_3"/>
      <sheetName val="chitiet154"/>
      <sheetName val="chitiet642"/>
      <sheetName val="Z"/>
      <sheetName val="nhat ky so cai"/>
      <sheetName val="so quy"/>
      <sheetName val="CHITIET3331"/>
      <sheetName val="chitiet3334"/>
      <sheetName val="sochitiet152"/>
      <sheetName val="sochitiet156"/>
      <sheetName val="sochitietbanhang"/>
      <sheetName val="1-GTGT"/>
      <sheetName val="2-GTGT"/>
      <sheetName val="3-GTGT"/>
      <sheetName val="THKP-QLDT"/>
      <sheetName val="d-gia moiQLDT"/>
      <sheetName val="Th-minh"/>
      <sheetName val="ho ga cho TP"/>
      <sheetName val="kl thap VL"/>
      <sheetName val="Soluocmoi"/>
      <sheetName val="ttrinh"/>
      <sheetName val="bbmoi"/>
      <sheetName val="C.lech dr2004"/>
      <sheetName val="nhan xet"/>
      <sheetName val="KL"/>
      <sheetName val="TTP"/>
      <sheetName val="TONGHOP"/>
      <sheetName val="VATTU"/>
      <sheetName val="VCBD"/>
      <sheetName val="DGNC"/>
      <sheetName val="DGVT"/>
      <sheetName val="THUHOI"/>
      <sheetName val="VCDD"/>
      <sheetName val="TONGHOPKP"/>
      <sheetName val="giaitrinh"/>
      <sheetName val="DUTOAN"/>
      <sheetName val="CVC"/>
      <sheetName val="Tra_bang"/>
      <sheetName val="tra-vat-lieu"/>
      <sheetName val="ptdg"/>
      <sheetName val="dtct_Duong"/>
      <sheetName val="TH_Duong"/>
      <sheetName val="ptdg-ct"/>
      <sheetName val="dtct-HD"/>
      <sheetName val="TH-CT"/>
      <sheetName val="gia_DB"/>
      <sheetName val="DB-2CDD"/>
      <sheetName val="dbu-02"/>
      <sheetName val="KSTK_Duong"/>
      <sheetName val="kstk_CT"/>
      <sheetName val="****"/>
      <sheetName val="CTCP"/>
      <sheetName val="VT-TB"/>
      <sheetName val="NC-MTC"/>
      <sheetName val="DMNC(xntk)"/>
      <sheetName val="S-SKTM"/>
      <sheetName val="S-BDMTK"/>
      <sheetName val="SNKTT"/>
      <sheetName val="SQTM"/>
      <sheetName val="BCDTKKT"/>
      <sheetName val="TGTGTDKT"/>
      <sheetName val="BCKQHDKD"/>
      <sheetName val="SOCAI"/>
      <sheetName val=""/>
      <sheetName val="[DUTOAN.XLS][DUTOAN.XLS][DUTOAN"/>
      <sheetName val="[DUTOAN.XLS][DUTOAN.XLS]_DUTO_2"/>
      <sheetName val="[DUTOAN.XLS][DUTOAN.XLS]_DUTO_5"/>
      <sheetName val="[DUTOAN.XLS][DUTOAN.XLS]_DUTO_4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MTL__INTER"/>
      <sheetName val="VC-bocdo"/>
      <sheetName val="Chiettinh"/>
      <sheetName val="Chiphi"/>
      <sheetName val="T-nghiem"/>
      <sheetName val="T.hop-TN"/>
      <sheetName val="TH-DIEN"/>
      <sheetName val="KS-Thietke"/>
      <sheetName val="Vattu-tuphan"/>
      <sheetName val="Pbtru-trungthe"/>
      <sheetName val="PBcapABC"/>
      <sheetName val="vtthop"/>
      <sheetName val="XXXXXXXX"/>
      <sheetName val="Thau"/>
      <sheetName val="Mong"/>
      <sheetName val="CT-BT"/>
      <sheetName val="Xa"/>
      <sheetName val="Sheet2"/>
      <sheetName val="Sheet3"/>
      <sheetName val="00000000"/>
      <sheetName val="XL4Test5"/>
      <sheetName val="Chart1"/>
      <sheetName val="KHTT"/>
      <sheetName val="KHCBthan"/>
      <sheetName val="KHTTthan"/>
      <sheetName val="KHPC"/>
      <sheetName val="KHPCthan"/>
      <sheetName val="BC tån kho than"/>
      <sheetName val="KHPCthan2002"/>
      <sheetName val="VCTT"/>
      <sheetName val="VCTh"/>
      <sheetName val="Sheet1"/>
      <sheetName val="Sheet5"/>
      <sheetName val="DATA"/>
      <sheetName val="CH"/>
      <sheetName val="LN"/>
      <sheetName val="TONGHOP"/>
      <sheetName val="GHI CHU"/>
      <sheetName val="BangTTKLQIV2000"/>
      <sheetName val="THTKnam 2000"/>
      <sheetName val="Kho than 9 thang"/>
      <sheetName val="Sheet4"/>
      <sheetName val="KLQIII"/>
      <sheetName val="KL6thang"/>
      <sheetName val="KLQIV"/>
      <sheetName val="KL2000"/>
      <sheetName val="Kho gach 9 thang"/>
      <sheetName val="Kho gach2000"/>
      <sheetName val="BM moiBC2000"/>
      <sheetName val="KLQI2001"/>
      <sheetName val="KLQII2001"/>
      <sheetName val="BC ton kho than QI2001"/>
      <sheetName val="TonkhoQII"/>
      <sheetName val="THTon khoQ1&amp;GC"/>
      <sheetName val="TH ton kho 6 thang"/>
      <sheetName val="KL6 thang"/>
      <sheetName val="TKho QIV2000"/>
      <sheetName val="Ton kho 6 thang 2001"/>
      <sheetName val="KL QIV2001"/>
      <sheetName val="KL QI 2002"/>
      <sheetName val="KLQII02"/>
      <sheetName val="KL QIII02"/>
      <sheetName val="KL ca nam"/>
      <sheetName val="Bieu M4"/>
      <sheetName val="KLQ III2003"/>
      <sheetName val="KLQI2004"/>
      <sheetName val="TK 6&amp;ca nam 03"/>
      <sheetName val="Bieu M5"/>
      <sheetName val="TKQ3-04-m3a"/>
      <sheetName val="TK-Q3-04-M2A-dc,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TH-XLap"/>
      <sheetName val="LANDET"/>
      <sheetName val="Gia vat tu"/>
      <sheetName val="dt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Gia vat tu"/>
      <sheetName val="DGnuoc"/>
      <sheetName val="bong tac khac"/>
      <sheetName val="DGchitiet "/>
      <sheetName val="DON GIA"/>
      <sheetName val="giathanh1"/>
      <sheetName val="Sum"/>
      <sheetName val="gienekhoan"/>
      <sheetName val="Vat_tu"/>
      <sheetName val="xay_dung"/>
      <sheetName val="lap_ong_BT"/>
      <sheetName val="lap_ong_nhua"/>
      <sheetName val="lap_ong_thep"/>
      <sheetName val="lap_ong_gang"/>
      <sheetName val="cong_tac_khac"/>
      <sheetName val="lap_van"/>
      <sheetName val="Gia_vat_tu"/>
      <sheetName val="bong_tac_khac"/>
      <sheetName val="DON_GIA"/>
      <sheetName val="DGchitiet_"/>
      <sheetName val="NEW-PANEL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_lieu"/>
      <sheetName val="Sheet1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Thang02"/>
      <sheetName val="Thang03"/>
      <sheetName val="thang04"/>
      <sheetName val="Sheet2"/>
      <sheetName val="Sheet3"/>
      <sheetName val="Sheet4"/>
      <sheetName val="Sheet5"/>
      <sheetName val="XL4Test5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TSDL"/>
      <sheetName val="toketoanCND MSTS"/>
      <sheetName val="TSKH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KL_dak_Lap_dat"/>
      <sheetName val="KL_cot[thep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VL_NC_溼_XL_khac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1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tôiuhoi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THXM-tr"/>
      <sheetName val="pp3x!"/>
      <sheetName val="K,DTt5-6"/>
      <sheetName val="K,DTt7-11"/>
      <sheetName val="K,DTt5-6 (2)"/>
      <sheetName val="K,DTt7-11 (2)"/>
      <sheetName val="BIA HUD_x0001_ LON"/>
      <sheetName val="KH-Q1,Q2,01"/>
      <sheetName val="Chart1"/>
      <sheetName val="TDTH"/>
      <sheetName val=""/>
      <sheetName val="T1"/>
      <sheetName val="PTT1"/>
      <sheetName val="pT12"/>
      <sheetName val="Sua"/>
      <sheetName val="TT661"/>
      <sheetName val="T661-2"/>
      <sheetName val="T661"/>
      <sheetName val="bdkdt"/>
      <sheetName val="၃hi_tiet_cot_pha"/>
      <sheetName val="giathanh1"/>
      <sheetName val="Tinh_CT__x0003__x0000_o_dat"/>
      <sheetName val="Vat tu"/>
      <sheetName val="Tong_GT_khac_Pbo_v!n_GT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Sheet7"/>
      <sheetName val="Sheet6"/>
      <sheetName val="cong DST2"/>
      <sheetName val="cong DS T1"/>
      <sheetName val="LK1111"/>
      <sheetName val="Thanh tra"/>
      <sheetName val="Taichinh"/>
      <sheetName val="Phong Noi vu"/>
      <sheetName val="Phu nu"/>
      <sheetName val="Nha thieu nhi"/>
      <sheetName val="Nongdan"/>
      <sheetName val="Cuuchienbinh"/>
      <sheetName val="Chuthapdo"/>
      <sheetName val="Huyen doan"/>
      <sheetName val="Mattran"/>
      <sheetName val="Phong GD"/>
      <sheetName val="Phong ton giao dtoc"/>
      <sheetName val="Phong tai nguyen"/>
      <sheetName val="Tu phap"/>
      <sheetName val="Dan so"/>
      <sheetName val="Phong van hoa"/>
      <sheetName val="TTVH"/>
      <sheetName val="Nong nghiep"/>
      <sheetName val="Phong cong thuong"/>
      <sheetName val="BTxe"/>
      <sheetName val="Nhap DT UBND"/>
      <sheetName val="Khoi luong"/>
      <sheetName val="_x0004_T3714"/>
      <sheetName val="Soî"/>
      <sheetName val="Rheet30"/>
      <sheetName val="ctdg"/>
      <sheetName val="DONGIA"/>
      <sheetName val="TTVanChuyen"/>
      <sheetName val="DGXDCB_DD"/>
      <sheetName val="DG CANTHO"/>
      <sheetName val="Dutoan KL"/>
      <sheetName val="PT VATTU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THANG 4"/>
      <sheetName val="Sheet1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VL_NC_?_XL_khac"/>
      <sheetName val="桃彩楴瑥损瑯灟慨_x0012_䌀楨瑥瑟湩彨潤"/>
      <sheetName val="khung ten TD"/>
      <sheetName val="thau.xls]SAM OTO 1100-20 DN"/>
      <sheetName val="toketoanCLD MSTS"/>
      <sheetName val="DINH MUC"/>
      <sheetName val="A301"/>
      <sheetName val="cc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DATA"/>
      <sheetName val="Summary"/>
      <sheetName val="Chiet tinh dz22"/>
      <sheetName val="1-1"/>
      <sheetName val="ManhԀ_x0000__x0000__x0000_Ȁ"/>
      <sheetName val="Manh︀ᇕ԰_x0000_缀"/>
      <sheetName val="ManhԀ_x0000__x0000__x0000_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Manh?_x0000__x0000__x0000_?"/>
      <sheetName val="Manh԰"/>
      <sheetName val="PTDG_x0006__x0000_DGTHDC_x0002__x0000_GM_x0003__x0000_GVL_x0003__x0000_GN@_x0004__x0000_DKT"/>
      <sheetName val="TH MUONG_x0007__x0000__x0000_Sheet24_x0007__x0000__x0000_heet25_x0007__x0000__x0000_"/>
      <sheetName val="Manh???_x0000_?"/>
      <sheetName val="Manh?"/>
      <sheetName val="BAOGIATHANG"/>
      <sheetName val="DAODAT"/>
      <sheetName val="vanchuyen TC"/>
      <sheetName val="????????_x0012_???????"/>
      <sheetName val="bia"/>
      <sheetName val="TH "/>
      <sheetName val="van chuyen"/>
      <sheetName val="KL"/>
      <sheetName val="Phan-Tich"/>
      <sheetName val="20000000"/>
      <sheetName val="30000000"/>
      <sheetName val="Cty"/>
      <sheetName val="Trả nợ"/>
      <sheetName val="Nhập"/>
      <sheetName val="K.Toan"/>
      <sheetName val="KTNXT"/>
      <sheetName val="PTDG_x0006_??DGTHDC_x0002_??GM_x0003_??GVL_x0003_??GN@_x0004_"/>
      <sheetName val="ManhԀ???Ȁ"/>
      <sheetName val="Manh︀ᇕ԰?缀"/>
      <sheetName val="ManhԀ???"/>
      <sheetName val="PTDG_x0006_?DGTHDC_x0002_?GM_x0003_?GVL_x0003_?GN@_x0004_?DKT"/>
      <sheetName val="Manh?????"/>
      <sheetName val="TH MUONG_x0007_??Sheet24_x0007_??heet25_x0007_??"/>
      <sheetName val="Manh??????"/>
      <sheetName val="ManhԀ???Ȁ?"/>
      <sheetName val="Manh???"/>
      <sheetName val="TH MUONG_x0007_?Sheet24_x0007_?heet25_x0007_?"/>
      <sheetName val="tr_x0000__x0000_1x50"/>
      <sheetName val="ACQ_x0000__x0000_ 70 A"/>
      <sheetName val="CT35"/>
      <sheetName val="Don_giaíCTC"/>
      <sheetName val="Tiepdia"/>
      <sheetName val="TT1924"/>
      <sheetName val="CL17_x0000_7"/>
      <sheetName val="PTCT"/>
      <sheetName val="BG SUNNÐ_x001f_%_x0000__x0000__x0000__x0000_"/>
      <sheetName val="Sheed27"/>
      <sheetName val="Chi_tiet_cot_x001f_pha"/>
      <sheetName val="C(iet_x001f_tinh_do._gia"/>
      <sheetName val="Don_'ia_VCTC"/>
      <sheetName val="Gia_HTXL+_x0016_C"/>
      <sheetName val="XL4_x0010_oppy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10"/>
      <sheetName val="T11"/>
      <sheetName val="T12"/>
      <sheetName val="SQ12"/>
      <sheetName val="12(2)"/>
      <sheetName val="Tinh_CT_dao_dat_Lue"/>
      <sheetName val="dtxl"/>
      <sheetName val="DANHPHAP"/>
      <sheetName val="CL200_x0019_"/>
      <sheetName val="CD2895"/>
      <sheetName val="DT41_x0017_2"/>
      <sheetName val="CL6&amp;53"/>
      <sheetName val="DT_x0018_654"/>
      <sheetName val="BIA SG _x0013_30"/>
      <sheetName val="BG MEO 5 0g"/>
      <sheetName val="BG SUNNEW !00g"/>
      <sheetName val="LKP OTO 1000-20 DN"/>
      <sheetName val="LOP OTO 1100%20 DN"/>
      <sheetName val="YEI OTO 1200-20"/>
      <sheetName val="CL28&quot;8"/>
      <sheetName val="tbam3x25"/>
      <sheetName val="`p1p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ACQUY 50 A_x0000_ȝ"/>
      <sheetName val="MTO REV.2(ARMOR)"/>
      <sheetName val="k,dd1"/>
      <sheetName val="DS-nop"/>
    </sheetNames>
    <sheetDataSet>
      <sheetData sheetId="0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/>
      <sheetData sheetId="454" refreshError="1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 refreshError="1"/>
      <sheetData sheetId="542" refreshError="1"/>
      <sheetData sheetId="543"/>
      <sheetData sheetId="544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 refreshError="1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 refreshError="1"/>
      <sheetData sheetId="648" refreshError="1"/>
      <sheetData sheetId="649" refreshError="1"/>
      <sheetData sheetId="650"/>
      <sheetData sheetId="651" refreshError="1"/>
      <sheetData sheetId="652" refreshError="1"/>
      <sheetData sheetId="653" refreshError="1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 refreshError="1"/>
      <sheetData sheetId="730"/>
      <sheetData sheetId="73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</sheetNames>
    <sheetDataSet>
      <sheetData sheetId="0" refreshError="1">
        <row r="323">
          <cell r="H323">
            <v>1402400</v>
          </cell>
        </row>
        <row r="329">
          <cell r="H329">
            <v>608046.18200000003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LDT"/>
      <sheetName val="NT.MC"/>
      <sheetName val="DTT"/>
      <sheetName val="NDK"/>
      <sheetName val="NhiThu"/>
      <sheetName val="NCS"/>
      <sheetName val="mo rong"/>
      <sheetName val="VT Acap"/>
      <sheetName val="TH"/>
      <sheetName val="chuoi su"/>
      <sheetName val="Sheet6"/>
      <sheetName val="VLmorong"/>
    </sheetNames>
    <sheetDataSet>
      <sheetData sheetId="0"/>
      <sheetData sheetId="1" refreshError="1">
        <row r="2">
          <cell r="B2">
            <v>1.07</v>
          </cell>
        </row>
        <row r="3">
          <cell r="B3">
            <v>0.71</v>
          </cell>
        </row>
        <row r="4">
          <cell r="B4">
            <v>0.06</v>
          </cell>
        </row>
        <row r="14">
          <cell r="B14">
            <v>1.6439599999999999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tong hop"/>
      <sheetName val="phan tich DG"/>
      <sheetName val="gia vat lieu"/>
      <sheetName val="gia xe may"/>
      <sheetName val="gia nhan cong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atu"/>
      <sheetName val="khluongconlai"/>
      <sheetName val="Bao cao"/>
      <sheetName val="00000000"/>
      <sheetName val="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Sheet1"/>
      <sheetName val="Tuong-#han"/>
      <sheetName val="dtct cong"/>
      <sheetName val="dap_x0000__x0000_ƌ_x0000__x0004__x0000__x0000__x0000__x0000__x0000__x0000_㝌ƌ_x0000__x0000__x0000__x0000__x0000__x0000__x0000__x0000_ƌ_x0000__x0000__x0007__x0000_"/>
      <sheetName val="TT_10KV"/>
      <sheetName val="Sheet2"/>
      <sheetName val="tra-vat-lieu"/>
      <sheetName val="IBASE"/>
      <sheetName val="tuong"/>
      <sheetName val="DTCT-tuyen chinh"/>
      <sheetName val="Tra_bang"/>
      <sheetName val="Tra KS"/>
      <sheetName val="Chart1"/>
      <sheetName val="Chart2"/>
      <sheetName val=" 8"/>
      <sheetName val="XL4Poppy"/>
      <sheetName val="DG "/>
      <sheetName val="dap??ƌ?_x0004_??????㝌ƌ????????ƌ??_x0007_?"/>
      <sheetName val="Du_lieu"/>
      <sheetName val="GPXL-duong"/>
      <sheetName val="Sheet4"/>
      <sheetName val="nhiemvu2006"/>
      <sheetName val="RutTM"/>
      <sheetName val="10000000"/>
      <sheetName val="20000000"/>
      <sheetName val="30000000"/>
      <sheetName val="DLDT"/>
      <sheetName val="Giai trinh"/>
      <sheetName val="DTCT"/>
      <sheetName val="_x0000_??_x0000__x0004__x0000__x0000__x0000__x0000__x0000__x0000_??_x0000__x0000__x0000__x0000__x0000__x0000__x0000__x0000_??_x0000__x0000__x0007__x0000__x0000__x0000__x0000__x0000_"/>
      <sheetName val="GiaVL"/>
      <sheetName val="g)a vat lieu"/>
      <sheetName val="????_x0004_????????????????????_x0007_?????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dap__ƌ__x0004_______㝌ƌ________ƌ___x0007__"/>
      <sheetName val="dap_x0000__x0000_??_x0000__x0004__x0000__x0000__x0000__x0000__x0000__x0000_??_x0000__x0000__x0000__x0000__x0000__x0000__x0000__x0000_??_x0000__x0000__x0007__x0000_"/>
      <sheetName val="dtct_cong"/>
      <sheetName val="dapƌ㝌ƌƌ"/>
      <sheetName val="_____x0004______________________x0007______"/>
      <sheetName val="Gia"/>
      <sheetName val="Thuc thanh"/>
      <sheetName val="dap?????_x0004_????????????????????_x0007_?"/>
      <sheetName val="dap______x0004______________________x0007__"/>
      <sheetName val="Gia KS"/>
      <sheetName val="LEGEND"/>
      <sheetName val="DG-TH_x0000_ǲ_x0000__x0000__x0000__x0000__x0000__x0000__x0000__x0000__x0000__x0000_ẜǰ_x0000__x0004__x0000__x0000__x0000__x0000__x0000__x0000_ǰ_x0000__x0000_"/>
      <sheetName val="DG-TH?ǲ??????????ẜǰ?_x0004_??????ǰ??"/>
      <sheetName val="fattu"/>
      <sheetName val="gihaxe may"/>
      <sheetName val="Giai trũnh"/>
      <sheetName val="dap__??__x0004_______??________??___x0007__"/>
      <sheetName val="__"/>
      <sheetName val="???_x0004_???????_x0007_?"/>
      <sheetName val="dap??????"/>
      <sheetName val="??_x0000__x0004__x0000_??_x0000_??_x0000__x0007__x0000_"/>
      <sheetName val="PutTM"/>
      <sheetName val="DTCT-tuyen_chinh"/>
      <sheetName val="Tra_KS"/>
      <sheetName val="_8"/>
      <sheetName val="Giai_trinh"/>
      <sheetName val="DG_"/>
      <sheetName val="g)a_vat_lieu"/>
      <sheetName val="??????"/>
      <sheetName val="?????????????????????????????"/>
      <sheetName val="dap??ƌ???????㝌ƌ????????ƌ???"/>
      <sheetName val="______"/>
      <sheetName val="_____________________________"/>
      <sheetName val="dap__ƌ_______㝌ƌ________ƌ___"/>
      <sheetName val="KKKKKKKK"/>
      <sheetName val="MTO REV.2(ARMOR)"/>
      <sheetName val="dap??????????????????????????"/>
      <sheetName val="DG-TH_x0000_?_x0000__x0000__x0000__x0000__x0000__x0000__x0000__x0000__x0000__x0000_?j_x0000__x0004__x0000__x0000__x0000__x0000__x0000__x0000_?j_x0000__x0000_"/>
      <sheetName val="____x0004_________x0007__"/>
      <sheetName val="QLKTÔH"/>
      <sheetName val="Package1"/>
      <sheetName val="dap__ƌ__x005f_x0004_______㝌ƌ________"/>
      <sheetName val="dap___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tong hop du toan"/>
      <sheetName val="Tinh%20tong%20hop%20du%20toan"/>
    </sheetNames>
    <definedNames>
      <definedName name="cplhsmt"/>
      <definedName name="cptdhsmt"/>
      <definedName name="cptdtdt"/>
      <definedName name="cptdtkkt"/>
      <definedName name="gsktxd"/>
      <definedName name="qlda"/>
      <definedName name="tinhqt"/>
      <definedName name="tkpdt"/>
    </definedNames>
    <sheetDataSet>
      <sheetData sheetId="0" refreshError="1"/>
      <sheetData sheetId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P"/>
      <sheetName val="CPTV"/>
      <sheetName val="DLNS"/>
      <sheetName val="TONGHOP"/>
      <sheetName val="BT"/>
      <sheetName val="dtchi tietCS"/>
      <sheetName val="DGIAVC22KV"/>
      <sheetName val="dt chi tiet TT"/>
      <sheetName val="dt chi tiet HT "/>
      <sheetName val="Phan thi nghiem DZ"/>
      <sheetName val="VANCHUYEN"/>
      <sheetName val="LKE VL&amp;TB 250"/>
      <sheetName val="LKE TB&amp;VL320"/>
      <sheetName val="DT250 T1&amp;TH2TRAM"/>
      <sheetName val="320 LECH XT- T3"/>
      <sheetName val="LKTBA T1,2&amp;3"/>
      <sheetName val="TBA320 CANBANG-T2"/>
      <sheetName val="dthc"/>
      <sheetName val="LKE VL&amp;TB 270"/>
      <sheetName val="LKE&quot;TB&amp;VL322"/>
      <sheetName val="TBA320 CANBANG-U2"/>
      <sheetName val="Giai trinh"/>
      <sheetName val="SL dau tien"/>
      <sheetName val="HSKV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Sheet1"/>
      <sheetName val="XL4Poppy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T6"/>
      <sheetName val="Mau"/>
      <sheetName val="KH LDTL"/>
      <sheetName val="Q1-02"/>
      <sheetName val="Q2-02"/>
      <sheetName val="Q3-02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C45"/>
      <sheetName val="C47A"/>
      <sheetName val="C47B"/>
      <sheetName val="C46"/>
      <sheetName val="DsachYT"/>
      <sheetName val="00"/>
      <sheetName val="Bhxhoi"/>
      <sheetName val="SILICAT_x0003_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TAI"/>
      <sheetName val="BANLE"/>
      <sheetName val="t.kho"/>
      <sheetName val="CLB"/>
      <sheetName val="phong"/>
      <sheetName val="hoat"/>
      <sheetName val="tong BH"/>
      <sheetName val="nhapkho"/>
      <sheetName val="Outlets"/>
      <sheetName val="PGs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Pivot(Silica|e)"/>
      <sheetName val="1-12"/>
      <sheetName val="SP-KH"/>
      <sheetName val="Xuatkho"/>
      <sheetName val="PT"/>
      <sheetName val="LUONG CHO HUU"/>
      <sheetName val="thu BHXH,YT"/>
      <sheetName val="Phan bo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MTL$-INTER"/>
      <sheetName val="ROCK WO_x0003__x0000_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Piwot(Silicate)"/>
      <sheetName val="TH QT"/>
      <sheetName val="KE QT"/>
      <sheetName val="TH T19"/>
      <sheetName val="Summary"/>
      <sheetName val="Design &amp; Applications"/>
      <sheetName val="Building Summary"/>
      <sheetName val="Building"/>
      <sheetName val="External Works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Macro1"/>
      <sheetName val="Macro2"/>
      <sheetName val="Macro3"/>
      <sheetName val="Dieu chinh"/>
      <sheetName val="So -03"/>
      <sheetName val="SoLD"/>
      <sheetName val="So-02"/>
      <sheetName val="_x0000__x0000__x0000__x0000__x0000__x0000_"/>
      <sheetName val="???????-BLDG"/>
      <sheetName val="Chiet tinh dz22"/>
      <sheetName val="??-BLDG"/>
      <sheetName val="TH VL, NC, DDHT Thanhphuoc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INSUL"/>
      <sheetName val="báo cáo thang11 m?i"/>
      <sheetName val="Pi6ot(Urethan)"/>
      <sheetName val="gvl"/>
      <sheetName val="S¶_x001d_et2"/>
      <sheetName val="hoat_x0000_࣭_x0000__x0000__x0000__x0000__x0000__x0000__x0000__x0000__x0009__x0000_᭬࣫_x0000__x0004__x0000__x0000__x0000__x0000__x0000__x0000_ᑜ࣭_x0000__x0000__x0000_"/>
      <sheetName val="Sheed4"/>
      <sheetName val="TH_x0001_NG2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Du_lieu"/>
      <sheetName val="Pivot(RckWool)"/>
      <sheetName val="Giai trinh"/>
      <sheetName val="Sheev6"/>
      <sheetName val="Nhap fon gia VL dia phuong"/>
      <sheetName val="Pivot(_x0007_lass Wool)"/>
      <sheetName val="ctTBA"/>
      <sheetName val="bcôhang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RDP013"/>
      <sheetName val="CT Thang Mo"/>
      <sheetName val="CT  PL"/>
      <sheetName val="Chi tiet"/>
      <sheetName val="MTO REV.2(ARMOR)"/>
      <sheetName val="NEW-PANEL"/>
      <sheetName val="TT_10KV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TH4_x0000__x0000__x0000__x0000__x0000__x0000__x0000__x0000__x0000__x0000__x0000_ℨʢ_x0000__x0004__x0000__x0000__x0000__x0000__x0000__x0000_崬ʢ_x0000__x0000__x0000__x0000__x0000_"/>
      <sheetName val="Luong moÿÿngay cong khao sat"/>
      <sheetName val="Q2-00"/>
      <sheetName val="TH VL_ NC_ DDHT Thanhphuoc"/>
      <sheetName val="ፌ_x0000_佄⁎䥇⁁䡃"/>
      <sheetName val="⁁䡃⁉䥔呅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䥔久䈠佁_x000b_吀⁈䡎偁"/>
      <sheetName val="⁈䡎偁吠乏_x0006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慊㡮_x0004_䨀湡Թ"/>
      <sheetName val="㥮_x0005_䨀湡〱_x0005_䨀"/>
      <sheetName val="_x0005_䨀湡ㄱ_x0005_䨀"/>
      <sheetName val="_x0000_慊ㅮԳ_x0000_慊"/>
      <sheetName val="䨀湡㐱_x0005_䨀湡"/>
      <sheetName val="慊ㅮԵ_x0000_慊ㅮ"/>
      <sheetName val="ㅮԷ_x0000_慊ㅮԸ"/>
      <sheetName val="㠱_x0005_䨀湡〲_x0005_"/>
      <sheetName val="԰_x0000_慊㉮Ա_x0000_"/>
      <sheetName val="_x0005_䨀湡㈲_x0005_䨀"/>
      <sheetName val="_x0000_慊㉮Գ_x0000_慊㉮Դ"/>
      <sheetName val="湡㐲_x0005_䨀湡㔲_x0005_"/>
      <sheetName val="㔲_x0005_䨀"/>
      <sheetName val="PNT-QUOT-#3"/>
      <sheetName val="COAT&amp;WRAP-QIOT-#3"/>
      <sheetName val="\uong mot ngay cong xay lap"/>
      <sheetName val="Luong mot ngay conw0khao sat"/>
      <sheetName val="thu BHXH&lt;YT"/>
      <sheetName val="DG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공통가설"/>
      <sheetName val="Tong hop QL4( - 3"/>
      <sheetName val="_x0010_ivot(Glass Wool)"/>
      <sheetName val="She%t1"/>
      <sheetName val="XL4Pop`y"/>
      <sheetName val="Chitieu-dam c!c loai"/>
      <sheetName val="@Gdg"/>
      <sheetName val="CocKJ1m"/>
      <sheetName val="TA²_x0000__x0000_NH"/>
      <sheetName val="SN C£GNV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??????"/>
      <sheetName val="ROCK WO_x0003_?"/>
      <sheetName val="hoat?࣭????????_x0009_?᭬࣫?_x0004_??????ᑜ࣭???"/>
      <sheetName val="TH4???????????ℨʢ?_x0004_??????崬ʢ?????"/>
      <sheetName val="SILICCTE"/>
      <sheetName val="tong l²_x0000__x0000_ ban"/>
      <sheetName val="Pivnt(RockWool)"/>
      <sheetName val="@ivot(Form Glass)"/>
      <sheetName val="Pivot(Gl!ss Wool)"/>
      <sheetName val="ROCK WOKL"/>
      <sheetName val="He co"/>
      <sheetName val="Bhitieu-dam cac loai"/>
      <sheetName val="_x0010_iwot(Silicate)"/>
      <sheetName val="__-BLDG"/>
      <sheetName val="_x0000_TCTiet"/>
      <sheetName val="PTDGDT"/>
      <sheetName val="DGdW"/>
      <sheetName val="To~g hop"/>
      <sheetName val="TXANG7"/>
      <sheetName val="Sxeet4"/>
      <sheetName val="To~g hop Q\47"/>
      <sheetName val="BCDTK"/>
      <sheetName val="soktmay"/>
      <sheetName val="hoat?࣭?_x0009_᭬࣫?_x0004_?ᑜ࣭?ڬ࣫?"/>
      <sheetName val="_x0000__x0000__x0000__x0000__x0000__x0009__x0000_??_x0000__x0004__x0000__x0000__x0000__x0000__x0000__x0000_??_x0000__x0000__x0000__x0000__x0000__x0000__x0000__x0000_??_x0000__x0000_"/>
      <sheetName val="?????_x0009_????_x0004_????????????????????"/>
      <sheetName val="hoat_x0000_?_x0000__x0009_??_x0000__x0004__x0000_??_x0000_??_x0000_"/>
      <sheetName val="hoat??????????_x0009_????_x0004_??????????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hoat???_x0009_???_x0004_???????"/>
      <sheetName val="ፌ?佄⁎䥇⁁䡃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?慊ㅮԳ?慊"/>
      <sheetName val="慊ㅮԵ?慊ㅮ"/>
      <sheetName val="ㅮԷ?慊ㅮԸ"/>
      <sheetName val="԰?慊㉮Ա?"/>
      <sheetName val="?慊㉮Գ?慊㉮Դ"/>
      <sheetName val="tong l²?? ban"/>
      <sheetName val="Gia vat tu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적용률"/>
      <sheetName val="MTO REV.0"/>
      <sheetName val="Phan tich don ႀ￸a chi tiet"/>
      <sheetName val="ࡍ_x0000_慂杮朠慩_x000a_䠀乁⁇䥔久䈠佁_x000b_吀⁈"/>
      <sheetName val="S`eet9"/>
      <sheetName val="POWER"/>
      <sheetName val="LABTOTAL"/>
      <sheetName val="견적조건"/>
      <sheetName val="BQ_Equip_Pipe"/>
      <sheetName val="BLR-S"/>
      <sheetName val="Est-Hotpp"/>
      <sheetName val="PipWT"/>
      <sheetName val="COA-17"/>
      <sheetName val="C-18"/>
      <sheetName val="piping"/>
      <sheetName val="재료비"/>
      <sheetName val="BREAKDOWN(철거설치)"/>
      <sheetName val="BQ List"/>
      <sheetName val="PIPE"/>
      <sheetName val="FLANGE"/>
      <sheetName val="VALVE"/>
      <sheetName val="Mech_1030"/>
      <sheetName val="KL_x0000_LAP TH KHO"/>
      <sheetName val="LUong mot_x0000_ngay cong khao sat"/>
      <sheetName val="Can doi TK_x0000_(2)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VV-NTKL NHA _x000b_HO DOT 2"/>
      <sheetName val="THA_x000e_G 8"/>
      <sheetName val="AN CA _x0014_HANG 08"/>
      <sheetName val="Xuatkh/"/>
      <sheetName val="truy_x0000_thu"/>
      <sheetName val="????"/>
      <sheetName val="báo cák thang11 m?i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湡㘱_x0005_䨀湡㜱"/>
      <sheetName val="TKP"/>
      <sheetName val=""/>
      <sheetName val="hoat_x0000_࣭_x0000__x0009_᭬࣫_x0000__x0004__x0000_ᑜ࣭_x0000_ڬ࣫_x0000_"/>
      <sheetName val="ROCK WO_x0003_"/>
      <sheetName val="KLHT"/>
      <sheetName val="뜃맟뭁돽띿맟_-BLDG"/>
      <sheetName val="báo cáo thang11 m_i"/>
      <sheetName val="_______-BLDG"/>
      <sheetName val="tong l²"/>
      <sheetName val="To*K hop"/>
      <sheetName val="[I"/>
      <sheetName val="?_x0005_???_x0005_"/>
      <sheetName val="????????"/>
      <sheetName val="??_x0005_???_x0005_"/>
      <sheetName val="?_x0005_?"/>
      <sheetName val="_x0009_???_x0004_???????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[INSUL.XLSɝROCK WOOL"/>
      <sheetName val="_uong mot ngay cong xay lap"/>
      <sheetName val="ctdg"/>
      <sheetName val="TA²??NH"/>
      <sheetName val="?TC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/>
      <sheetData sheetId="444"/>
      <sheetData sheetId="445"/>
      <sheetData sheetId="446"/>
      <sheetData sheetId="447" refreshError="1"/>
      <sheetData sheetId="448" refreshError="1"/>
      <sheetData sheetId="449"/>
      <sheetData sheetId="450" refreshError="1"/>
      <sheetData sheetId="451" refreshError="1"/>
      <sheetData sheetId="452" refreshError="1"/>
      <sheetData sheetId="453" refreshError="1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 refreshError="1"/>
      <sheetData sheetId="499" refreshError="1"/>
      <sheetData sheetId="500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 refreshError="1"/>
      <sheetData sheetId="606" refreshError="1"/>
      <sheetData sheetId="607" refreshError="1"/>
      <sheetData sheetId="60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"/>
      <sheetName val="NC"/>
      <sheetName val="MTP"/>
    </sheetNames>
    <sheetDataSet>
      <sheetData sheetId="0" refreshError="1"/>
      <sheetData sheetId="1" refreshError="1"/>
      <sheetData sheetId="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30000000"/>
      <sheetName val="XL4Poppy"/>
      <sheetName val="th¸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ç khoan LK1"/>
      <sheetName val="Gia"/>
      <sheetName val="dimention"/>
      <sheetName val="subload"/>
      <sheetName val="gVL"/>
      <sheetName val="CUOC"/>
      <sheetName val="L? khoan LK1"/>
      <sheetName val="L_ khoan LK1"/>
      <sheetName val="B-B"/>
    </sheetNames>
    <sheetDataSet>
      <sheetData sheetId="0" refreshError="1">
        <row r="8">
          <cell r="K8">
            <v>1</v>
          </cell>
        </row>
        <row r="17">
          <cell r="E17">
            <v>0</v>
          </cell>
        </row>
        <row r="215">
          <cell r="D215">
            <v>3.1692017254946676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Lç khoan LK1"/>
      <sheetName val="SILICATE"/>
      <sheetName val="dtxl"/>
      <sheetName val="BSQ3"/>
      <sheetName val="Sheet1"/>
      <sheetName val="du lieu du toan"/>
      <sheetName val="Sheet2"/>
      <sheetName val="TH"/>
      <sheetName val="DLNS"/>
      <sheetName val="TH VL, NC, DDHT Thanhphuoc"/>
      <sheetName val="Du_lieu"/>
      <sheetName val="TK"/>
      <sheetName val="sat"/>
      <sheetName val="ptvt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TONG HOP VL-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thanh"/>
      <sheetName val="to bia"/>
      <sheetName val="Thuyet minh"/>
      <sheetName val="THQTct"/>
      <sheetName val="THQT"/>
      <sheetName val="TH_ DZ22"/>
      <sheetName val="VL-nc-mtc dz22"/>
      <sheetName val="CT-DZ22"/>
      <sheetName val="Cuoc phi Vc-22KV"/>
      <sheetName val="TH-TBA"/>
      <sheetName val="Thiet bi"/>
      <sheetName val="MTC-NC-VL TBA"/>
      <sheetName val="CT - TBA"/>
      <sheetName val="Cuoc vc TBA"/>
      <sheetName val="Thi nghiemTBA"/>
      <sheetName val="TH-DZ0,4"/>
      <sheetName val="VL-NC-MTC  0,4kv"/>
      <sheetName val="Chiet tinh 0,4KV"/>
      <sheetName val="Cuoc vc DZ0,4"/>
      <sheetName val="THcong to"/>
      <sheetName val="VL-NC-MTC  Cong to"/>
      <sheetName val="Chiet tinh cong to"/>
      <sheetName val="Cuoc vc Cong to"/>
      <sheetName val="KB + DCQ"/>
      <sheetName val="THQT FS"/>
      <sheetName val="TH_ DZ22 FS"/>
      <sheetName val="TH-TBA FS"/>
      <sheetName val="TH-DZ0,4FS"/>
      <sheetName val="THcong toFS"/>
      <sheetName val="VL-nc-mtc FS"/>
      <sheetName val="CTFS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4">
          <cell r="C4" t="str">
            <v xml:space="preserve"> Néi dung c«ng viÖc </v>
          </cell>
          <cell r="D4" t="str">
            <v>§VT</v>
          </cell>
          <cell r="E4" t="str">
            <v xml:space="preserve">Khèi l­îng </v>
          </cell>
          <cell r="G4" t="str">
            <v xml:space="preserve">§¬n gi¸ </v>
          </cell>
          <cell r="H4" t="str">
            <v xml:space="preserve">Thµnh tiÒn </v>
          </cell>
        </row>
        <row r="5">
          <cell r="E5" t="str">
            <v>TK</v>
          </cell>
          <cell r="F5" t="str">
            <v>TLHH</v>
          </cell>
          <cell r="H5" t="str">
            <v>VËt liÖu</v>
          </cell>
          <cell r="I5" t="str">
            <v xml:space="preserve">Nh©n c«ng </v>
          </cell>
          <cell r="J5" t="str">
            <v>MTC</v>
          </cell>
        </row>
        <row r="6">
          <cell r="C6" t="str">
            <v xml:space="preserve">Gi¸ vËt liÖu vµ nh©n c«ng 1m3bª t«ng </v>
          </cell>
        </row>
        <row r="8">
          <cell r="C8" t="str">
            <v>Bª t«ng lãt M50</v>
          </cell>
          <cell r="H8">
            <v>151083.34564999997</v>
          </cell>
          <cell r="I8">
            <v>0</v>
          </cell>
        </row>
        <row r="9">
          <cell r="C9" t="str">
            <v xml:space="preserve">VËt liÖu </v>
          </cell>
        </row>
        <row r="10">
          <cell r="C10" t="str">
            <v xml:space="preserve">Xi m¨ng 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564</v>
          </cell>
          <cell r="H10">
            <v>97120.799999999988</v>
          </cell>
        </row>
        <row r="11"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40952</v>
          </cell>
          <cell r="H11">
            <v>21491.609599999996</v>
          </cell>
        </row>
        <row r="12">
          <cell r="C12" t="str">
            <v>§¸ 4x6</v>
          </cell>
          <cell r="D12" t="str">
            <v>M3</v>
          </cell>
          <cell r="E12">
            <v>0.89900000000000002</v>
          </cell>
          <cell r="F12">
            <v>1.0249999999999999</v>
          </cell>
          <cell r="G12">
            <v>35238</v>
          </cell>
          <cell r="H12">
            <v>32470.936049999997</v>
          </cell>
        </row>
        <row r="13">
          <cell r="C13" t="str">
            <v>Nh©n c«ng (V/c néi tuyÕn = 100m)</v>
          </cell>
        </row>
        <row r="14">
          <cell r="C14" t="str">
            <v xml:space="preserve">Xi m¨ng </v>
          </cell>
          <cell r="D14" t="str">
            <v>TÊn</v>
          </cell>
          <cell r="E14">
            <v>0.16800000000000001</v>
          </cell>
          <cell r="F14">
            <v>1.0249999999999999</v>
          </cell>
          <cell r="G14">
            <v>0</v>
          </cell>
          <cell r="I14">
            <v>0</v>
          </cell>
        </row>
        <row r="15">
          <cell r="C15" t="str">
            <v>C¸t vµng</v>
          </cell>
          <cell r="D15" t="str">
            <v>M3</v>
          </cell>
          <cell r="E15">
            <v>0.51200000000000001</v>
          </cell>
          <cell r="F15">
            <v>1.0249999999999999</v>
          </cell>
          <cell r="G15">
            <v>0</v>
          </cell>
          <cell r="I15">
            <v>0</v>
          </cell>
        </row>
        <row r="16">
          <cell r="C16" t="str">
            <v>§¸ 4x6</v>
          </cell>
          <cell r="D16" t="str">
            <v>M3</v>
          </cell>
          <cell r="E16">
            <v>0.89900000000000002</v>
          </cell>
          <cell r="F16">
            <v>1.0249999999999999</v>
          </cell>
          <cell r="G16">
            <v>0</v>
          </cell>
          <cell r="I16">
            <v>0</v>
          </cell>
        </row>
        <row r="17">
          <cell r="C17" t="str">
            <v>N­íc</v>
          </cell>
          <cell r="D17" t="str">
            <v>M3</v>
          </cell>
          <cell r="E17">
            <v>0.17499999999999999</v>
          </cell>
          <cell r="F17">
            <v>1.0249999999999999</v>
          </cell>
          <cell r="G17">
            <v>0</v>
          </cell>
          <cell r="I17">
            <v>0</v>
          </cell>
        </row>
        <row r="19">
          <cell r="C19" t="str">
            <v>Bª t«ng lãt M150</v>
          </cell>
          <cell r="H19">
            <v>232502.899775</v>
          </cell>
          <cell r="I19">
            <v>0</v>
          </cell>
        </row>
        <row r="20">
          <cell r="C20" t="str">
            <v xml:space="preserve">VËt liÖu </v>
          </cell>
        </row>
        <row r="21">
          <cell r="C21" t="str">
            <v xml:space="preserve">Xi m¨ng </v>
          </cell>
          <cell r="D21" t="str">
            <v>Kg</v>
          </cell>
          <cell r="E21">
            <v>263</v>
          </cell>
          <cell r="F21">
            <v>1.0249999999999999</v>
          </cell>
          <cell r="G21">
            <v>564</v>
          </cell>
          <cell r="H21">
            <v>152040.29999999999</v>
          </cell>
        </row>
        <row r="22">
          <cell r="C22" t="str">
            <v>C¸t vµng</v>
          </cell>
          <cell r="D22" t="str">
            <v>M3</v>
          </cell>
          <cell r="E22">
            <v>0.47299999999999998</v>
          </cell>
          <cell r="F22">
            <v>1.0249999999999999</v>
          </cell>
          <cell r="G22">
            <v>40952</v>
          </cell>
          <cell r="H22">
            <v>19854.553399999997</v>
          </cell>
        </row>
        <row r="23">
          <cell r="C23" t="str">
            <v>§¸ 2x4</v>
          </cell>
          <cell r="D23" t="str">
            <v>M3</v>
          </cell>
          <cell r="E23">
            <v>0.871</v>
          </cell>
          <cell r="F23">
            <v>1.0249999999999999</v>
          </cell>
          <cell r="G23">
            <v>41905</v>
          </cell>
          <cell r="H23">
            <v>37411.736374999993</v>
          </cell>
        </row>
        <row r="24">
          <cell r="C24" t="str">
            <v xml:space="preserve">Gç cèt pha </v>
          </cell>
          <cell r="D24" t="str">
            <v>M3</v>
          </cell>
          <cell r="E24">
            <v>1.4999999999999999E-2</v>
          </cell>
          <cell r="F24">
            <v>1</v>
          </cell>
          <cell r="G24">
            <v>1182000</v>
          </cell>
          <cell r="H24">
            <v>17730</v>
          </cell>
        </row>
        <row r="25">
          <cell r="C25" t="str">
            <v>Tre chèng</v>
          </cell>
          <cell r="D25" t="str">
            <v>C©y</v>
          </cell>
          <cell r="E25">
            <v>0.63</v>
          </cell>
          <cell r="F25">
            <v>1</v>
          </cell>
          <cell r="G25">
            <v>6666</v>
          </cell>
          <cell r="H25">
            <v>4199.58</v>
          </cell>
        </row>
        <row r="26">
          <cell r="C26" t="str">
            <v>§inh c¸c lo¹i</v>
          </cell>
          <cell r="D26" t="str">
            <v>Kg</v>
          </cell>
          <cell r="E26">
            <v>0.19</v>
          </cell>
          <cell r="F26">
            <v>1</v>
          </cell>
          <cell r="G26">
            <v>6667</v>
          </cell>
          <cell r="H26">
            <v>1266.73</v>
          </cell>
        </row>
        <row r="27">
          <cell r="C27" t="str">
            <v>Nh©n c«ng (V/c néi tuyÕn = 100m)</v>
          </cell>
        </row>
        <row r="28">
          <cell r="C28" t="str">
            <v xml:space="preserve">Xi m¨ng </v>
          </cell>
          <cell r="D28" t="str">
            <v>TÊn</v>
          </cell>
          <cell r="E28">
            <v>0.26300000000000001</v>
          </cell>
          <cell r="F28">
            <v>1.0249999999999999</v>
          </cell>
          <cell r="G28">
            <v>0</v>
          </cell>
          <cell r="I28">
            <v>0</v>
          </cell>
        </row>
        <row r="29">
          <cell r="C29" t="str">
            <v>C¸t vµng</v>
          </cell>
          <cell r="D29" t="str">
            <v>M3</v>
          </cell>
          <cell r="E29">
            <v>0.47299999999999998</v>
          </cell>
          <cell r="F29">
            <v>1.0249999999999999</v>
          </cell>
          <cell r="G29">
            <v>0</v>
          </cell>
          <cell r="I29">
            <v>0</v>
          </cell>
        </row>
        <row r="30">
          <cell r="C30" t="str">
            <v>§¸ 2x4</v>
          </cell>
          <cell r="D30" t="str">
            <v>M3</v>
          </cell>
          <cell r="E30">
            <v>0.871</v>
          </cell>
          <cell r="F30">
            <v>1.0249999999999999</v>
          </cell>
          <cell r="G30">
            <v>0</v>
          </cell>
          <cell r="I30">
            <v>0</v>
          </cell>
        </row>
        <row r="31">
          <cell r="C31" t="str">
            <v xml:space="preserve">Gç cèt pha +dông cô bµn trén </v>
          </cell>
          <cell r="D31" t="str">
            <v>tÊn</v>
          </cell>
          <cell r="E31">
            <v>0.1</v>
          </cell>
          <cell r="F31">
            <v>1</v>
          </cell>
          <cell r="G31">
            <v>0</v>
          </cell>
          <cell r="I31">
            <v>0</v>
          </cell>
        </row>
        <row r="33">
          <cell r="C33" t="str">
            <v>Bª t«ng lãt M200</v>
          </cell>
          <cell r="H33">
            <v>261485.40582499997</v>
          </cell>
          <cell r="I33">
            <v>0</v>
          </cell>
        </row>
        <row r="34">
          <cell r="C34" t="str">
            <v>VËt liÖu</v>
          </cell>
        </row>
        <row r="35">
          <cell r="C35" t="str">
            <v xml:space="preserve">Xi m¨ng </v>
          </cell>
          <cell r="D35" t="str">
            <v>Kg</v>
          </cell>
          <cell r="E35">
            <v>357</v>
          </cell>
          <cell r="F35">
            <v>1.0249999999999999</v>
          </cell>
          <cell r="G35">
            <v>564</v>
          </cell>
          <cell r="H35">
            <v>206381.69999999998</v>
          </cell>
        </row>
        <row r="36">
          <cell r="C36" t="str">
            <v>C¸t vµng</v>
          </cell>
          <cell r="D36" t="str">
            <v>M3</v>
          </cell>
          <cell r="E36">
            <v>0.441</v>
          </cell>
          <cell r="F36">
            <v>1.0249999999999999</v>
          </cell>
          <cell r="G36">
            <v>40952</v>
          </cell>
          <cell r="H36">
            <v>18511.327799999999</v>
          </cell>
        </row>
        <row r="37">
          <cell r="C37" t="str">
            <v>§¸ 1x2</v>
          </cell>
          <cell r="D37" t="str">
            <v>M3</v>
          </cell>
          <cell r="E37">
            <v>0.83299999999999996</v>
          </cell>
          <cell r="F37">
            <v>1.0249999999999999</v>
          </cell>
          <cell r="G37">
            <v>42857</v>
          </cell>
          <cell r="H37">
            <v>36592.378024999991</v>
          </cell>
        </row>
        <row r="38">
          <cell r="C38" t="str">
            <v>Nh©n c«ng (V/c néi tuyÕn = 100m)</v>
          </cell>
        </row>
        <row r="39">
          <cell r="C39" t="str">
            <v xml:space="preserve">Xi m¨ng </v>
          </cell>
          <cell r="D39" t="str">
            <v>tÊn</v>
          </cell>
          <cell r="E39">
            <v>0.35699999999999998</v>
          </cell>
          <cell r="F39">
            <v>1.0249999999999999</v>
          </cell>
          <cell r="G39">
            <v>0</v>
          </cell>
          <cell r="I39">
            <v>0</v>
          </cell>
        </row>
        <row r="40">
          <cell r="C40" t="str">
            <v>C¸t vµng</v>
          </cell>
          <cell r="D40" t="str">
            <v>M3</v>
          </cell>
          <cell r="E40">
            <v>0.441</v>
          </cell>
          <cell r="F40">
            <v>1.0249999999999999</v>
          </cell>
          <cell r="G40">
            <v>0</v>
          </cell>
          <cell r="I40">
            <v>0</v>
          </cell>
        </row>
        <row r="41">
          <cell r="C41" t="str">
            <v>§¸ 1x2</v>
          </cell>
          <cell r="D41" t="str">
            <v>M3</v>
          </cell>
          <cell r="E41">
            <v>0.83299999999999996</v>
          </cell>
          <cell r="F41">
            <v>1.0249999999999999</v>
          </cell>
          <cell r="G41">
            <v>0</v>
          </cell>
          <cell r="I41">
            <v>0</v>
          </cell>
        </row>
        <row r="42">
          <cell r="C42" t="str">
            <v xml:space="preserve">Gç cèt pha +dông cô bµn trén </v>
          </cell>
          <cell r="D42" t="str">
            <v>tÊn</v>
          </cell>
          <cell r="I42">
            <v>0</v>
          </cell>
        </row>
        <row r="44">
          <cell r="C44" t="str">
            <v>Bª t«ng lãt M100</v>
          </cell>
          <cell r="H44">
            <v>171127.86434999999</v>
          </cell>
          <cell r="I44">
            <v>0</v>
          </cell>
        </row>
        <row r="45">
          <cell r="C45" t="str">
            <v>VËt liÖu</v>
          </cell>
        </row>
        <row r="46">
          <cell r="C46" t="str">
            <v xml:space="preserve">Xi m¨ng </v>
          </cell>
          <cell r="D46" t="str">
            <v>Kg</v>
          </cell>
          <cell r="E46">
            <v>205</v>
          </cell>
          <cell r="F46">
            <v>1.0249999999999999</v>
          </cell>
          <cell r="G46">
            <v>564</v>
          </cell>
          <cell r="H46">
            <v>118510.49999999999</v>
          </cell>
        </row>
        <row r="47">
          <cell r="C47" t="str">
            <v>C¸t vµng</v>
          </cell>
          <cell r="D47" t="str">
            <v>M3</v>
          </cell>
          <cell r="E47">
            <v>0.49199999999999999</v>
          </cell>
          <cell r="F47">
            <v>1.0249999999999999</v>
          </cell>
          <cell r="G47">
            <v>40952</v>
          </cell>
          <cell r="H47">
            <v>20652.0936</v>
          </cell>
        </row>
        <row r="48">
          <cell r="C48" t="str">
            <v>§¸ 4 x 6</v>
          </cell>
          <cell r="D48" t="str">
            <v>M3</v>
          </cell>
          <cell r="E48">
            <v>0.88500000000000001</v>
          </cell>
          <cell r="F48">
            <v>1.0249999999999999</v>
          </cell>
          <cell r="G48">
            <v>35238</v>
          </cell>
          <cell r="H48">
            <v>31965.27075</v>
          </cell>
        </row>
        <row r="49">
          <cell r="C49" t="str">
            <v>Nh©n c«ng (V/c néi tuyÕn = 100m)</v>
          </cell>
        </row>
        <row r="50">
          <cell r="C50" t="str">
            <v xml:space="preserve">Xi m¨ng </v>
          </cell>
          <cell r="D50" t="str">
            <v>tÊn</v>
          </cell>
          <cell r="E50">
            <v>0.20499999999999999</v>
          </cell>
          <cell r="F50">
            <v>1.0249999999999999</v>
          </cell>
          <cell r="G50">
            <v>0</v>
          </cell>
          <cell r="I50">
            <v>0</v>
          </cell>
        </row>
        <row r="51">
          <cell r="C51" t="str">
            <v>C¸t vµng</v>
          </cell>
          <cell r="D51" t="str">
            <v>M3</v>
          </cell>
          <cell r="E51">
            <v>0.49199999999999999</v>
          </cell>
          <cell r="F51">
            <v>1.0249999999999999</v>
          </cell>
          <cell r="G51">
            <v>0</v>
          </cell>
          <cell r="I51">
            <v>0</v>
          </cell>
        </row>
        <row r="52">
          <cell r="C52" t="str">
            <v>§¸ 1x2</v>
          </cell>
          <cell r="D52" t="str">
            <v>M3</v>
          </cell>
          <cell r="E52">
            <v>0.88500000000000001</v>
          </cell>
          <cell r="F52">
            <v>1.0249999999999999</v>
          </cell>
          <cell r="G52">
            <v>0</v>
          </cell>
          <cell r="I52">
            <v>0</v>
          </cell>
        </row>
        <row r="55">
          <cell r="C55" t="str">
            <v xml:space="preserve">* PhÇn mãng vµ tiÕp ®Þa </v>
          </cell>
        </row>
        <row r="56">
          <cell r="C56" t="str">
            <v>Mãng MH-1</v>
          </cell>
          <cell r="H56">
            <v>150851.32112114999</v>
          </cell>
          <cell r="I56">
            <v>68065.816799999986</v>
          </cell>
        </row>
        <row r="57">
          <cell r="C57" t="str">
            <v xml:space="preserve">VËt liÖu </v>
          </cell>
        </row>
        <row r="58">
          <cell r="C58" t="str">
            <v>Bª t«ng M100</v>
          </cell>
          <cell r="D58" t="str">
            <v>M3</v>
          </cell>
          <cell r="E58">
            <v>0.81</v>
          </cell>
          <cell r="F58">
            <v>1</v>
          </cell>
          <cell r="G58">
            <v>171127.86434999999</v>
          </cell>
          <cell r="H58">
            <v>138613.57012349999</v>
          </cell>
        </row>
        <row r="59">
          <cell r="C59" t="str">
            <v>Bª t«ng M50</v>
          </cell>
          <cell r="D59" t="str">
            <v>M3</v>
          </cell>
          <cell r="E59">
            <v>8.1000000000000003E-2</v>
          </cell>
          <cell r="F59">
            <v>1</v>
          </cell>
          <cell r="G59">
            <v>151083.34564999997</v>
          </cell>
          <cell r="H59">
            <v>12237.750997649999</v>
          </cell>
        </row>
        <row r="60">
          <cell r="C60" t="str">
            <v xml:space="preserve">Nh©n c«ng </v>
          </cell>
        </row>
        <row r="61">
          <cell r="C61" t="str">
            <v>§µo ®Êt cÊp 3 s©u &gt;1m S&lt;5m2</v>
          </cell>
          <cell r="D61" t="str">
            <v>M3</v>
          </cell>
          <cell r="E61">
            <v>1.05</v>
          </cell>
          <cell r="F61">
            <v>1</v>
          </cell>
          <cell r="G61">
            <v>24428</v>
          </cell>
          <cell r="I61">
            <v>25649.4</v>
          </cell>
        </row>
        <row r="62">
          <cell r="C62" t="str">
            <v>LÊp ®Êt</v>
          </cell>
          <cell r="D62" t="str">
            <v>M3</v>
          </cell>
          <cell r="E62">
            <v>0.159</v>
          </cell>
          <cell r="F62">
            <v>1</v>
          </cell>
          <cell r="G62">
            <v>10890</v>
          </cell>
          <cell r="I62">
            <v>1731.51</v>
          </cell>
        </row>
        <row r="63">
          <cell r="C63" t="str">
            <v xml:space="preserve">§¾p ®Êt ch©n cét </v>
          </cell>
          <cell r="D63" t="str">
            <v>M3</v>
          </cell>
          <cell r="I63">
            <v>0</v>
          </cell>
        </row>
        <row r="64">
          <cell r="C64" t="str">
            <v>§æ bª t«ng M100</v>
          </cell>
          <cell r="D64" t="str">
            <v>M3</v>
          </cell>
          <cell r="E64">
            <v>0.81</v>
          </cell>
          <cell r="F64">
            <v>1.0249999999999999</v>
          </cell>
          <cell r="G64">
            <v>45030</v>
          </cell>
          <cell r="I64">
            <v>37386.157499999994</v>
          </cell>
        </row>
        <row r="65">
          <cell r="C65" t="str">
            <v>§æ bª t«ng M50</v>
          </cell>
          <cell r="D65" t="str">
            <v>M3</v>
          </cell>
          <cell r="E65">
            <v>8.1000000000000003E-2</v>
          </cell>
          <cell r="F65">
            <v>1.0249999999999999</v>
          </cell>
          <cell r="G65">
            <v>39732</v>
          </cell>
          <cell r="I65">
            <v>3298.7492999999999</v>
          </cell>
        </row>
        <row r="66">
          <cell r="C66" t="str">
            <v>VËn chuyÓn bª t«ng M100</v>
          </cell>
          <cell r="D66" t="str">
            <v>M3</v>
          </cell>
          <cell r="E66">
            <v>0.81</v>
          </cell>
          <cell r="F66">
            <v>1.0249999999999999</v>
          </cell>
          <cell r="G66">
            <v>0</v>
          </cell>
          <cell r="I66">
            <v>0</v>
          </cell>
        </row>
        <row r="67">
          <cell r="C67" t="str">
            <v>VËn chuyÓn bª t«ng M50</v>
          </cell>
          <cell r="D67" t="str">
            <v>M3</v>
          </cell>
          <cell r="E67">
            <v>8.1000000000000003E-2</v>
          </cell>
          <cell r="F67">
            <v>1.0249999999999999</v>
          </cell>
          <cell r="G67">
            <v>0</v>
          </cell>
          <cell r="I67">
            <v>0</v>
          </cell>
        </row>
        <row r="68">
          <cell r="C68" t="str">
            <v xml:space="preserve">VËn chuyÓn dông cô thi c«ng </v>
          </cell>
          <cell r="D68" t="str">
            <v xml:space="preserve">TÊn </v>
          </cell>
          <cell r="I68">
            <v>0</v>
          </cell>
        </row>
        <row r="70">
          <cell r="C70" t="str">
            <v>Mãng MH-2</v>
          </cell>
          <cell r="H70">
            <v>186236.19891499999</v>
          </cell>
          <cell r="I70">
            <v>84162.68</v>
          </cell>
        </row>
        <row r="71">
          <cell r="C71" t="str">
            <v>VËt liÖu</v>
          </cell>
        </row>
        <row r="72">
          <cell r="C72" t="str">
            <v>Bª t«ng M100</v>
          </cell>
          <cell r="D72" t="str">
            <v>M3</v>
          </cell>
          <cell r="E72">
            <v>1</v>
          </cell>
          <cell r="F72">
            <v>1</v>
          </cell>
          <cell r="G72">
            <v>171127.86434999999</v>
          </cell>
          <cell r="H72">
            <v>171127.86434999999</v>
          </cell>
        </row>
        <row r="73">
          <cell r="C73" t="str">
            <v>Bª t«ng M50</v>
          </cell>
          <cell r="D73" t="str">
            <v>M3</v>
          </cell>
          <cell r="E73">
            <v>0.1</v>
          </cell>
          <cell r="F73">
            <v>1</v>
          </cell>
          <cell r="G73">
            <v>151083.34564999997</v>
          </cell>
          <cell r="H73">
            <v>15108.334564999997</v>
          </cell>
        </row>
        <row r="74">
          <cell r="C74" t="str">
            <v xml:space="preserve">Nh©n c«ng </v>
          </cell>
        </row>
        <row r="75">
          <cell r="C75" t="str">
            <v>§µo ®Êt cÊp 3 s©u &gt;1m S&lt;5m2</v>
          </cell>
          <cell r="D75" t="str">
            <v>M3</v>
          </cell>
          <cell r="E75">
            <v>1.3</v>
          </cell>
          <cell r="F75">
            <v>1</v>
          </cell>
          <cell r="G75">
            <v>24428</v>
          </cell>
          <cell r="I75">
            <v>31756.400000000001</v>
          </cell>
        </row>
        <row r="76">
          <cell r="C76" t="str">
            <v>LÊp ®Êt</v>
          </cell>
          <cell r="D76" t="str">
            <v>M3</v>
          </cell>
          <cell r="E76">
            <v>0.2</v>
          </cell>
          <cell r="F76">
            <v>1</v>
          </cell>
          <cell r="G76">
            <v>10890</v>
          </cell>
          <cell r="I76">
            <v>2178</v>
          </cell>
        </row>
        <row r="77">
          <cell r="C77" t="str">
            <v xml:space="preserve">§¾p ®Êt ch©n cét </v>
          </cell>
          <cell r="D77" t="str">
            <v>M3</v>
          </cell>
          <cell r="F77">
            <v>1</v>
          </cell>
          <cell r="G77">
            <v>10890</v>
          </cell>
          <cell r="I77">
            <v>0</v>
          </cell>
        </row>
        <row r="78">
          <cell r="C78" t="str">
            <v>§æ bª t«ng M100</v>
          </cell>
          <cell r="D78" t="str">
            <v>M3</v>
          </cell>
          <cell r="E78">
            <v>1</v>
          </cell>
          <cell r="F78">
            <v>1.0249999999999999</v>
          </cell>
          <cell r="G78">
            <v>45030</v>
          </cell>
          <cell r="I78">
            <v>46155.749999999993</v>
          </cell>
        </row>
        <row r="79">
          <cell r="C79" t="str">
            <v>§æ bª t«ng M50</v>
          </cell>
          <cell r="D79" t="str">
            <v>M3</v>
          </cell>
          <cell r="E79">
            <v>0.1</v>
          </cell>
          <cell r="F79">
            <v>1.0249999999999999</v>
          </cell>
          <cell r="G79">
            <v>39732</v>
          </cell>
          <cell r="I79">
            <v>4072.5299999999997</v>
          </cell>
        </row>
        <row r="80">
          <cell r="C80" t="str">
            <v>VËn chuyÓn bª t«ng M100</v>
          </cell>
          <cell r="D80" t="str">
            <v>M3</v>
          </cell>
          <cell r="E80">
            <v>1</v>
          </cell>
          <cell r="F80">
            <v>1.0249999999999999</v>
          </cell>
          <cell r="G80">
            <v>0</v>
          </cell>
          <cell r="I80">
            <v>0</v>
          </cell>
        </row>
        <row r="81">
          <cell r="C81" t="str">
            <v>VËn chuyÓn bª t«ng M50</v>
          </cell>
          <cell r="D81" t="str">
            <v>M3</v>
          </cell>
          <cell r="E81">
            <v>0.1</v>
          </cell>
          <cell r="F81">
            <v>1.0249999999999999</v>
          </cell>
          <cell r="G81">
            <v>0</v>
          </cell>
          <cell r="I81">
            <v>0</v>
          </cell>
        </row>
        <row r="82">
          <cell r="C82" t="str">
            <v xml:space="preserve">VËn chuyÓn dông cô thi c«ng </v>
          </cell>
          <cell r="D82" t="str">
            <v xml:space="preserve">TÊn </v>
          </cell>
          <cell r="G82">
            <v>0</v>
          </cell>
          <cell r="I82">
            <v>0</v>
          </cell>
        </row>
        <row r="84">
          <cell r="C84" t="str">
            <v>Mãng cét MH-3</v>
          </cell>
          <cell r="H84">
            <v>290528.47030739998</v>
          </cell>
          <cell r="I84">
            <v>129409.732</v>
          </cell>
        </row>
        <row r="85">
          <cell r="C85" t="str">
            <v xml:space="preserve">VËt liÖu </v>
          </cell>
        </row>
        <row r="86">
          <cell r="C86" t="str">
            <v>Bª t«ng M100</v>
          </cell>
          <cell r="D86" t="str">
            <v>M3</v>
          </cell>
          <cell r="E86">
            <v>1.56</v>
          </cell>
          <cell r="F86">
            <v>1</v>
          </cell>
          <cell r="G86">
            <v>171127.86434999999</v>
          </cell>
          <cell r="H86">
            <v>266959.46838599996</v>
          </cell>
        </row>
        <row r="87">
          <cell r="C87" t="str">
            <v>Bª t«ng M50</v>
          </cell>
          <cell r="D87" t="str">
            <v>M3</v>
          </cell>
          <cell r="E87">
            <v>0.156</v>
          </cell>
          <cell r="F87">
            <v>1</v>
          </cell>
          <cell r="G87">
            <v>151083.34564999997</v>
          </cell>
          <cell r="H87">
            <v>23569.001921399995</v>
          </cell>
        </row>
        <row r="88">
          <cell r="C88" t="str">
            <v xml:space="preserve">Nh©n c«ng </v>
          </cell>
        </row>
        <row r="89">
          <cell r="C89" t="str">
            <v>§µo ®Êt cÊp 3 s©u &gt;1m S&lt;5m2</v>
          </cell>
          <cell r="D89" t="str">
            <v>M3</v>
          </cell>
          <cell r="E89">
            <v>2.0299999999999998</v>
          </cell>
          <cell r="F89">
            <v>1</v>
          </cell>
          <cell r="G89">
            <v>24428</v>
          </cell>
          <cell r="I89">
            <v>49588.84</v>
          </cell>
        </row>
        <row r="90">
          <cell r="C90" t="str">
            <v>LÊp ®Êt</v>
          </cell>
          <cell r="D90" t="str">
            <v>M3</v>
          </cell>
          <cell r="E90">
            <v>0.31</v>
          </cell>
          <cell r="F90">
            <v>1</v>
          </cell>
          <cell r="G90">
            <v>10890</v>
          </cell>
          <cell r="I90">
            <v>3375.9</v>
          </cell>
        </row>
        <row r="91">
          <cell r="C91" t="str">
            <v xml:space="preserve">§¾p ®Êt ch©n cét </v>
          </cell>
          <cell r="D91" t="str">
            <v>M3</v>
          </cell>
          <cell r="I91">
            <v>0</v>
          </cell>
        </row>
        <row r="92">
          <cell r="C92" t="str">
            <v>§æ bª t«ng M100</v>
          </cell>
          <cell r="D92" t="str">
            <v>M3</v>
          </cell>
          <cell r="E92">
            <v>1.56</v>
          </cell>
          <cell r="F92">
            <v>1</v>
          </cell>
          <cell r="G92">
            <v>45030</v>
          </cell>
          <cell r="I92">
            <v>70246.8</v>
          </cell>
        </row>
        <row r="93">
          <cell r="C93" t="str">
            <v>§æ bª t«ng M50</v>
          </cell>
          <cell r="D93" t="str">
            <v>M3</v>
          </cell>
          <cell r="E93">
            <v>0.156</v>
          </cell>
          <cell r="F93">
            <v>1</v>
          </cell>
          <cell r="G93">
            <v>39732</v>
          </cell>
          <cell r="I93">
            <v>6198.192</v>
          </cell>
        </row>
        <row r="94">
          <cell r="C94" t="str">
            <v>VËn chuyÓn bª t«ng M100</v>
          </cell>
          <cell r="D94" t="str">
            <v>M3</v>
          </cell>
          <cell r="E94">
            <v>1.56</v>
          </cell>
          <cell r="F94">
            <v>1.0249999999999999</v>
          </cell>
          <cell r="G94">
            <v>0</v>
          </cell>
          <cell r="I94">
            <v>0</v>
          </cell>
        </row>
        <row r="95">
          <cell r="C95" t="str">
            <v>VËn chuyÓn bª t«ng M50</v>
          </cell>
          <cell r="D95" t="str">
            <v>M3</v>
          </cell>
          <cell r="E95">
            <v>0.156</v>
          </cell>
          <cell r="F95">
            <v>1.0249999999999999</v>
          </cell>
          <cell r="G95">
            <v>0</v>
          </cell>
          <cell r="I95">
            <v>0</v>
          </cell>
        </row>
        <row r="96">
          <cell r="C96" t="str">
            <v xml:space="preserve">VËn chuyÓn dông cô thi c«ng </v>
          </cell>
          <cell r="D96" t="str">
            <v xml:space="preserve">TÊn </v>
          </cell>
          <cell r="G96">
            <v>0</v>
          </cell>
          <cell r="I96">
            <v>0</v>
          </cell>
        </row>
        <row r="98">
          <cell r="C98" t="str">
            <v>Mãng M1(LT8,5)</v>
          </cell>
          <cell r="H98">
            <v>206771.54263700001</v>
          </cell>
          <cell r="I98">
            <v>86163.199999999997</v>
          </cell>
        </row>
        <row r="99">
          <cell r="C99" t="str">
            <v xml:space="preserve">VËt liÖu </v>
          </cell>
        </row>
        <row r="100">
          <cell r="C100" t="str">
            <v>Bª t«ng M100</v>
          </cell>
          <cell r="D100" t="str">
            <v>M3</v>
          </cell>
          <cell r="E100">
            <v>1.1200000000000001</v>
          </cell>
          <cell r="F100">
            <v>1</v>
          </cell>
          <cell r="G100">
            <v>171127.86434999999</v>
          </cell>
          <cell r="H100">
            <v>191663.20807200001</v>
          </cell>
        </row>
        <row r="101">
          <cell r="C101" t="str">
            <v>Bª t«ng M50</v>
          </cell>
          <cell r="D101" t="str">
            <v>M3</v>
          </cell>
          <cell r="E101">
            <v>0.1</v>
          </cell>
          <cell r="F101">
            <v>1</v>
          </cell>
          <cell r="G101">
            <v>151083.34564999997</v>
          </cell>
          <cell r="H101">
            <v>15108.334564999997</v>
          </cell>
        </row>
        <row r="102">
          <cell r="C102" t="str">
            <v xml:space="preserve">Nh©n c«ng </v>
          </cell>
        </row>
        <row r="103">
          <cell r="C103" t="str">
            <v>§µo ®Êt cÊp 3 s©u &gt;1m S&lt;5m2</v>
          </cell>
          <cell r="D103" t="str">
            <v>M3</v>
          </cell>
          <cell r="E103">
            <v>1.3</v>
          </cell>
          <cell r="F103">
            <v>1</v>
          </cell>
          <cell r="G103">
            <v>24428</v>
          </cell>
          <cell r="I103">
            <v>31756.400000000001</v>
          </cell>
        </row>
        <row r="104">
          <cell r="C104" t="str">
            <v>LÊp ®Êt</v>
          </cell>
          <cell r="D104" t="str">
            <v>M3</v>
          </cell>
          <cell r="E104">
            <v>0</v>
          </cell>
          <cell r="F104">
            <v>1</v>
          </cell>
          <cell r="G104">
            <v>10890</v>
          </cell>
          <cell r="I104">
            <v>0</v>
          </cell>
        </row>
        <row r="105">
          <cell r="C105" t="str">
            <v xml:space="preserve">§¾p ®Êt ch©n cét </v>
          </cell>
          <cell r="D105" t="str">
            <v>M3</v>
          </cell>
          <cell r="F105">
            <v>1</v>
          </cell>
          <cell r="G105">
            <v>10890</v>
          </cell>
          <cell r="I105">
            <v>0</v>
          </cell>
        </row>
        <row r="106">
          <cell r="C106" t="str">
            <v>§æ bª t«ng M100</v>
          </cell>
          <cell r="D106" t="str">
            <v>M3</v>
          </cell>
          <cell r="E106">
            <v>1.1200000000000001</v>
          </cell>
          <cell r="F106">
            <v>1</v>
          </cell>
          <cell r="G106">
            <v>45030</v>
          </cell>
          <cell r="I106">
            <v>50433.600000000006</v>
          </cell>
        </row>
        <row r="107">
          <cell r="C107" t="str">
            <v>§æ bª t«ng M50</v>
          </cell>
          <cell r="D107" t="str">
            <v>M3</v>
          </cell>
          <cell r="E107">
            <v>0.1</v>
          </cell>
          <cell r="F107">
            <v>1</v>
          </cell>
          <cell r="G107">
            <v>39732</v>
          </cell>
          <cell r="I107">
            <v>3973.2000000000003</v>
          </cell>
        </row>
        <row r="108">
          <cell r="C108" t="str">
            <v>VËn chuyÓn bª t«ng M100</v>
          </cell>
          <cell r="D108" t="str">
            <v>M3</v>
          </cell>
          <cell r="E108">
            <v>1.1200000000000001</v>
          </cell>
          <cell r="F108">
            <v>1.0249999999999999</v>
          </cell>
          <cell r="G108">
            <v>0</v>
          </cell>
          <cell r="I108">
            <v>0</v>
          </cell>
        </row>
        <row r="109">
          <cell r="C109" t="str">
            <v>VËn chuyÓn bª t«ng M50</v>
          </cell>
          <cell r="D109" t="str">
            <v>M3</v>
          </cell>
          <cell r="E109">
            <v>0.1</v>
          </cell>
          <cell r="F109">
            <v>1.0249999999999999</v>
          </cell>
          <cell r="G109">
            <v>0</v>
          </cell>
          <cell r="I109">
            <v>0</v>
          </cell>
        </row>
        <row r="110">
          <cell r="C110" t="str">
            <v xml:space="preserve">VËn chuyÓn dông cô thi c«ng </v>
          </cell>
          <cell r="D110" t="str">
            <v xml:space="preserve">TÊn </v>
          </cell>
          <cell r="I110">
            <v>0</v>
          </cell>
        </row>
        <row r="112">
          <cell r="C112" t="str">
            <v>Mãng M2(LT8,5 ®óp)</v>
          </cell>
          <cell r="H112">
            <v>328981.37903399998</v>
          </cell>
          <cell r="I112">
            <v>144793.5</v>
          </cell>
        </row>
        <row r="113">
          <cell r="C113" t="str">
            <v xml:space="preserve">VËt liÖu </v>
          </cell>
        </row>
        <row r="114">
          <cell r="C114" t="str">
            <v>Bª t«ng M100</v>
          </cell>
          <cell r="D114" t="str">
            <v>M3</v>
          </cell>
          <cell r="E114">
            <v>1.79</v>
          </cell>
          <cell r="F114">
            <v>1</v>
          </cell>
          <cell r="G114">
            <v>171127.86434999999</v>
          </cell>
          <cell r="H114">
            <v>306318.8771865</v>
          </cell>
        </row>
        <row r="115">
          <cell r="C115" t="str">
            <v>Bª t«ng M50</v>
          </cell>
          <cell r="D115" t="str">
            <v>M3</v>
          </cell>
          <cell r="E115">
            <v>0.15</v>
          </cell>
          <cell r="F115">
            <v>1</v>
          </cell>
          <cell r="G115">
            <v>151083.34564999997</v>
          </cell>
          <cell r="H115">
            <v>22662.501847499996</v>
          </cell>
        </row>
        <row r="116">
          <cell r="C116" t="str">
            <v xml:space="preserve">Nh©n c«ng </v>
          </cell>
        </row>
        <row r="117">
          <cell r="C117" t="str">
            <v>§µo ®Êt cÊp 3 s©u &gt;1m S&lt;5m2</v>
          </cell>
          <cell r="D117" t="str">
            <v>M3</v>
          </cell>
          <cell r="E117">
            <v>2.25</v>
          </cell>
          <cell r="F117">
            <v>1</v>
          </cell>
          <cell r="G117">
            <v>24428</v>
          </cell>
          <cell r="I117">
            <v>54963</v>
          </cell>
        </row>
        <row r="118">
          <cell r="C118" t="str">
            <v>LÊp ®Êt</v>
          </cell>
          <cell r="D118" t="str">
            <v>M3</v>
          </cell>
          <cell r="E118">
            <v>0.3</v>
          </cell>
          <cell r="F118">
            <v>1</v>
          </cell>
          <cell r="G118">
            <v>10890</v>
          </cell>
          <cell r="I118">
            <v>3267</v>
          </cell>
        </row>
        <row r="119">
          <cell r="C119" t="str">
            <v xml:space="preserve">§¾p ®Êt ch©n cét </v>
          </cell>
          <cell r="D119" t="str">
            <v>M3</v>
          </cell>
          <cell r="I119">
            <v>0</v>
          </cell>
        </row>
        <row r="120">
          <cell r="C120" t="str">
            <v>§æ bª t«ng M100</v>
          </cell>
          <cell r="D120" t="str">
            <v>M3</v>
          </cell>
          <cell r="E120">
            <v>1.79</v>
          </cell>
          <cell r="F120">
            <v>1</v>
          </cell>
          <cell r="G120">
            <v>45030</v>
          </cell>
          <cell r="I120">
            <v>80603.7</v>
          </cell>
        </row>
        <row r="121">
          <cell r="C121" t="str">
            <v>§æ bª t«ng M50</v>
          </cell>
          <cell r="D121" t="str">
            <v>M3</v>
          </cell>
          <cell r="E121">
            <v>0.15</v>
          </cell>
          <cell r="F121">
            <v>1</v>
          </cell>
          <cell r="G121">
            <v>39732</v>
          </cell>
          <cell r="I121">
            <v>5959.8</v>
          </cell>
        </row>
        <row r="122">
          <cell r="C122" t="str">
            <v>VËn chuyÓn bª t«ng M100</v>
          </cell>
          <cell r="D122" t="str">
            <v>M3</v>
          </cell>
          <cell r="E122">
            <v>1.79</v>
          </cell>
          <cell r="F122">
            <v>1.0249999999999999</v>
          </cell>
          <cell r="G122">
            <v>0</v>
          </cell>
          <cell r="I122">
            <v>0</v>
          </cell>
        </row>
        <row r="123">
          <cell r="C123" t="str">
            <v>VËn chuyÓn bª t«ng M50</v>
          </cell>
          <cell r="D123" t="str">
            <v>M3</v>
          </cell>
          <cell r="E123">
            <v>0.15</v>
          </cell>
          <cell r="F123">
            <v>1.0249999999999999</v>
          </cell>
          <cell r="G123">
            <v>0</v>
          </cell>
          <cell r="I123">
            <v>0</v>
          </cell>
        </row>
        <row r="124">
          <cell r="C124" t="str">
            <v xml:space="preserve">VËn chuyÓn dông cô thi c«ng </v>
          </cell>
          <cell r="D124" t="str">
            <v xml:space="preserve">TÊn </v>
          </cell>
          <cell r="I124">
            <v>0</v>
          </cell>
        </row>
        <row r="126">
          <cell r="C126" t="str">
            <v>TiÕp ®Þa lÆp l¹i RC-4</v>
          </cell>
          <cell r="H126">
            <v>202770.978</v>
          </cell>
          <cell r="I126">
            <v>196174.83669999999</v>
          </cell>
          <cell r="J126">
            <v>3104</v>
          </cell>
        </row>
        <row r="127">
          <cell r="C127" t="str">
            <v>VËt liÖu</v>
          </cell>
        </row>
        <row r="128">
          <cell r="C128" t="str">
            <v xml:space="preserve">S¾t lµm tiÕp ®Þa </v>
          </cell>
          <cell r="D128" t="str">
            <v>Kg</v>
          </cell>
          <cell r="E128">
            <v>45.76</v>
          </cell>
          <cell r="F128">
            <v>1.0249999999999999</v>
          </cell>
          <cell r="G128">
            <v>4257</v>
          </cell>
          <cell r="H128">
            <v>199670.32799999998</v>
          </cell>
        </row>
        <row r="129">
          <cell r="C129" t="str">
            <v>VËt liÖu phô kÐo r¶i d©y</v>
          </cell>
          <cell r="D129" t="str">
            <v>Kg</v>
          </cell>
          <cell r="E129">
            <v>19.490000000000002</v>
          </cell>
          <cell r="F129">
            <v>1</v>
          </cell>
          <cell r="G129">
            <v>5</v>
          </cell>
          <cell r="H129">
            <v>97.450000000000017</v>
          </cell>
        </row>
        <row r="130">
          <cell r="C130" t="str">
            <v>VËt liÖu phô ®ãng cäc tiÕp ®Þa</v>
          </cell>
          <cell r="D130" t="str">
            <v>cäc</v>
          </cell>
          <cell r="E130">
            <v>4</v>
          </cell>
          <cell r="F130">
            <v>1</v>
          </cell>
          <cell r="G130">
            <v>750.8</v>
          </cell>
          <cell r="H130">
            <v>3003.2</v>
          </cell>
        </row>
        <row r="131">
          <cell r="C131" t="str">
            <v>s¾t dÑt</v>
          </cell>
          <cell r="D131" t="str">
            <v>kg</v>
          </cell>
          <cell r="E131">
            <v>0.3</v>
          </cell>
          <cell r="F131">
            <v>1.0249999999999999</v>
          </cell>
          <cell r="G131">
            <v>1.0249999999999999</v>
          </cell>
          <cell r="H131">
            <v>0.3151874999999999</v>
          </cell>
        </row>
        <row r="132">
          <cell r="C132" t="str">
            <v xml:space="preserve">Nh©n c«ng </v>
          </cell>
        </row>
        <row r="133">
          <cell r="C133" t="str">
            <v xml:space="preserve">§µo r·nh tiÕp ®Þa ®Êt cÊp 3 </v>
          </cell>
          <cell r="D133" t="str">
            <v>m3</v>
          </cell>
          <cell r="E133">
            <v>4.8</v>
          </cell>
          <cell r="F133">
            <v>1</v>
          </cell>
          <cell r="G133">
            <v>21926</v>
          </cell>
          <cell r="I133">
            <v>105244.8</v>
          </cell>
        </row>
        <row r="134">
          <cell r="C134" t="str">
            <v>LÊp ®Êt r·nh tiÕp ®Þa</v>
          </cell>
          <cell r="D134" t="str">
            <v>m3</v>
          </cell>
          <cell r="E134">
            <v>4.8</v>
          </cell>
          <cell r="F134">
            <v>1</v>
          </cell>
          <cell r="G134">
            <v>10007</v>
          </cell>
          <cell r="I134">
            <v>48033.599999999999</v>
          </cell>
        </row>
        <row r="135">
          <cell r="C135" t="str">
            <v>KÐo r¶i d©y tiÕp ®Þa</v>
          </cell>
          <cell r="D135" t="str">
            <v>kg</v>
          </cell>
          <cell r="E135">
            <v>19.490000000000002</v>
          </cell>
          <cell r="F135">
            <v>1</v>
          </cell>
          <cell r="G135">
            <v>154.83000000000001</v>
          </cell>
          <cell r="I135">
            <v>3017.6367000000005</v>
          </cell>
        </row>
        <row r="136">
          <cell r="C136" t="str">
            <v>Gia c«ng cäc tiÕp ®Þa</v>
          </cell>
          <cell r="D136" t="str">
            <v>cäc</v>
          </cell>
          <cell r="E136">
            <v>4</v>
          </cell>
          <cell r="F136">
            <v>1</v>
          </cell>
          <cell r="G136">
            <v>3188</v>
          </cell>
          <cell r="I136">
            <v>12752</v>
          </cell>
        </row>
        <row r="137">
          <cell r="C137" t="str">
            <v>§ãng cäc tiÕp ®Þa</v>
          </cell>
          <cell r="D137" t="str">
            <v>cäc</v>
          </cell>
          <cell r="E137">
            <v>4</v>
          </cell>
          <cell r="F137">
            <v>1</v>
          </cell>
          <cell r="G137">
            <v>6781.7</v>
          </cell>
          <cell r="I137">
            <v>27126.799999999999</v>
          </cell>
        </row>
        <row r="138">
          <cell r="C138" t="str">
            <v>M¸y thi c«ng</v>
          </cell>
        </row>
        <row r="139">
          <cell r="C139" t="str">
            <v>M¸y hµn</v>
          </cell>
          <cell r="D139" t="str">
            <v>cäc</v>
          </cell>
          <cell r="E139">
            <v>4</v>
          </cell>
          <cell r="F139">
            <v>1</v>
          </cell>
          <cell r="G139">
            <v>776</v>
          </cell>
          <cell r="J139">
            <v>3104</v>
          </cell>
        </row>
        <row r="141">
          <cell r="C141" t="str">
            <v xml:space="preserve">L¸t lai vØa hÌ tiÕp ®Þa </v>
          </cell>
          <cell r="H141">
            <v>105306.26</v>
          </cell>
          <cell r="I141">
            <v>12275</v>
          </cell>
        </row>
        <row r="142">
          <cell r="C142" t="str">
            <v xml:space="preserve">VËt liÖu </v>
          </cell>
        </row>
        <row r="143">
          <cell r="C143" t="str">
            <v xml:space="preserve">G¹ch xi m¨ng </v>
          </cell>
          <cell r="D143" t="str">
            <v xml:space="preserve">Viªn </v>
          </cell>
          <cell r="E143">
            <v>46</v>
          </cell>
          <cell r="F143">
            <v>1</v>
          </cell>
          <cell r="G143">
            <v>1454</v>
          </cell>
          <cell r="H143">
            <v>66884</v>
          </cell>
        </row>
        <row r="144">
          <cell r="C144" t="str">
            <v>V÷a M50</v>
          </cell>
          <cell r="D144" t="str">
            <v>M3</v>
          </cell>
          <cell r="E144">
            <v>0.12</v>
          </cell>
          <cell r="F144">
            <v>1</v>
          </cell>
          <cell r="G144">
            <v>217583</v>
          </cell>
          <cell r="H144">
            <v>26109.96</v>
          </cell>
        </row>
        <row r="145">
          <cell r="C145" t="str">
            <v xml:space="preserve">Xi m¨ng </v>
          </cell>
          <cell r="D145" t="str">
            <v>Kg</v>
          </cell>
          <cell r="E145">
            <v>16.8</v>
          </cell>
          <cell r="F145">
            <v>1.0249999999999999</v>
          </cell>
          <cell r="G145">
            <v>715</v>
          </cell>
          <cell r="H145">
            <v>12312.3</v>
          </cell>
        </row>
        <row r="146">
          <cell r="C146" t="str">
            <v xml:space="preserve">Nh©n c«ng </v>
          </cell>
        </row>
        <row r="147">
          <cell r="C147" t="str">
            <v>BËc thî 4/7</v>
          </cell>
          <cell r="D147" t="str">
            <v xml:space="preserve">C«ng </v>
          </cell>
          <cell r="E147">
            <v>0.8</v>
          </cell>
          <cell r="F147">
            <v>1</v>
          </cell>
          <cell r="G147">
            <v>15343.75</v>
          </cell>
          <cell r="I147">
            <v>12275</v>
          </cell>
        </row>
        <row r="149">
          <cell r="C149" t="str">
            <v>PhÇn cét , d©y dÉn , phô kiÖn</v>
          </cell>
        </row>
        <row r="151">
          <cell r="C151" t="str">
            <v>Cét H8,5A( Ninh b×nh)</v>
          </cell>
          <cell r="H151">
            <v>591190</v>
          </cell>
          <cell r="I151">
            <v>92962.062000000005</v>
          </cell>
        </row>
        <row r="152">
          <cell r="C152" t="str">
            <v xml:space="preserve">VËt liÖu </v>
          </cell>
        </row>
        <row r="153">
          <cell r="C153" t="str">
            <v>Cét H 8,5A( Ninh B×nh )</v>
          </cell>
          <cell r="D153" t="str">
            <v xml:space="preserve">Cét </v>
          </cell>
          <cell r="E153">
            <v>1</v>
          </cell>
          <cell r="F153">
            <v>1</v>
          </cell>
          <cell r="G153">
            <v>582700</v>
          </cell>
          <cell r="H153">
            <v>582700</v>
          </cell>
        </row>
        <row r="154">
          <cell r="C154" t="str">
            <v>VËt liÖu phô dùng cét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 xml:space="preserve">Nh©n c«ng </v>
          </cell>
        </row>
        <row r="156">
          <cell r="C156" t="str">
            <v xml:space="preserve">Dùng cét </v>
          </cell>
          <cell r="D156" t="str">
            <v>C¸i</v>
          </cell>
          <cell r="E156">
            <v>1</v>
          </cell>
          <cell r="F156">
            <v>1</v>
          </cell>
          <cell r="G156">
            <v>80605</v>
          </cell>
          <cell r="I156">
            <v>80605</v>
          </cell>
        </row>
        <row r="157">
          <cell r="C157" t="str">
            <v>V/C cét bª t«ng 100m</v>
          </cell>
          <cell r="D157" t="str">
            <v>TÊn</v>
          </cell>
          <cell r="E157">
            <v>0.57799999999999996</v>
          </cell>
          <cell r="F157">
            <v>1</v>
          </cell>
          <cell r="G157">
            <v>21379</v>
          </cell>
          <cell r="I157">
            <v>12357.062</v>
          </cell>
        </row>
        <row r="158">
          <cell r="C158" t="str">
            <v>V/C dông cô dùng cét</v>
          </cell>
          <cell r="D158" t="str">
            <v>TÊn</v>
          </cell>
          <cell r="E158">
            <v>0.3</v>
          </cell>
          <cell r="F158">
            <v>1</v>
          </cell>
          <cell r="G158">
            <v>0</v>
          </cell>
          <cell r="I158">
            <v>0</v>
          </cell>
        </row>
        <row r="160">
          <cell r="C160" t="str">
            <v>Cét H 8,5B( Ninh B×nh )</v>
          </cell>
          <cell r="H160">
            <v>526690</v>
          </cell>
          <cell r="I160">
            <v>92962.062000000005</v>
          </cell>
        </row>
        <row r="161">
          <cell r="C161" t="str">
            <v xml:space="preserve">VËt liÖu </v>
          </cell>
        </row>
        <row r="162">
          <cell r="C162" t="str">
            <v>Cét vu«ng H8,5m</v>
          </cell>
          <cell r="D162" t="str">
            <v xml:space="preserve">Cét </v>
          </cell>
          <cell r="E162">
            <v>1</v>
          </cell>
          <cell r="F162">
            <v>1</v>
          </cell>
          <cell r="G162">
            <v>518200</v>
          </cell>
          <cell r="H162">
            <v>518200</v>
          </cell>
        </row>
        <row r="163">
          <cell r="C163" t="str">
            <v xml:space="preserve">VËt liÖu phô </v>
          </cell>
          <cell r="D163" t="str">
            <v xml:space="preserve">Cét </v>
          </cell>
          <cell r="E163">
            <v>1</v>
          </cell>
          <cell r="F163">
            <v>1</v>
          </cell>
          <cell r="G163">
            <v>8490</v>
          </cell>
          <cell r="H163">
            <v>8490</v>
          </cell>
        </row>
        <row r="164">
          <cell r="C164" t="str">
            <v xml:space="preserve">Nh©n c«ng </v>
          </cell>
        </row>
        <row r="165">
          <cell r="C165" t="str">
            <v xml:space="preserve">Dùng cét bª t«ng </v>
          </cell>
          <cell r="D165" t="str">
            <v xml:space="preserve">c¸i </v>
          </cell>
          <cell r="E165">
            <v>1</v>
          </cell>
          <cell r="F165">
            <v>1</v>
          </cell>
          <cell r="G165">
            <v>80605</v>
          </cell>
          <cell r="I165">
            <v>80605</v>
          </cell>
        </row>
        <row r="166">
          <cell r="C166" t="str">
            <v xml:space="preserve">VËn chuyÓn  cét </v>
          </cell>
          <cell r="D166" t="str">
            <v xml:space="preserve">T¸n </v>
          </cell>
          <cell r="E166">
            <v>0.57799999999999996</v>
          </cell>
          <cell r="F166">
            <v>1</v>
          </cell>
          <cell r="G166">
            <v>21379</v>
          </cell>
          <cell r="I166">
            <v>12357.062</v>
          </cell>
        </row>
        <row r="167">
          <cell r="C167" t="str">
            <v xml:space="preserve">VËn chuyÓn dông cô thi c«ng </v>
          </cell>
          <cell r="D167" t="str">
            <v xml:space="preserve">TÊn </v>
          </cell>
          <cell r="E167">
            <v>0.3</v>
          </cell>
          <cell r="F167">
            <v>1</v>
          </cell>
          <cell r="G167">
            <v>0</v>
          </cell>
          <cell r="I167">
            <v>0</v>
          </cell>
        </row>
        <row r="169">
          <cell r="C169" t="str">
            <v>Cét ly t©m LT 8,5A( Ninh b×nh)</v>
          </cell>
          <cell r="H169">
            <v>617590</v>
          </cell>
          <cell r="I169">
            <v>95784.09</v>
          </cell>
        </row>
        <row r="170">
          <cell r="C170" t="str">
            <v xml:space="preserve">VËt liÖu </v>
          </cell>
        </row>
        <row r="171">
          <cell r="C171" t="str">
            <v>Cét LT-8,5A</v>
          </cell>
          <cell r="D171" t="str">
            <v xml:space="preserve">Cét </v>
          </cell>
          <cell r="E171">
            <v>1</v>
          </cell>
          <cell r="F171">
            <v>1</v>
          </cell>
          <cell r="G171">
            <v>609100</v>
          </cell>
          <cell r="H171">
            <v>609100</v>
          </cell>
        </row>
        <row r="172">
          <cell r="C172" t="str">
            <v xml:space="preserve">VËt liÖu phô </v>
          </cell>
          <cell r="D172" t="str">
            <v xml:space="preserve">Cét </v>
          </cell>
          <cell r="E172">
            <v>1</v>
          </cell>
          <cell r="F172">
            <v>1</v>
          </cell>
          <cell r="G172">
            <v>8490</v>
          </cell>
          <cell r="H172">
            <v>8490</v>
          </cell>
        </row>
        <row r="173">
          <cell r="C173" t="str">
            <v xml:space="preserve">Nh©n c«ng </v>
          </cell>
        </row>
        <row r="174">
          <cell r="C174" t="str">
            <v xml:space="preserve">Dùng cét bª t«ng </v>
          </cell>
          <cell r="D174" t="str">
            <v xml:space="preserve">c¸i </v>
          </cell>
          <cell r="E174">
            <v>1</v>
          </cell>
          <cell r="F174">
            <v>1</v>
          </cell>
          <cell r="G174">
            <v>80605</v>
          </cell>
          <cell r="I174">
            <v>80605</v>
          </cell>
        </row>
        <row r="175">
          <cell r="C175" t="str">
            <v xml:space="preserve">VËn chuyÓn  cét </v>
          </cell>
          <cell r="D175" t="str">
            <v xml:space="preserve">T¸n </v>
          </cell>
          <cell r="E175">
            <v>0.71</v>
          </cell>
          <cell r="F175">
            <v>1</v>
          </cell>
          <cell r="G175">
            <v>21379</v>
          </cell>
          <cell r="I175">
            <v>15179.09</v>
          </cell>
        </row>
        <row r="176">
          <cell r="C176" t="str">
            <v xml:space="preserve">VËn chuyÓn dông cô thi c«ng </v>
          </cell>
          <cell r="D176" t="str">
            <v xml:space="preserve">TÊn </v>
          </cell>
          <cell r="E176">
            <v>0.3</v>
          </cell>
          <cell r="F176">
            <v>1</v>
          </cell>
          <cell r="G176">
            <v>0</v>
          </cell>
          <cell r="I176">
            <v>0</v>
          </cell>
        </row>
        <row r="178">
          <cell r="C178" t="str">
            <v>Cét bª t«ng LT-8,5B ( Ninh B×nh )</v>
          </cell>
          <cell r="H178">
            <v>662990</v>
          </cell>
          <cell r="I178">
            <v>95784.09</v>
          </cell>
        </row>
        <row r="179">
          <cell r="C179" t="str">
            <v xml:space="preserve">VËt liÖu </v>
          </cell>
        </row>
        <row r="180">
          <cell r="C180" t="str">
            <v>Cét LT 8,5B</v>
          </cell>
          <cell r="D180" t="str">
            <v xml:space="preserve">Cét </v>
          </cell>
          <cell r="E180">
            <v>1</v>
          </cell>
          <cell r="F180">
            <v>1</v>
          </cell>
          <cell r="G180">
            <v>654500</v>
          </cell>
          <cell r="H180">
            <v>654500</v>
          </cell>
        </row>
        <row r="181">
          <cell r="C181" t="str">
            <v xml:space="preserve">VËt t­ phô </v>
          </cell>
          <cell r="D181" t="str">
            <v xml:space="preserve">Cét </v>
          </cell>
          <cell r="E181">
            <v>1</v>
          </cell>
          <cell r="F181">
            <v>1</v>
          </cell>
          <cell r="G181">
            <v>8490</v>
          </cell>
          <cell r="H181">
            <v>8490</v>
          </cell>
        </row>
        <row r="182">
          <cell r="C182" t="str">
            <v xml:space="preserve">Nh©n c«ng </v>
          </cell>
        </row>
        <row r="183">
          <cell r="C183" t="str">
            <v xml:space="preserve">Dùng cét bª t«ng </v>
          </cell>
          <cell r="D183" t="str">
            <v xml:space="preserve">c¸i </v>
          </cell>
          <cell r="E183">
            <v>1</v>
          </cell>
          <cell r="F183">
            <v>1</v>
          </cell>
          <cell r="G183">
            <v>80605</v>
          </cell>
          <cell r="I183">
            <v>80605</v>
          </cell>
        </row>
        <row r="184">
          <cell r="C184" t="str">
            <v xml:space="preserve">VËn chuyÓn cét </v>
          </cell>
          <cell r="D184" t="str">
            <v xml:space="preserve">T¸n </v>
          </cell>
          <cell r="E184">
            <v>0.71</v>
          </cell>
          <cell r="F184">
            <v>1</v>
          </cell>
          <cell r="G184">
            <v>21379</v>
          </cell>
          <cell r="I184">
            <v>15179.09</v>
          </cell>
        </row>
        <row r="185">
          <cell r="C185" t="str">
            <v xml:space="preserve">VËn chuyÓn dông cô thi c«ng </v>
          </cell>
          <cell r="D185" t="str">
            <v xml:space="preserve">TÊn </v>
          </cell>
          <cell r="E185">
            <v>0.45</v>
          </cell>
          <cell r="F185">
            <v>1</v>
          </cell>
          <cell r="G185">
            <v>0</v>
          </cell>
          <cell r="I185">
            <v>0</v>
          </cell>
        </row>
        <row r="187">
          <cell r="C187" t="str">
            <v>Cét ly t©m LT 10A( Ninh b×nh)</v>
          </cell>
          <cell r="H187">
            <v>786690</v>
          </cell>
          <cell r="I187">
            <v>98777.15</v>
          </cell>
        </row>
        <row r="188">
          <cell r="C188" t="str">
            <v xml:space="preserve">VËt liÖu </v>
          </cell>
        </row>
        <row r="189">
          <cell r="C189" t="str">
            <v>Cét LT -10A</v>
          </cell>
          <cell r="D189" t="str">
            <v xml:space="preserve">Cét </v>
          </cell>
          <cell r="E189">
            <v>1</v>
          </cell>
          <cell r="F189">
            <v>1</v>
          </cell>
          <cell r="G189">
            <v>778200</v>
          </cell>
          <cell r="H189">
            <v>778200</v>
          </cell>
        </row>
        <row r="190">
          <cell r="C190" t="str">
            <v xml:space="preserve">VËt liÖu phô </v>
          </cell>
          <cell r="D190" t="str">
            <v xml:space="preserve">Cét </v>
          </cell>
          <cell r="E190">
            <v>1</v>
          </cell>
          <cell r="F190">
            <v>1</v>
          </cell>
          <cell r="G190">
            <v>8490</v>
          </cell>
          <cell r="H190">
            <v>8490</v>
          </cell>
        </row>
        <row r="191">
          <cell r="C191" t="str">
            <v xml:space="preserve">Nh©n c«ng </v>
          </cell>
        </row>
        <row r="192">
          <cell r="C192" t="str">
            <v xml:space="preserve">Dùng cét bª t«ng </v>
          </cell>
          <cell r="D192" t="str">
            <v xml:space="preserve">c¸i </v>
          </cell>
          <cell r="E192">
            <v>1</v>
          </cell>
          <cell r="F192">
            <v>1</v>
          </cell>
          <cell r="G192">
            <v>80605</v>
          </cell>
          <cell r="I192">
            <v>80605</v>
          </cell>
        </row>
        <row r="193">
          <cell r="C193" t="str">
            <v xml:space="preserve">VËn chuyÓn  cét </v>
          </cell>
          <cell r="D193" t="str">
            <v xml:space="preserve">T¸n </v>
          </cell>
          <cell r="E193">
            <v>0.85</v>
          </cell>
          <cell r="F193">
            <v>1</v>
          </cell>
          <cell r="G193">
            <v>21379</v>
          </cell>
          <cell r="I193">
            <v>18172.149999999998</v>
          </cell>
        </row>
        <row r="194">
          <cell r="C194" t="str">
            <v xml:space="preserve">VËn chuyÓn dông cô thi c«ng </v>
          </cell>
          <cell r="D194" t="str">
            <v xml:space="preserve">TÊn </v>
          </cell>
          <cell r="E194">
            <v>0.3</v>
          </cell>
          <cell r="F194">
            <v>1</v>
          </cell>
          <cell r="G194">
            <v>0</v>
          </cell>
          <cell r="I194">
            <v>0</v>
          </cell>
        </row>
        <row r="196">
          <cell r="C196" t="str">
            <v>Cét ly t©m LT 10B( Ninh b×nh)</v>
          </cell>
          <cell r="H196">
            <v>956690</v>
          </cell>
          <cell r="I196">
            <v>98777.15</v>
          </cell>
        </row>
        <row r="197">
          <cell r="C197" t="str">
            <v xml:space="preserve">VËt liÖu </v>
          </cell>
        </row>
        <row r="198">
          <cell r="C198" t="str">
            <v>Cét LT10B</v>
          </cell>
          <cell r="D198" t="str">
            <v xml:space="preserve">Cét </v>
          </cell>
          <cell r="E198">
            <v>1</v>
          </cell>
          <cell r="F198">
            <v>1</v>
          </cell>
          <cell r="G198">
            <v>948200</v>
          </cell>
          <cell r="H198">
            <v>948200</v>
          </cell>
        </row>
        <row r="199">
          <cell r="C199" t="str">
            <v xml:space="preserve">VËt liÖu phô </v>
          </cell>
          <cell r="D199" t="str">
            <v xml:space="preserve">Cét </v>
          </cell>
          <cell r="E199">
            <v>1</v>
          </cell>
          <cell r="F199">
            <v>1</v>
          </cell>
          <cell r="G199">
            <v>8490</v>
          </cell>
          <cell r="H199">
            <v>8490</v>
          </cell>
        </row>
        <row r="200">
          <cell r="C200" t="str">
            <v xml:space="preserve">Nh©n c«ng </v>
          </cell>
        </row>
        <row r="201">
          <cell r="C201" t="str">
            <v xml:space="preserve">Dùng cét bª t«ng </v>
          </cell>
          <cell r="D201" t="str">
            <v xml:space="preserve">c¸i </v>
          </cell>
          <cell r="E201">
            <v>1</v>
          </cell>
          <cell r="F201">
            <v>1</v>
          </cell>
          <cell r="G201">
            <v>80605</v>
          </cell>
          <cell r="I201">
            <v>80605</v>
          </cell>
        </row>
        <row r="202">
          <cell r="C202" t="str">
            <v xml:space="preserve">VËn chuyÓn  cét </v>
          </cell>
          <cell r="D202" t="str">
            <v xml:space="preserve">T¸n </v>
          </cell>
          <cell r="E202">
            <v>0.85</v>
          </cell>
          <cell r="F202">
            <v>1</v>
          </cell>
          <cell r="G202">
            <v>21379</v>
          </cell>
          <cell r="I202">
            <v>18172.149999999998</v>
          </cell>
        </row>
        <row r="203">
          <cell r="C203" t="str">
            <v xml:space="preserve">VËn chuyÓn dông cô thi c«ng </v>
          </cell>
          <cell r="D203" t="str">
            <v xml:space="preserve">TÊn </v>
          </cell>
          <cell r="E203">
            <v>0.3</v>
          </cell>
          <cell r="F203">
            <v>1</v>
          </cell>
          <cell r="G203">
            <v>0</v>
          </cell>
          <cell r="I203">
            <v>0</v>
          </cell>
        </row>
        <row r="205">
          <cell r="C205" t="str">
            <v>Cét ly t©m LT 10C( Ninh b×nh)</v>
          </cell>
          <cell r="H205">
            <v>1346690</v>
          </cell>
          <cell r="I205">
            <v>98777.15</v>
          </cell>
        </row>
        <row r="206">
          <cell r="C206" t="str">
            <v xml:space="preserve">VËt liÖu </v>
          </cell>
        </row>
        <row r="207">
          <cell r="C207" t="str">
            <v>Cét LT-10C</v>
          </cell>
          <cell r="D207" t="str">
            <v xml:space="preserve">Cét </v>
          </cell>
          <cell r="E207">
            <v>1</v>
          </cell>
          <cell r="F207">
            <v>1</v>
          </cell>
          <cell r="G207">
            <v>1338200</v>
          </cell>
          <cell r="H207">
            <v>1338200</v>
          </cell>
        </row>
        <row r="208">
          <cell r="C208" t="str">
            <v xml:space="preserve">VËt liÖu phô </v>
          </cell>
          <cell r="D208" t="str">
            <v xml:space="preserve">Cét </v>
          </cell>
          <cell r="E208">
            <v>1</v>
          </cell>
          <cell r="F208">
            <v>1</v>
          </cell>
          <cell r="G208">
            <v>8490</v>
          </cell>
          <cell r="H208">
            <v>8490</v>
          </cell>
        </row>
        <row r="209">
          <cell r="C209" t="str">
            <v xml:space="preserve">Nh©n c«ng </v>
          </cell>
        </row>
        <row r="210">
          <cell r="C210" t="str">
            <v xml:space="preserve">Dùng cét bª t«ng </v>
          </cell>
          <cell r="D210" t="str">
            <v xml:space="preserve">c¸i </v>
          </cell>
          <cell r="E210">
            <v>1</v>
          </cell>
          <cell r="F210">
            <v>1</v>
          </cell>
          <cell r="G210">
            <v>80605</v>
          </cell>
          <cell r="I210">
            <v>80605</v>
          </cell>
        </row>
        <row r="211">
          <cell r="C211" t="str">
            <v xml:space="preserve">VËn chuyÓn  cét </v>
          </cell>
          <cell r="D211" t="str">
            <v xml:space="preserve">T¸n </v>
          </cell>
          <cell r="E211">
            <v>0.85</v>
          </cell>
          <cell r="F211">
            <v>1</v>
          </cell>
          <cell r="G211">
            <v>21379</v>
          </cell>
          <cell r="I211">
            <v>18172.149999999998</v>
          </cell>
        </row>
        <row r="212">
          <cell r="C212" t="str">
            <v xml:space="preserve">VËn chuyÓn dông cô thi c«ng </v>
          </cell>
          <cell r="D212" t="str">
            <v xml:space="preserve">TÊn </v>
          </cell>
          <cell r="E212">
            <v>0.3</v>
          </cell>
          <cell r="F212">
            <v>1</v>
          </cell>
          <cell r="G212">
            <v>0</v>
          </cell>
          <cell r="I212">
            <v>0</v>
          </cell>
        </row>
        <row r="214">
          <cell r="C214" t="str">
            <v>Xµ gi÷ mãc nÐp c¸p cét LT</v>
          </cell>
          <cell r="H214">
            <v>44904.511999999995</v>
          </cell>
          <cell r="I214">
            <v>19839.549640000001</v>
          </cell>
        </row>
        <row r="215">
          <cell r="C215" t="str">
            <v>VËt liÖu</v>
          </cell>
        </row>
        <row r="216">
          <cell r="C216" t="str">
            <v xml:space="preserve">S¾t gia c«ng b¶o vÖ b»ng s¬n </v>
          </cell>
          <cell r="D216" t="str">
            <v>kg</v>
          </cell>
          <cell r="E216">
            <v>6.28</v>
          </cell>
          <cell r="F216">
            <v>1.0249999999999999</v>
          </cell>
          <cell r="G216">
            <v>6976</v>
          </cell>
          <cell r="H216">
            <v>44904.511999999995</v>
          </cell>
        </row>
        <row r="217">
          <cell r="C217" t="str">
            <v xml:space="preserve">Nh©n c«ng </v>
          </cell>
        </row>
        <row r="218">
          <cell r="C218" t="str">
            <v>L¾p xµ</v>
          </cell>
          <cell r="D218" t="str">
            <v xml:space="preserve">Bé </v>
          </cell>
          <cell r="E218">
            <v>1</v>
          </cell>
          <cell r="F218">
            <v>1.5</v>
          </cell>
          <cell r="G218">
            <v>13161</v>
          </cell>
          <cell r="I218">
            <v>19741.5</v>
          </cell>
        </row>
        <row r="219">
          <cell r="C219" t="str">
            <v xml:space="preserve"> V/C xµ s¾t </v>
          </cell>
          <cell r="D219" t="str">
            <v xml:space="preserve">TÊn </v>
          </cell>
          <cell r="E219">
            <v>6.28E-3</v>
          </cell>
          <cell r="F219">
            <v>1</v>
          </cell>
          <cell r="G219">
            <v>15613</v>
          </cell>
          <cell r="I219">
            <v>98.049639999999997</v>
          </cell>
        </row>
        <row r="221">
          <cell r="C221" t="str">
            <v>Xµ treo c¸p cét LT §n XLT-a</v>
          </cell>
          <cell r="H221">
            <v>70474.342399999994</v>
          </cell>
          <cell r="I221">
            <v>26397.881728</v>
          </cell>
        </row>
        <row r="222">
          <cell r="C222" t="str">
            <v xml:space="preserve">VËt liÖu </v>
          </cell>
        </row>
        <row r="223">
          <cell r="C223" t="str">
            <v xml:space="preserve">S¾t gia c«ng b¶o vÖ b»ng s¬n </v>
          </cell>
          <cell r="D223" t="str">
            <v>Kg</v>
          </cell>
          <cell r="E223">
            <v>9.8559999999999999</v>
          </cell>
          <cell r="F223">
            <v>1.0249999999999999</v>
          </cell>
          <cell r="G223">
            <v>6976</v>
          </cell>
          <cell r="H223">
            <v>70474.342399999994</v>
          </cell>
        </row>
        <row r="224">
          <cell r="C224" t="str">
            <v xml:space="preserve">Nh©n c«ng </v>
          </cell>
        </row>
        <row r="225">
          <cell r="C225" t="str">
            <v xml:space="preserve">L¾p xµ </v>
          </cell>
          <cell r="D225" t="str">
            <v xml:space="preserve">Bé </v>
          </cell>
          <cell r="E225">
            <v>1</v>
          </cell>
          <cell r="F225">
            <v>1.5</v>
          </cell>
          <cell r="G225">
            <v>17496</v>
          </cell>
          <cell r="I225">
            <v>26244</v>
          </cell>
        </row>
        <row r="226">
          <cell r="C226" t="str">
            <v xml:space="preserve">V/C xµ s¾t </v>
          </cell>
          <cell r="D226" t="str">
            <v xml:space="preserve">TÊn </v>
          </cell>
          <cell r="E226">
            <v>9.8560000000000002E-3</v>
          </cell>
          <cell r="F226">
            <v>1</v>
          </cell>
          <cell r="G226">
            <v>15613</v>
          </cell>
          <cell r="I226">
            <v>153.88172800000001</v>
          </cell>
        </row>
        <row r="228">
          <cell r="C228" t="str">
            <v>Xµ treo c¸p cét LT §n XLT-b</v>
          </cell>
          <cell r="H228">
            <v>52312.326399999991</v>
          </cell>
          <cell r="I228">
            <v>17610.224708000002</v>
          </cell>
        </row>
        <row r="229">
          <cell r="C229" t="str">
            <v>VËt liÖu</v>
          </cell>
        </row>
        <row r="230">
          <cell r="C230" t="str">
            <v xml:space="preserve">S¾t gia c«ng b¶o vÖ b»ng s¬n </v>
          </cell>
          <cell r="D230" t="str">
            <v>Kg</v>
          </cell>
          <cell r="E230">
            <v>7.3159999999999998</v>
          </cell>
          <cell r="F230">
            <v>1.0249999999999999</v>
          </cell>
          <cell r="G230">
            <v>6976</v>
          </cell>
          <cell r="H230">
            <v>52312.326399999991</v>
          </cell>
        </row>
        <row r="231">
          <cell r="C231" t="str">
            <v xml:space="preserve">Nh©n c«ng </v>
          </cell>
        </row>
        <row r="232">
          <cell r="C232" t="str">
            <v xml:space="preserve">L¾p xµ </v>
          </cell>
          <cell r="D232" t="str">
            <v xml:space="preserve">Bé </v>
          </cell>
          <cell r="E232">
            <v>1</v>
          </cell>
          <cell r="F232">
            <v>1</v>
          </cell>
          <cell r="G232">
            <v>17496</v>
          </cell>
          <cell r="I232">
            <v>17496</v>
          </cell>
        </row>
        <row r="233">
          <cell r="C233" t="str">
            <v xml:space="preserve">V/C xµ s¾t </v>
          </cell>
          <cell r="D233" t="str">
            <v xml:space="preserve">TÊn </v>
          </cell>
          <cell r="E233">
            <v>7.3159999999999996E-3</v>
          </cell>
          <cell r="F233">
            <v>1</v>
          </cell>
          <cell r="G233">
            <v>15613</v>
          </cell>
          <cell r="I233">
            <v>114.22470799999999</v>
          </cell>
        </row>
        <row r="235">
          <cell r="C235" t="str">
            <v>Xµ treo c¸p cét LT §nH XV-a</v>
          </cell>
          <cell r="H235">
            <v>48737.126399999994</v>
          </cell>
          <cell r="I235">
            <v>13267.418207999999</v>
          </cell>
        </row>
        <row r="236">
          <cell r="C236" t="str">
            <v xml:space="preserve">VËt liÖu </v>
          </cell>
        </row>
        <row r="237">
          <cell r="C237" t="str">
            <v xml:space="preserve">S¾t gia c«ng b¶o vÖ b»ng s¬n </v>
          </cell>
          <cell r="D237" t="str">
            <v>Kg</v>
          </cell>
          <cell r="E237">
            <v>6.8159999999999998</v>
          </cell>
          <cell r="F237">
            <v>1.0249999999999999</v>
          </cell>
          <cell r="G237">
            <v>6976</v>
          </cell>
          <cell r="H237">
            <v>48737.126399999994</v>
          </cell>
        </row>
        <row r="238">
          <cell r="C238" t="str">
            <v xml:space="preserve">Nh©n c«ng </v>
          </cell>
        </row>
        <row r="239">
          <cell r="C239" t="str">
            <v xml:space="preserve">L¾p xµ </v>
          </cell>
          <cell r="D239" t="str">
            <v xml:space="preserve">Bé </v>
          </cell>
          <cell r="E239">
            <v>1</v>
          </cell>
          <cell r="F239">
            <v>1</v>
          </cell>
          <cell r="G239">
            <v>13161</v>
          </cell>
          <cell r="I239">
            <v>13161</v>
          </cell>
        </row>
        <row r="240">
          <cell r="C240" t="str">
            <v xml:space="preserve">V/C xµ s¾t </v>
          </cell>
          <cell r="D240" t="str">
            <v xml:space="preserve">T¸n </v>
          </cell>
          <cell r="E240">
            <v>6.816E-3</v>
          </cell>
          <cell r="F240">
            <v>1</v>
          </cell>
          <cell r="G240">
            <v>15613</v>
          </cell>
          <cell r="I240">
            <v>106.41820800000001</v>
          </cell>
        </row>
        <row r="242">
          <cell r="C242" t="str">
            <v>Xµ treo c¸p cét LT §nH XV-b</v>
          </cell>
          <cell r="H242">
            <v>39012.582399999999</v>
          </cell>
          <cell r="I242">
            <v>13246.184528</v>
          </cell>
        </row>
        <row r="243">
          <cell r="C243" t="str">
            <v xml:space="preserve">VËt liÖu </v>
          </cell>
        </row>
        <row r="244">
          <cell r="C244" t="str">
            <v xml:space="preserve">S¾t gia c«ng b¶o vÖ b»ng s¬n </v>
          </cell>
          <cell r="D244" t="str">
            <v>Kg</v>
          </cell>
          <cell r="E244">
            <v>5.4560000000000004</v>
          </cell>
          <cell r="F244">
            <v>1.0249999999999999</v>
          </cell>
          <cell r="G244">
            <v>6976</v>
          </cell>
          <cell r="H244">
            <v>39012.582399999999</v>
          </cell>
        </row>
        <row r="245">
          <cell r="C245" t="str">
            <v xml:space="preserve">Nh©n c«ng </v>
          </cell>
        </row>
        <row r="246">
          <cell r="C246" t="str">
            <v xml:space="preserve">L¾p xµ </v>
          </cell>
          <cell r="D246" t="str">
            <v xml:space="preserve">Bé </v>
          </cell>
          <cell r="E246">
            <v>1</v>
          </cell>
          <cell r="F246">
            <v>1</v>
          </cell>
          <cell r="G246">
            <v>13161</v>
          </cell>
          <cell r="I246">
            <v>13161</v>
          </cell>
        </row>
        <row r="247">
          <cell r="C247" t="str">
            <v xml:space="preserve">V/C xµ s¾t </v>
          </cell>
          <cell r="D247" t="str">
            <v xml:space="preserve">T¸n </v>
          </cell>
          <cell r="E247">
            <v>5.4560000000000008E-3</v>
          </cell>
          <cell r="F247">
            <v>1</v>
          </cell>
          <cell r="G247">
            <v>15613</v>
          </cell>
          <cell r="I247">
            <v>85.184528000000014</v>
          </cell>
        </row>
        <row r="249">
          <cell r="C249" t="str">
            <v xml:space="preserve">D©y dÉn vµ phô kiÖn </v>
          </cell>
        </row>
        <row r="250">
          <cell r="C250" t="str">
            <v>C¸p vÆn xo¾n LV ABC 4*95</v>
          </cell>
          <cell r="H250">
            <v>49430505.327999994</v>
          </cell>
          <cell r="I250">
            <v>729602.54999999993</v>
          </cell>
        </row>
        <row r="251">
          <cell r="C251" t="str">
            <v xml:space="preserve">VËt liÖu </v>
          </cell>
        </row>
        <row r="252">
          <cell r="C252" t="str">
            <v>C¸p vÆn xo¾n LV ABC 4*95</v>
          </cell>
          <cell r="D252" t="str">
            <v>Km</v>
          </cell>
          <cell r="E252">
            <v>1</v>
          </cell>
          <cell r="F252">
            <v>1.0149999999999999</v>
          </cell>
          <cell r="G252">
            <v>48700000</v>
          </cell>
          <cell r="H252">
            <v>49430499.999999993</v>
          </cell>
        </row>
        <row r="253">
          <cell r="C253" t="str">
            <v xml:space="preserve">VËt liÖu phô </v>
          </cell>
          <cell r="D253" t="str">
            <v>Km</v>
          </cell>
          <cell r="E253">
            <v>1</v>
          </cell>
          <cell r="F253">
            <v>1</v>
          </cell>
          <cell r="G253">
            <v>5.3280000000000003</v>
          </cell>
          <cell r="H253">
            <v>5.3280000000000003</v>
          </cell>
        </row>
        <row r="254">
          <cell r="C254" t="str">
            <v xml:space="preserve">Nh©n c«ng </v>
          </cell>
        </row>
        <row r="255">
          <cell r="C255" t="str">
            <v>KÐo d©y VX 4*95</v>
          </cell>
          <cell r="D255" t="str">
            <v>Km</v>
          </cell>
          <cell r="E255">
            <v>1</v>
          </cell>
          <cell r="F255">
            <v>1.1499999999999999</v>
          </cell>
          <cell r="G255">
            <v>634437</v>
          </cell>
          <cell r="I255">
            <v>729602.54999999993</v>
          </cell>
        </row>
        <row r="256">
          <cell r="C256" t="str">
            <v xml:space="preserve">VËn chuyÓn d©y cù ly 100m </v>
          </cell>
          <cell r="D256" t="str">
            <v xml:space="preserve">TÊn </v>
          </cell>
          <cell r="E256">
            <v>1.1399999999999999</v>
          </cell>
          <cell r="G256">
            <v>17085</v>
          </cell>
          <cell r="I256">
            <v>0</v>
          </cell>
        </row>
        <row r="258">
          <cell r="C258" t="str">
            <v>C¸p vÆn xo¾n LV ABC 4*70</v>
          </cell>
          <cell r="H258">
            <v>36597512</v>
          </cell>
          <cell r="I258">
            <v>540605.85</v>
          </cell>
        </row>
        <row r="259">
          <cell r="C259" t="str">
            <v xml:space="preserve">VËt  liÖu </v>
          </cell>
        </row>
        <row r="260">
          <cell r="C260" t="str">
            <v>C¸p vÆn xo¾n LV ABC 4*70</v>
          </cell>
          <cell r="D260" t="str">
            <v>Km</v>
          </cell>
          <cell r="E260">
            <v>1</v>
          </cell>
          <cell r="F260">
            <v>1.0249999999999999</v>
          </cell>
          <cell r="G260">
            <v>35700000</v>
          </cell>
          <cell r="H260">
            <v>36592500</v>
          </cell>
        </row>
        <row r="261">
          <cell r="C261" t="str">
            <v xml:space="preserve">VËt liÖu phô </v>
          </cell>
          <cell r="D261" t="str">
            <v>Km</v>
          </cell>
          <cell r="E261">
            <v>1</v>
          </cell>
          <cell r="F261">
            <v>1</v>
          </cell>
          <cell r="G261">
            <v>5012</v>
          </cell>
          <cell r="H261">
            <v>5012</v>
          </cell>
        </row>
        <row r="262">
          <cell r="C262" t="str">
            <v xml:space="preserve">Nh©n c«ng </v>
          </cell>
        </row>
        <row r="263">
          <cell r="C263" t="str">
            <v>KÐo d©y VX 4*70</v>
          </cell>
          <cell r="D263" t="str">
            <v>Km</v>
          </cell>
          <cell r="E263">
            <v>1</v>
          </cell>
          <cell r="F263">
            <v>1.1499999999999999</v>
          </cell>
          <cell r="G263">
            <v>457464</v>
          </cell>
          <cell r="I263">
            <v>526083.6</v>
          </cell>
        </row>
        <row r="264">
          <cell r="C264" t="str">
            <v xml:space="preserve">VËn chuyÓn d©y cù ly 100m </v>
          </cell>
          <cell r="D264" t="str">
            <v xml:space="preserve">TÊn </v>
          </cell>
          <cell r="E264">
            <v>0.85</v>
          </cell>
          <cell r="F264">
            <v>1</v>
          </cell>
          <cell r="G264">
            <v>17085</v>
          </cell>
          <cell r="I264">
            <v>14522.25</v>
          </cell>
        </row>
        <row r="266">
          <cell r="C266" t="str">
            <v>C¸p vÆn xo¾n LV ABC 4*50</v>
          </cell>
          <cell r="H266">
            <v>26191686.999999996</v>
          </cell>
          <cell r="I266">
            <v>455119.49999999994</v>
          </cell>
        </row>
        <row r="267">
          <cell r="C267" t="str">
            <v>VËt liÖu</v>
          </cell>
        </row>
        <row r="268">
          <cell r="C268" t="str">
            <v>C¸p vÆn xo¾n LV ABC 4*50</v>
          </cell>
          <cell r="D268" t="str">
            <v>Km</v>
          </cell>
          <cell r="E268">
            <v>1</v>
          </cell>
          <cell r="F268">
            <v>1.0149999999999999</v>
          </cell>
          <cell r="G268">
            <v>25800000</v>
          </cell>
          <cell r="H268">
            <v>26186999.999999996</v>
          </cell>
        </row>
        <row r="269">
          <cell r="C269" t="str">
            <v>VËt t­ phô</v>
          </cell>
          <cell r="D269" t="str">
            <v>Km</v>
          </cell>
          <cell r="E269">
            <v>1</v>
          </cell>
          <cell r="F269">
            <v>1</v>
          </cell>
          <cell r="G269">
            <v>4687</v>
          </cell>
          <cell r="H269">
            <v>4687</v>
          </cell>
        </row>
        <row r="270">
          <cell r="C270" t="str">
            <v xml:space="preserve">Nh©n c«ng </v>
          </cell>
        </row>
        <row r="271">
          <cell r="C271" t="str">
            <v>Keã d©y VX 4*50</v>
          </cell>
          <cell r="D271" t="str">
            <v>Km</v>
          </cell>
          <cell r="E271">
            <v>1</v>
          </cell>
          <cell r="F271">
            <v>1.1499999999999999</v>
          </cell>
          <cell r="G271">
            <v>387585</v>
          </cell>
          <cell r="I271">
            <v>445722.74999999994</v>
          </cell>
        </row>
        <row r="272">
          <cell r="C272" t="str">
            <v xml:space="preserve">VËn chuyÓn d©y cù ly 100m </v>
          </cell>
          <cell r="D272" t="str">
            <v xml:space="preserve">TÊn </v>
          </cell>
          <cell r="E272">
            <v>0.55000000000000004</v>
          </cell>
          <cell r="F272">
            <v>1</v>
          </cell>
          <cell r="G272">
            <v>17085</v>
          </cell>
          <cell r="I272">
            <v>9396.75</v>
          </cell>
        </row>
        <row r="274">
          <cell r="C274" t="str">
            <v>C¸p vÆn xo¾n LV ABC 4*35</v>
          </cell>
          <cell r="H274">
            <v>18984872</v>
          </cell>
          <cell r="I274">
            <v>375527.6</v>
          </cell>
        </row>
        <row r="275">
          <cell r="C275" t="str">
            <v>VËt liÖu</v>
          </cell>
        </row>
        <row r="276">
          <cell r="C276" t="str">
            <v>C¸p vÆn xo¾n LV ABC 4*35</v>
          </cell>
          <cell r="D276" t="str">
            <v>Km</v>
          </cell>
          <cell r="E276">
            <v>1</v>
          </cell>
          <cell r="F276">
            <v>1.0149999999999999</v>
          </cell>
          <cell r="G276">
            <v>18700000</v>
          </cell>
          <cell r="H276">
            <v>18980500</v>
          </cell>
        </row>
        <row r="277">
          <cell r="C277" t="str">
            <v>VËt t­ phô</v>
          </cell>
          <cell r="D277" t="str">
            <v>Km</v>
          </cell>
          <cell r="E277">
            <v>1</v>
          </cell>
          <cell r="F277">
            <v>1</v>
          </cell>
          <cell r="G277">
            <v>4372</v>
          </cell>
          <cell r="H277">
            <v>4372</v>
          </cell>
        </row>
        <row r="278">
          <cell r="C278" t="str">
            <v xml:space="preserve">Nh©n c«ng </v>
          </cell>
        </row>
        <row r="279">
          <cell r="C279" t="str">
            <v>KÐo d©y VX 4*35</v>
          </cell>
          <cell r="D279" t="str">
            <v>Km</v>
          </cell>
          <cell r="E279">
            <v>1</v>
          </cell>
          <cell r="F279">
            <v>1.1499999999999999</v>
          </cell>
          <cell r="G279">
            <v>320306</v>
          </cell>
          <cell r="I279">
            <v>368351.89999999997</v>
          </cell>
        </row>
        <row r="280">
          <cell r="C280" t="str">
            <v xml:space="preserve">VËn chuyÓn d©y cù ly 100m </v>
          </cell>
          <cell r="D280" t="str">
            <v xml:space="preserve">TÊn </v>
          </cell>
          <cell r="E280">
            <v>0.42</v>
          </cell>
          <cell r="F280">
            <v>1</v>
          </cell>
          <cell r="G280">
            <v>17085</v>
          </cell>
          <cell r="I280">
            <v>7175.7</v>
          </cell>
        </row>
        <row r="282">
          <cell r="C282" t="str">
            <v>C¸p vÆn xo¾n LV ABC 2*35</v>
          </cell>
          <cell r="H282">
            <v>9646872</v>
          </cell>
          <cell r="I282">
            <v>261434.17999999996</v>
          </cell>
        </row>
        <row r="283">
          <cell r="C283" t="str">
            <v>VËt liÖu</v>
          </cell>
        </row>
        <row r="284">
          <cell r="C284" t="str">
            <v>C¸p vÆn xo¾n LVABC 2*35</v>
          </cell>
          <cell r="D284" t="str">
            <v>Km</v>
          </cell>
          <cell r="E284">
            <v>1</v>
          </cell>
          <cell r="F284">
            <v>1.0149999999999999</v>
          </cell>
          <cell r="G284">
            <v>9500000</v>
          </cell>
          <cell r="H284">
            <v>9642500</v>
          </cell>
        </row>
        <row r="285">
          <cell r="C285" t="str">
            <v>VËt t­ phô</v>
          </cell>
          <cell r="D285" t="str">
            <v>Km</v>
          </cell>
          <cell r="E285">
            <v>1</v>
          </cell>
          <cell r="F285">
            <v>1</v>
          </cell>
          <cell r="G285">
            <v>4372</v>
          </cell>
          <cell r="H285">
            <v>4372</v>
          </cell>
        </row>
        <row r="286">
          <cell r="C286" t="str">
            <v xml:space="preserve">Nh©n c«ng </v>
          </cell>
        </row>
        <row r="287">
          <cell r="C287" t="str">
            <v>KÐo d©y VX 2*35</v>
          </cell>
          <cell r="D287" t="str">
            <v>Km</v>
          </cell>
          <cell r="E287">
            <v>1</v>
          </cell>
          <cell r="F287">
            <v>1.1499999999999999</v>
          </cell>
          <cell r="G287">
            <v>224214.19999999998</v>
          </cell>
          <cell r="I287">
            <v>257846.32999999996</v>
          </cell>
        </row>
        <row r="288">
          <cell r="C288" t="str">
            <v xml:space="preserve">VËn chuyÓn d©y cù ly 100m </v>
          </cell>
          <cell r="D288" t="str">
            <v xml:space="preserve">TÊn </v>
          </cell>
          <cell r="E288">
            <v>0.21</v>
          </cell>
          <cell r="F288">
            <v>1</v>
          </cell>
          <cell r="G288">
            <v>17085</v>
          </cell>
          <cell r="I288">
            <v>3587.85</v>
          </cell>
        </row>
        <row r="290">
          <cell r="C290" t="str">
            <v xml:space="preserve">KÐo d©y v­ît ®­êng giao th«ng </v>
          </cell>
          <cell r="H290">
            <v>218318.1</v>
          </cell>
          <cell r="I290">
            <v>159014</v>
          </cell>
        </row>
        <row r="291">
          <cell r="C291" t="str">
            <v xml:space="preserve">VËt liÖu </v>
          </cell>
          <cell r="D291" t="str">
            <v xml:space="preserve">VÞ trÝ </v>
          </cell>
          <cell r="E291">
            <v>1</v>
          </cell>
          <cell r="F291">
            <v>1.05</v>
          </cell>
          <cell r="G291">
            <v>207922</v>
          </cell>
          <cell r="H291">
            <v>218318.1</v>
          </cell>
        </row>
        <row r="292">
          <cell r="C292" t="str">
            <v xml:space="preserve">Nh©n c«ng </v>
          </cell>
        </row>
        <row r="293">
          <cell r="C293" t="str">
            <v xml:space="preserve">KÐo d©y v­ît ®­êng giao th«ng </v>
          </cell>
          <cell r="D293" t="str">
            <v xml:space="preserve">VÞ trÝ </v>
          </cell>
          <cell r="E293">
            <v>1</v>
          </cell>
          <cell r="F293">
            <v>1</v>
          </cell>
          <cell r="G293">
            <v>159014</v>
          </cell>
          <cell r="I293">
            <v>159014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THu hoi"/>
      <sheetName val="ctinh"/>
      <sheetName val="thvatlieu"/>
      <sheetName val="vtthoi1"/>
      <sheetName val="vtthoi2"/>
      <sheetName val="vchuyen"/>
      <sheetName val="n.cong"/>
      <sheetName val="thopdtoan"/>
      <sheetName val="#REF"/>
      <sheetName val="#REF!"/>
      <sheetName val="sheet12"/>
      <sheetName val="Du_lieu"/>
      <sheetName val="vchu甜en"/>
      <sheetName val="CTNC"/>
      <sheetName val="CTVL"/>
      <sheetName val="gVL"/>
      <sheetName val="_REF_"/>
      <sheetName val="vchu?en"/>
      <sheetName val="thop`toan"/>
      <sheetName val="gia vt,nc,may"/>
      <sheetName val="BK04"/>
      <sheetName val="vchu_en"/>
      <sheetName val="vt2_x0000__x0000_1"/>
      <sheetName val="GT_THu_hoi"/>
      <sheetName val="n_cong"/>
    </sheetNames>
    <sheetDataSet>
      <sheetData sheetId="0" refreshError="1"/>
      <sheetData sheetId="1" refreshError="1">
        <row r="8">
          <cell r="B8" t="str">
            <v>Bª t«ng M100</v>
          </cell>
          <cell r="C8" t="str">
            <v>M3</v>
          </cell>
          <cell r="D8">
            <v>1</v>
          </cell>
          <cell r="F8">
            <v>264731.21600000001</v>
          </cell>
        </row>
        <row r="9">
          <cell r="B9" t="str">
            <v>Xi m¨ng PC30</v>
          </cell>
          <cell r="C9" t="str">
            <v>kg</v>
          </cell>
          <cell r="D9">
            <v>193</v>
          </cell>
          <cell r="E9">
            <v>820</v>
          </cell>
          <cell r="F9">
            <v>158260</v>
          </cell>
        </row>
        <row r="10">
          <cell r="B10" t="str">
            <v>C¸t vµng</v>
          </cell>
          <cell r="C10" t="str">
            <v>m3</v>
          </cell>
          <cell r="D10">
            <v>0.50600000000000001</v>
          </cell>
          <cell r="E10">
            <v>105000</v>
          </cell>
          <cell r="F10">
            <v>53130</v>
          </cell>
        </row>
        <row r="11">
          <cell r="B11" t="str">
            <v>§¸ 4 x 6</v>
          </cell>
          <cell r="C11" t="str">
            <v>m3</v>
          </cell>
          <cell r="D11">
            <v>0.89600000000000002</v>
          </cell>
          <cell r="E11">
            <v>58796</v>
          </cell>
          <cell r="F11">
            <v>52681.216</v>
          </cell>
        </row>
        <row r="12">
          <cell r="B12" t="str">
            <v xml:space="preserve">N­íc s¹ch </v>
          </cell>
          <cell r="C12" t="str">
            <v>m3</v>
          </cell>
          <cell r="D12">
            <v>0.16500000000000001</v>
          </cell>
          <cell r="E12">
            <v>4000</v>
          </cell>
          <cell r="F12">
            <v>660</v>
          </cell>
        </row>
        <row r="13">
          <cell r="B13" t="str">
            <v>Mãng cét H 7,5m</v>
          </cell>
          <cell r="C13" t="str">
            <v xml:space="preserve">1C¸i </v>
          </cell>
          <cell r="D13">
            <v>0.77</v>
          </cell>
          <cell r="F13">
            <v>189427.57120000001</v>
          </cell>
        </row>
        <row r="14">
          <cell r="B14" t="str">
            <v>Bª t«ng M100</v>
          </cell>
          <cell r="C14" t="str">
            <v>m3</v>
          </cell>
          <cell r="D14">
            <v>0.7</v>
          </cell>
          <cell r="E14">
            <v>264731.21600000001</v>
          </cell>
          <cell r="F14">
            <v>185311.8512</v>
          </cell>
        </row>
        <row r="15">
          <cell r="B15" t="str">
            <v>§¸ 4 x 6 lãt mãng</v>
          </cell>
          <cell r="C15" t="str">
            <v>m3</v>
          </cell>
          <cell r="D15">
            <v>7.0000000000000007E-2</v>
          </cell>
          <cell r="E15">
            <v>58796</v>
          </cell>
          <cell r="F15">
            <v>4115.72</v>
          </cell>
        </row>
        <row r="16">
          <cell r="B16" t="str">
            <v>Mãng cét H 8,5m</v>
          </cell>
          <cell r="C16" t="str">
            <v xml:space="preserve">1C¸i </v>
          </cell>
          <cell r="D16">
            <v>0.77</v>
          </cell>
          <cell r="F16">
            <v>189427.57120000001</v>
          </cell>
        </row>
        <row r="17">
          <cell r="B17" t="str">
            <v>Bª t«ng M100</v>
          </cell>
          <cell r="C17" t="str">
            <v>m3</v>
          </cell>
          <cell r="D17">
            <v>0.7</v>
          </cell>
          <cell r="E17">
            <v>264731.21600000001</v>
          </cell>
          <cell r="F17">
            <v>185311.8512</v>
          </cell>
        </row>
        <row r="18">
          <cell r="B18" t="str">
            <v>§¸ 4 x 6 lãt mãng</v>
          </cell>
          <cell r="C18" t="str">
            <v>m3</v>
          </cell>
          <cell r="D18">
            <v>7.0000000000000007E-2</v>
          </cell>
          <cell r="E18">
            <v>58796</v>
          </cell>
          <cell r="F18">
            <v>4115.72</v>
          </cell>
        </row>
        <row r="19">
          <cell r="B19" t="str">
            <v>Xµ 4S-2L</v>
          </cell>
          <cell r="C19" t="str">
            <v>bé</v>
          </cell>
          <cell r="D19">
            <v>1</v>
          </cell>
          <cell r="F19">
            <v>71292.337499999994</v>
          </cell>
        </row>
        <row r="20">
          <cell r="B20" t="str">
            <v xml:space="preserve">Thanh xµ , bul«ng vµ c¸c chi tiÕt kh¸c </v>
          </cell>
          <cell r="C20" t="str">
            <v>kg</v>
          </cell>
          <cell r="D20">
            <v>9.1224999999999987</v>
          </cell>
          <cell r="E20">
            <v>7815</v>
          </cell>
          <cell r="F20">
            <v>71292.337499999994</v>
          </cell>
        </row>
        <row r="21">
          <cell r="B21" t="str">
            <v>Xµ 2S-1L</v>
          </cell>
          <cell r="C21" t="str">
            <v>bé</v>
          </cell>
          <cell r="D21">
            <v>1</v>
          </cell>
          <cell r="F21">
            <v>52467.956249999996</v>
          </cell>
        </row>
        <row r="22">
          <cell r="B22" t="str">
            <v xml:space="preserve">Thanh xµ , bul«ng vµ c¸c chi tiÕt kh¸c </v>
          </cell>
          <cell r="C22" t="str">
            <v>kg</v>
          </cell>
          <cell r="D22">
            <v>6.7137499999999992</v>
          </cell>
          <cell r="E22">
            <v>7815</v>
          </cell>
          <cell r="F22">
            <v>52467.956249999996</v>
          </cell>
        </row>
        <row r="23">
          <cell r="B23" t="str">
            <v>Xµ ®ì d©y ra sau c«ng t¬</v>
          </cell>
          <cell r="C23" t="str">
            <v>bé</v>
          </cell>
          <cell r="D23">
            <v>1</v>
          </cell>
          <cell r="F23">
            <v>48062.249999999993</v>
          </cell>
        </row>
        <row r="24">
          <cell r="B24" t="str">
            <v xml:space="preserve">Thanh xµ , blu«ng vµ c¸c chi tiÕt kh¸c </v>
          </cell>
          <cell r="C24" t="str">
            <v>kg</v>
          </cell>
          <cell r="D24">
            <v>6.1499999999999995</v>
          </cell>
          <cell r="E24">
            <v>7815</v>
          </cell>
          <cell r="F24">
            <v>48062.249999999993</v>
          </cell>
        </row>
        <row r="25">
          <cell r="B25" t="str">
            <v>Xµ ®ì hßm c«ng t¬</v>
          </cell>
          <cell r="C25" t="str">
            <v>bé</v>
          </cell>
          <cell r="D25">
            <v>1</v>
          </cell>
          <cell r="F25">
            <v>57127.649999999994</v>
          </cell>
        </row>
        <row r="26">
          <cell r="B26" t="str">
            <v xml:space="preserve">Thanh xµ , bul«ng vµ c¸c chi tiÕt kh¸c </v>
          </cell>
          <cell r="C26" t="str">
            <v>kg</v>
          </cell>
          <cell r="D26">
            <v>7.31</v>
          </cell>
          <cell r="E26">
            <v>7815</v>
          </cell>
          <cell r="F26">
            <v>57127.649999999994</v>
          </cell>
        </row>
        <row r="27">
          <cell r="B27" t="str">
            <v>TiÕp ®Þa lÆp l¹i</v>
          </cell>
          <cell r="C27" t="str">
            <v>1vtrÝ</v>
          </cell>
          <cell r="D27">
            <v>43.208003749999989</v>
          </cell>
          <cell r="F27">
            <v>199270.86499999996</v>
          </cell>
        </row>
        <row r="28">
          <cell r="B28" t="str">
            <v>Cäc L63x63x6</v>
          </cell>
          <cell r="C28" t="str">
            <v>kg</v>
          </cell>
          <cell r="D28">
            <v>29.376499999999997</v>
          </cell>
          <cell r="E28">
            <v>5000</v>
          </cell>
          <cell r="F28">
            <v>146882.49999999997</v>
          </cell>
        </row>
        <row r="29">
          <cell r="B29" t="str">
            <v xml:space="preserve">D©y tiÕp ®Þa F10+ b¶n nèi ®Êt </v>
          </cell>
          <cell r="C29" t="str">
            <v>kg</v>
          </cell>
          <cell r="D29">
            <v>12.777649999999998</v>
          </cell>
          <cell r="E29">
            <v>4100</v>
          </cell>
          <cell r="F29">
            <v>52388.364999999991</v>
          </cell>
        </row>
        <row r="30">
          <cell r="B30" t="str">
            <v xml:space="preserve">Cét ®iÖn H7,5m </v>
          </cell>
          <cell r="C30" t="str">
            <v>C¸i</v>
          </cell>
          <cell r="D30">
            <v>1</v>
          </cell>
          <cell r="F30">
            <v>455066.36800000002</v>
          </cell>
        </row>
        <row r="31">
          <cell r="B31" t="str">
            <v>Cét H7,5m</v>
          </cell>
          <cell r="C31" t="str">
            <v>cét</v>
          </cell>
          <cell r="D31">
            <v>1</v>
          </cell>
          <cell r="E31">
            <v>447274</v>
          </cell>
          <cell r="F31">
            <v>447274</v>
          </cell>
        </row>
        <row r="32">
          <cell r="B32" t="str">
            <v>Gç kª</v>
          </cell>
          <cell r="C32" t="str">
            <v>m3</v>
          </cell>
          <cell r="D32">
            <v>6.0000000000000001E-3</v>
          </cell>
          <cell r="E32">
            <v>915988</v>
          </cell>
          <cell r="F32">
            <v>5495.9279999999999</v>
          </cell>
        </row>
        <row r="33">
          <cell r="B33" t="str">
            <v>S¬n</v>
          </cell>
          <cell r="C33" t="str">
            <v>kg</v>
          </cell>
          <cell r="D33">
            <v>0.12</v>
          </cell>
          <cell r="E33">
            <v>19137</v>
          </cell>
          <cell r="F33">
            <v>2296.44</v>
          </cell>
        </row>
        <row r="34">
          <cell r="B34" t="str">
            <v xml:space="preserve">Cét ®iÖn H8,5m </v>
          </cell>
          <cell r="C34" t="str">
            <v>C¸i</v>
          </cell>
          <cell r="D34">
            <v>1</v>
          </cell>
          <cell r="F34">
            <v>591496.3679999999</v>
          </cell>
        </row>
        <row r="35">
          <cell r="B35" t="str">
            <v>Cét H8,5m</v>
          </cell>
          <cell r="C35" t="str">
            <v>cét</v>
          </cell>
          <cell r="D35">
            <v>1</v>
          </cell>
          <cell r="E35">
            <v>583704</v>
          </cell>
          <cell r="F35">
            <v>583704</v>
          </cell>
        </row>
        <row r="36">
          <cell r="B36" t="str">
            <v>Gç kª</v>
          </cell>
          <cell r="C36" t="str">
            <v>m3</v>
          </cell>
          <cell r="D36">
            <v>6.0000000000000001E-3</v>
          </cell>
          <cell r="E36">
            <v>915988</v>
          </cell>
          <cell r="F36">
            <v>5495.9279999999999</v>
          </cell>
        </row>
        <row r="37">
          <cell r="B37" t="str">
            <v>S¬n</v>
          </cell>
          <cell r="C37" t="str">
            <v>kg</v>
          </cell>
          <cell r="D37">
            <v>0.12</v>
          </cell>
          <cell r="E37">
            <v>19137</v>
          </cell>
          <cell r="F37">
            <v>2296.44</v>
          </cell>
        </row>
        <row r="38">
          <cell r="B38" t="str">
            <v xml:space="preserve">Hßm ®ùng 02 c«ng t¬ trªn  cét H7,5 </v>
          </cell>
          <cell r="F38">
            <v>463750</v>
          </cell>
        </row>
        <row r="39">
          <cell r="B39" t="str">
            <v xml:space="preserve">Hßm compusit ( Cã bé chia ®iÖn ) </v>
          </cell>
          <cell r="C39" t="str">
            <v>c¸i</v>
          </cell>
          <cell r="D39">
            <v>1</v>
          </cell>
          <cell r="E39">
            <v>325000</v>
          </cell>
          <cell r="F39">
            <v>325000</v>
          </cell>
        </row>
        <row r="40">
          <cell r="B40" t="str">
            <v>C¸p myle 2x11</v>
          </cell>
          <cell r="C40" t="str">
            <v>m</v>
          </cell>
          <cell r="D40">
            <v>5</v>
          </cell>
          <cell r="E40">
            <v>21600</v>
          </cell>
          <cell r="F40">
            <v>108000</v>
          </cell>
        </row>
        <row r="41">
          <cell r="B41" t="str">
            <v xml:space="preserve">CÇu ch× 5-20A </v>
          </cell>
          <cell r="C41" t="str">
            <v>C¸i</v>
          </cell>
          <cell r="D41">
            <v>2</v>
          </cell>
          <cell r="E41">
            <v>5000</v>
          </cell>
          <cell r="F41">
            <v>10000</v>
          </cell>
        </row>
        <row r="42">
          <cell r="B42" t="str">
            <v xml:space="preserve">D©y ®¬n 1*6 </v>
          </cell>
          <cell r="C42" t="str">
            <v>m</v>
          </cell>
          <cell r="D42">
            <v>2.8</v>
          </cell>
          <cell r="E42">
            <v>1500</v>
          </cell>
          <cell r="F42">
            <v>4200</v>
          </cell>
        </row>
        <row r="43">
          <cell r="B43" t="str">
            <v xml:space="preserve">§inh vÝt </v>
          </cell>
          <cell r="C43" t="str">
            <v>C¸i</v>
          </cell>
          <cell r="D43">
            <v>6</v>
          </cell>
          <cell r="E43">
            <v>50</v>
          </cell>
          <cell r="F43">
            <v>300</v>
          </cell>
        </row>
        <row r="44">
          <cell r="B44" t="str">
            <v xml:space="preserve">B¨ng dÝnh </v>
          </cell>
          <cell r="C44" t="str">
            <v>Cuén</v>
          </cell>
          <cell r="D44">
            <v>0.5</v>
          </cell>
          <cell r="E44">
            <v>2500</v>
          </cell>
          <cell r="F44">
            <v>1250</v>
          </cell>
        </row>
        <row r="45">
          <cell r="B45" t="str">
            <v>GhÝp sö lý ®ång nh«m AM50</v>
          </cell>
          <cell r="C45" t="str">
            <v>C¸i</v>
          </cell>
          <cell r="D45">
            <v>2</v>
          </cell>
          <cell r="E45">
            <v>7500</v>
          </cell>
          <cell r="F45">
            <v>15000</v>
          </cell>
        </row>
        <row r="46">
          <cell r="B46" t="str">
            <v xml:space="preserve">Hßm ®ùng 02 c«ng t¬ trªn  cét H8,5 </v>
          </cell>
          <cell r="F46">
            <v>485350</v>
          </cell>
        </row>
        <row r="47">
          <cell r="B47" t="str">
            <v xml:space="preserve">Hßm compusit ( Cã bé chia ®iÖn ) </v>
          </cell>
          <cell r="C47" t="str">
            <v>c¸i</v>
          </cell>
          <cell r="D47">
            <v>1</v>
          </cell>
          <cell r="E47">
            <v>325000</v>
          </cell>
          <cell r="F47">
            <v>325000</v>
          </cell>
        </row>
        <row r="48">
          <cell r="B48" t="str">
            <v>C¸p myle 2x11</v>
          </cell>
          <cell r="C48" t="str">
            <v>m</v>
          </cell>
          <cell r="D48">
            <v>6</v>
          </cell>
          <cell r="E48">
            <v>21600</v>
          </cell>
          <cell r="F48">
            <v>129600</v>
          </cell>
        </row>
        <row r="49">
          <cell r="B49" t="str">
            <v xml:space="preserve">CÇu ch× 5-20A </v>
          </cell>
          <cell r="C49" t="str">
            <v>C¸i</v>
          </cell>
          <cell r="D49">
            <v>2</v>
          </cell>
          <cell r="E49">
            <v>5000</v>
          </cell>
          <cell r="F49">
            <v>10000</v>
          </cell>
        </row>
        <row r="50">
          <cell r="B50" t="str">
            <v xml:space="preserve">D©y ®¬n 1*6 </v>
          </cell>
          <cell r="C50" t="str">
            <v>m</v>
          </cell>
          <cell r="D50">
            <v>2.8</v>
          </cell>
          <cell r="E50">
            <v>1500</v>
          </cell>
          <cell r="F50">
            <v>4200</v>
          </cell>
        </row>
        <row r="51">
          <cell r="B51" t="str">
            <v xml:space="preserve">§inh vÝt </v>
          </cell>
          <cell r="C51" t="str">
            <v>C¸i</v>
          </cell>
          <cell r="D51">
            <v>6</v>
          </cell>
          <cell r="E51">
            <v>50</v>
          </cell>
          <cell r="F51">
            <v>300</v>
          </cell>
        </row>
        <row r="52">
          <cell r="B52" t="str">
            <v xml:space="preserve">B¨ng dÝnh </v>
          </cell>
          <cell r="C52" t="str">
            <v>Cuén</v>
          </cell>
          <cell r="D52">
            <v>0.5</v>
          </cell>
          <cell r="E52">
            <v>2500</v>
          </cell>
          <cell r="F52">
            <v>1250</v>
          </cell>
        </row>
        <row r="53">
          <cell r="B53" t="str">
            <v>GhÝp sö lý ®ång nh«m AM50</v>
          </cell>
          <cell r="C53" t="str">
            <v>C¸i</v>
          </cell>
          <cell r="D53">
            <v>2</v>
          </cell>
          <cell r="E53">
            <v>7500</v>
          </cell>
          <cell r="F53">
            <v>15000</v>
          </cell>
        </row>
        <row r="54">
          <cell r="B54" t="str">
            <v xml:space="preserve">Hßm ®ùng 04 c«ng t¬ trªn  cét H7,5 </v>
          </cell>
          <cell r="F54">
            <v>556900</v>
          </cell>
        </row>
        <row r="55">
          <cell r="B55" t="str">
            <v xml:space="preserve">Hßm compusit( Cã bé chia ®iÖn ) </v>
          </cell>
          <cell r="C55" t="str">
            <v>c¸i</v>
          </cell>
          <cell r="D55">
            <v>1</v>
          </cell>
          <cell r="E55">
            <v>400000</v>
          </cell>
          <cell r="F55">
            <v>400000</v>
          </cell>
        </row>
        <row r="56">
          <cell r="B56" t="str">
            <v>C¸p myle 2x16</v>
          </cell>
          <cell r="C56" t="str">
            <v>m</v>
          </cell>
          <cell r="D56">
            <v>5</v>
          </cell>
          <cell r="E56">
            <v>21600</v>
          </cell>
          <cell r="F56">
            <v>108000</v>
          </cell>
        </row>
        <row r="57">
          <cell r="B57" t="str">
            <v xml:space="preserve">CÇu ch× 5-20A </v>
          </cell>
          <cell r="C57" t="str">
            <v>C¸i</v>
          </cell>
          <cell r="D57">
            <v>4</v>
          </cell>
          <cell r="E57">
            <v>5000</v>
          </cell>
          <cell r="F57">
            <v>20000</v>
          </cell>
        </row>
        <row r="58">
          <cell r="B58" t="str">
            <v xml:space="preserve">D©y ®¬n 1*6 </v>
          </cell>
          <cell r="C58" t="str">
            <v>m</v>
          </cell>
          <cell r="D58">
            <v>7.2</v>
          </cell>
          <cell r="E58">
            <v>1500</v>
          </cell>
          <cell r="F58">
            <v>10800</v>
          </cell>
        </row>
        <row r="59">
          <cell r="B59" t="str">
            <v xml:space="preserve">§inh vÝt </v>
          </cell>
          <cell r="C59" t="str">
            <v>C¸i</v>
          </cell>
          <cell r="D59">
            <v>12</v>
          </cell>
          <cell r="E59">
            <v>50</v>
          </cell>
          <cell r="F59">
            <v>600</v>
          </cell>
        </row>
        <row r="60">
          <cell r="B60" t="str">
            <v xml:space="preserve">B¨ng dÝnh </v>
          </cell>
          <cell r="C60" t="str">
            <v>Cuén</v>
          </cell>
          <cell r="D60">
            <v>1</v>
          </cell>
          <cell r="E60">
            <v>2500</v>
          </cell>
          <cell r="F60">
            <v>2500</v>
          </cell>
        </row>
        <row r="61">
          <cell r="B61" t="str">
            <v>GhÝp sö lý ®ång nh«m AM50</v>
          </cell>
          <cell r="C61" t="str">
            <v>C¸i</v>
          </cell>
          <cell r="D61">
            <v>2</v>
          </cell>
          <cell r="E61">
            <v>7500</v>
          </cell>
          <cell r="F61">
            <v>15000</v>
          </cell>
        </row>
        <row r="62">
          <cell r="B62" t="str">
            <v xml:space="preserve">Hßm ®ùng 04 c«ng t¬ trªn cét H8,5 </v>
          </cell>
          <cell r="F62">
            <v>578500</v>
          </cell>
        </row>
        <row r="63">
          <cell r="B63" t="str">
            <v xml:space="preserve">Hßm compusit( Cã bé chia ®iÖn ) </v>
          </cell>
          <cell r="C63" t="str">
            <v>c¸i</v>
          </cell>
          <cell r="D63">
            <v>1</v>
          </cell>
          <cell r="E63">
            <v>400000</v>
          </cell>
          <cell r="F63">
            <v>400000</v>
          </cell>
        </row>
        <row r="64">
          <cell r="B64" t="str">
            <v>C¸p myle 2x16</v>
          </cell>
          <cell r="C64" t="str">
            <v>m</v>
          </cell>
          <cell r="D64">
            <v>6</v>
          </cell>
          <cell r="E64">
            <v>21600</v>
          </cell>
          <cell r="F64">
            <v>129600</v>
          </cell>
        </row>
        <row r="65">
          <cell r="B65" t="str">
            <v xml:space="preserve">CÇu ch× 5-20A </v>
          </cell>
          <cell r="C65" t="str">
            <v>C¸i</v>
          </cell>
          <cell r="D65">
            <v>4</v>
          </cell>
          <cell r="E65">
            <v>5000</v>
          </cell>
          <cell r="F65">
            <v>20000</v>
          </cell>
        </row>
        <row r="66">
          <cell r="B66" t="str">
            <v xml:space="preserve">D©y ®¬n 1*6 </v>
          </cell>
          <cell r="C66" t="str">
            <v>m</v>
          </cell>
          <cell r="D66">
            <v>7.2</v>
          </cell>
          <cell r="E66">
            <v>1500</v>
          </cell>
          <cell r="F66">
            <v>10800</v>
          </cell>
        </row>
        <row r="67">
          <cell r="B67" t="str">
            <v xml:space="preserve">§inh vÝt </v>
          </cell>
          <cell r="C67" t="str">
            <v>C¸i</v>
          </cell>
          <cell r="D67">
            <v>12</v>
          </cell>
          <cell r="E67">
            <v>50</v>
          </cell>
          <cell r="F67">
            <v>600</v>
          </cell>
        </row>
        <row r="68">
          <cell r="B68" t="str">
            <v xml:space="preserve">B¨ng dÝnh </v>
          </cell>
          <cell r="C68" t="str">
            <v>Cuén</v>
          </cell>
          <cell r="D68">
            <v>1</v>
          </cell>
          <cell r="E68">
            <v>2500</v>
          </cell>
          <cell r="F68">
            <v>2500</v>
          </cell>
        </row>
        <row r="69">
          <cell r="B69" t="str">
            <v>GhÝp sö lý ®ång nh«m AM50</v>
          </cell>
          <cell r="C69" t="str">
            <v>C¸i</v>
          </cell>
          <cell r="D69">
            <v>2</v>
          </cell>
          <cell r="E69">
            <v>7500</v>
          </cell>
          <cell r="F69">
            <v>15000</v>
          </cell>
        </row>
        <row r="70">
          <cell r="B70" t="str">
            <v>C¨ng d©y lÊy ®é vâng</v>
          </cell>
        </row>
        <row r="71">
          <cell r="B71" t="str">
            <v>D©y A 35</v>
          </cell>
          <cell r="C71" t="str">
            <v>km</v>
          </cell>
          <cell r="D71">
            <v>1</v>
          </cell>
          <cell r="F71">
            <v>3177467.5</v>
          </cell>
        </row>
        <row r="72">
          <cell r="B72" t="str">
            <v>D©y nh«m A35</v>
          </cell>
          <cell r="C72" t="str">
            <v>kg</v>
          </cell>
          <cell r="D72">
            <v>97.375</v>
          </cell>
          <cell r="E72">
            <v>29300</v>
          </cell>
          <cell r="F72">
            <v>2853087.5</v>
          </cell>
        </row>
        <row r="73">
          <cell r="B73" t="str">
            <v>GhÝp kÑp c¸p A35 (T¹m tÝnh )</v>
          </cell>
          <cell r="C73" t="str">
            <v>c¸i</v>
          </cell>
          <cell r="D73">
            <v>32</v>
          </cell>
          <cell r="E73">
            <v>4500</v>
          </cell>
          <cell r="F73">
            <v>144000</v>
          </cell>
        </row>
        <row r="74">
          <cell r="B74" t="str">
            <v>X¨ng</v>
          </cell>
          <cell r="C74" t="str">
            <v>kg</v>
          </cell>
          <cell r="D74">
            <v>0.25</v>
          </cell>
          <cell r="E74">
            <v>5300</v>
          </cell>
          <cell r="F74">
            <v>1325</v>
          </cell>
        </row>
        <row r="75">
          <cell r="B75" t="str">
            <v>Tre c©y</v>
          </cell>
          <cell r="C75" t="str">
            <v>c©y</v>
          </cell>
          <cell r="D75">
            <v>15</v>
          </cell>
          <cell r="E75">
            <v>11737</v>
          </cell>
          <cell r="F75">
            <v>176055</v>
          </cell>
        </row>
        <row r="76">
          <cell r="B76" t="str">
            <v>D©y thÐp 1ly</v>
          </cell>
          <cell r="C76" t="str">
            <v>kg</v>
          </cell>
          <cell r="D76">
            <v>0.3</v>
          </cell>
          <cell r="E76">
            <v>10000</v>
          </cell>
          <cell r="F76">
            <v>3000</v>
          </cell>
        </row>
        <row r="77">
          <cell r="B77" t="str">
            <v>D©y PVC A35</v>
          </cell>
          <cell r="C77" t="str">
            <v>km</v>
          </cell>
          <cell r="D77">
            <v>1</v>
          </cell>
          <cell r="F77">
            <v>5533480</v>
          </cell>
        </row>
        <row r="78">
          <cell r="B78" t="str">
            <v>D©y PVC A35</v>
          </cell>
          <cell r="C78" t="str">
            <v>m</v>
          </cell>
          <cell r="D78">
            <v>1030</v>
          </cell>
          <cell r="E78">
            <v>5060</v>
          </cell>
          <cell r="F78">
            <v>5211800</v>
          </cell>
        </row>
        <row r="79">
          <cell r="B79" t="str">
            <v>GhÝp kÑp c¸p A35 ( T¹m tÝnh )</v>
          </cell>
          <cell r="C79" t="str">
            <v>c¸i</v>
          </cell>
          <cell r="D79">
            <v>32</v>
          </cell>
          <cell r="E79">
            <v>4500</v>
          </cell>
          <cell r="F79">
            <v>144000</v>
          </cell>
        </row>
        <row r="80">
          <cell r="B80" t="str">
            <v>X¨ng</v>
          </cell>
          <cell r="C80" t="str">
            <v>kg</v>
          </cell>
          <cell r="D80">
            <v>0.25</v>
          </cell>
          <cell r="E80">
            <v>5300</v>
          </cell>
          <cell r="F80">
            <v>1325</v>
          </cell>
        </row>
        <row r="81">
          <cell r="B81" t="str">
            <v>Tre c©y</v>
          </cell>
          <cell r="C81" t="str">
            <v>c©y</v>
          </cell>
          <cell r="D81">
            <v>15</v>
          </cell>
          <cell r="E81">
            <v>11737</v>
          </cell>
          <cell r="F81">
            <v>176055</v>
          </cell>
        </row>
        <row r="82">
          <cell r="B82" t="str">
            <v>D©y thÐp 1ly</v>
          </cell>
          <cell r="C82" t="str">
            <v>kg</v>
          </cell>
          <cell r="D82">
            <v>0.03</v>
          </cell>
          <cell r="E82">
            <v>10000</v>
          </cell>
          <cell r="F82">
            <v>300</v>
          </cell>
        </row>
        <row r="83">
          <cell r="B83" t="str">
            <v>S¬n xµ l¹i toµn tuyÕn</v>
          </cell>
          <cell r="C83" t="str">
            <v>m2</v>
          </cell>
          <cell r="D83">
            <v>1</v>
          </cell>
          <cell r="F83">
            <v>5900.4806666666673</v>
          </cell>
        </row>
        <row r="84">
          <cell r="B84" t="str">
            <v>S¬n  chèng gØ ( 2 líp )</v>
          </cell>
          <cell r="C84" t="str">
            <v>Kg</v>
          </cell>
          <cell r="D84">
            <v>0.22533333333333336</v>
          </cell>
          <cell r="E84">
            <v>14127</v>
          </cell>
          <cell r="F84">
            <v>3183.2840000000006</v>
          </cell>
        </row>
        <row r="85">
          <cell r="B85" t="str">
            <v>S¬n ghi ( 1líp)</v>
          </cell>
          <cell r="C85" t="str">
            <v>Kg</v>
          </cell>
          <cell r="D85">
            <v>0.11266666666666668</v>
          </cell>
          <cell r="E85">
            <v>17155</v>
          </cell>
          <cell r="F85">
            <v>1932.7966666666669</v>
          </cell>
        </row>
        <row r="86">
          <cell r="B86" t="str">
            <v xml:space="preserve">X¨ng </v>
          </cell>
          <cell r="C86" t="str">
            <v>Kg</v>
          </cell>
          <cell r="D86">
            <v>0.14799999999999999</v>
          </cell>
          <cell r="E86">
            <v>5300</v>
          </cell>
          <cell r="F86">
            <v>784.4</v>
          </cell>
        </row>
        <row r="87">
          <cell r="B87" t="str">
            <v xml:space="preserve">Sø h¹ thÕ  A30 c¶ ty  ®­êng trôc </v>
          </cell>
          <cell r="C87" t="str">
            <v>qu¶</v>
          </cell>
          <cell r="D87">
            <v>1</v>
          </cell>
          <cell r="E87">
            <v>5500</v>
          </cell>
          <cell r="F87">
            <v>5500</v>
          </cell>
        </row>
        <row r="88">
          <cell r="B88" t="str">
            <v>Sø A 20 + ty</v>
          </cell>
          <cell r="C88" t="str">
            <v>qu¶</v>
          </cell>
          <cell r="D88">
            <v>1</v>
          </cell>
          <cell r="E88">
            <v>4500</v>
          </cell>
          <cell r="F88">
            <v>4500</v>
          </cell>
        </row>
        <row r="89">
          <cell r="B89" t="str">
            <v>KÐo d©y v­ît ®­êng&gt;5m</v>
          </cell>
          <cell r="C89" t="str">
            <v>VT</v>
          </cell>
          <cell r="D89">
            <v>1</v>
          </cell>
          <cell r="F89">
            <v>156844</v>
          </cell>
        </row>
        <row r="90">
          <cell r="B90" t="str">
            <v xml:space="preserve">Tre c©y </v>
          </cell>
          <cell r="C90" t="str">
            <v xml:space="preserve">C©y </v>
          </cell>
          <cell r="D90">
            <v>12</v>
          </cell>
          <cell r="E90">
            <v>11737</v>
          </cell>
          <cell r="F90">
            <v>140844</v>
          </cell>
        </row>
        <row r="91">
          <cell r="B91" t="str">
            <v xml:space="preserve">D©y thÐp buéc </v>
          </cell>
          <cell r="C91" t="str">
            <v>Kg</v>
          </cell>
          <cell r="D91">
            <v>1.6</v>
          </cell>
          <cell r="E91">
            <v>10000</v>
          </cell>
          <cell r="F91">
            <v>16000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n chuyen"/>
      <sheetName val="VTTHoi"/>
      <sheetName val="CTVL"/>
      <sheetName val="CTNC"/>
      <sheetName val="BTH"/>
      <sheetName val="THDT"/>
      <sheetName val="THDT (2)"/>
      <sheetName val="to bia"/>
    </sheetNames>
    <sheetDataSet>
      <sheetData sheetId="0" refreshError="1"/>
      <sheetData sheetId="1" refreshError="1"/>
      <sheetData sheetId="2" refreshError="1">
        <row r="6">
          <cell r="B6" t="str">
            <v>Bª t«ng M150</v>
          </cell>
          <cell r="F6">
            <v>302510.60800000001</v>
          </cell>
        </row>
        <row r="7">
          <cell r="B7" t="str">
            <v>Xi m¨ng PC 300</v>
          </cell>
          <cell r="C7" t="str">
            <v>kg</v>
          </cell>
          <cell r="D7">
            <v>296</v>
          </cell>
          <cell r="E7">
            <v>720</v>
          </cell>
          <cell r="F7">
            <v>213120</v>
          </cell>
        </row>
        <row r="8">
          <cell r="B8" t="str">
            <v>C¸t</v>
          </cell>
          <cell r="C8" t="str">
            <v>m3</v>
          </cell>
          <cell r="D8">
            <v>0.48799999999999999</v>
          </cell>
          <cell r="E8">
            <v>58721</v>
          </cell>
          <cell r="F8">
            <v>28655.847999999998</v>
          </cell>
        </row>
        <row r="9">
          <cell r="B9" t="str">
            <v>Sái 2 x 4</v>
          </cell>
          <cell r="C9" t="str">
            <v>m3</v>
          </cell>
          <cell r="D9">
            <v>0.88800000000000001</v>
          </cell>
          <cell r="E9">
            <v>68395</v>
          </cell>
          <cell r="F9">
            <v>60734.76</v>
          </cell>
        </row>
        <row r="10">
          <cell r="B10" t="str">
            <v>L¾p xµ X 1 - 4</v>
          </cell>
          <cell r="D10">
            <v>8.7124999999999986</v>
          </cell>
          <cell r="F10">
            <v>66711.612499999988</v>
          </cell>
        </row>
        <row r="11">
          <cell r="B11" t="str">
            <v>ThÐp L63 x 63 x 6</v>
          </cell>
          <cell r="C11" t="str">
            <v>kg</v>
          </cell>
          <cell r="D11">
            <v>7.9949999999999992</v>
          </cell>
          <cell r="E11">
            <v>7657</v>
          </cell>
          <cell r="F11">
            <v>61217.714999999997</v>
          </cell>
        </row>
        <row r="12">
          <cell r="B12" t="str">
            <v>ThÐp CT 3 F 16</v>
          </cell>
          <cell r="C12" t="str">
            <v>kg</v>
          </cell>
          <cell r="D12">
            <v>0.71749999999999992</v>
          </cell>
          <cell r="E12">
            <v>7657</v>
          </cell>
          <cell r="F12">
            <v>5493.8974999999991</v>
          </cell>
        </row>
        <row r="13">
          <cell r="B13" t="str">
            <v>L¾p xµ X 3 - 4</v>
          </cell>
          <cell r="D13">
            <v>15.784999999999998</v>
          </cell>
          <cell r="F13">
            <v>120865.74499999998</v>
          </cell>
        </row>
        <row r="14">
          <cell r="B14" t="str">
            <v>ThÐp L63 x 63 x 6</v>
          </cell>
          <cell r="C14" t="str">
            <v>kg</v>
          </cell>
          <cell r="D14">
            <v>14.042499999999999</v>
          </cell>
          <cell r="E14">
            <v>7657</v>
          </cell>
          <cell r="F14">
            <v>107523.42249999999</v>
          </cell>
        </row>
        <row r="15">
          <cell r="B15" t="str">
            <v>ThÐp CT 3 F 16</v>
          </cell>
          <cell r="C15" t="str">
            <v>kg</v>
          </cell>
          <cell r="D15">
            <v>1.7424999999999997</v>
          </cell>
          <cell r="E15">
            <v>7657</v>
          </cell>
          <cell r="F15">
            <v>13342.322499999998</v>
          </cell>
        </row>
        <row r="16">
          <cell r="B16" t="str">
            <v xml:space="preserve"> L¾p xµ X4 - 4</v>
          </cell>
          <cell r="D16">
            <v>15.477499999999999</v>
          </cell>
          <cell r="F16">
            <v>118511.2175</v>
          </cell>
        </row>
        <row r="17">
          <cell r="B17" t="str">
            <v>ThÐp L63 x 63 x 6</v>
          </cell>
          <cell r="C17" t="str">
            <v>kg</v>
          </cell>
          <cell r="D17">
            <v>12.914999999999999</v>
          </cell>
          <cell r="E17">
            <v>7657</v>
          </cell>
          <cell r="F17">
            <v>98890.154999999999</v>
          </cell>
        </row>
        <row r="18">
          <cell r="B18" t="str">
            <v>Bu l«ng M16 x 220</v>
          </cell>
          <cell r="C18" t="str">
            <v>kg</v>
          </cell>
          <cell r="D18">
            <v>2.5625</v>
          </cell>
          <cell r="E18">
            <v>7657</v>
          </cell>
          <cell r="F18">
            <v>19621.0625</v>
          </cell>
        </row>
        <row r="19">
          <cell r="B19" t="str">
            <v xml:space="preserve"> Xµ ®ì d©y ra sau c«ng t¬</v>
          </cell>
          <cell r="D19">
            <v>4.7799999999999994</v>
          </cell>
          <cell r="F19">
            <v>36600.46</v>
          </cell>
        </row>
        <row r="20">
          <cell r="B20" t="str">
            <v>ThÐp L 50 x 50 x 5</v>
          </cell>
          <cell r="C20" t="str">
            <v>kg</v>
          </cell>
          <cell r="D20">
            <v>2.87</v>
          </cell>
          <cell r="E20">
            <v>7657</v>
          </cell>
          <cell r="F20">
            <v>21975.59</v>
          </cell>
        </row>
        <row r="21">
          <cell r="B21" t="str">
            <v>ThÐp L60 x 6</v>
          </cell>
          <cell r="C21" t="str">
            <v>kg</v>
          </cell>
          <cell r="D21">
            <v>1.1499999999999999</v>
          </cell>
          <cell r="E21">
            <v>7657</v>
          </cell>
          <cell r="F21">
            <v>8805.5499999999993</v>
          </cell>
        </row>
        <row r="22">
          <cell r="B22" t="str">
            <v>Bu l«ng M16 x 24</v>
          </cell>
          <cell r="C22" t="str">
            <v>kg</v>
          </cell>
          <cell r="D22">
            <v>0.76</v>
          </cell>
          <cell r="E22">
            <v>7657</v>
          </cell>
          <cell r="F22">
            <v>5819.32</v>
          </cell>
        </row>
        <row r="23">
          <cell r="B23" t="str">
            <v>C¨ng d©y lÊy ®é vâng d©y AP 95</v>
          </cell>
          <cell r="F23">
            <v>10935350</v>
          </cell>
        </row>
        <row r="24">
          <cell r="B24" t="str">
            <v>D©y AP95</v>
          </cell>
          <cell r="C24" t="str">
            <v>km</v>
          </cell>
          <cell r="D24">
            <v>1</v>
          </cell>
          <cell r="E24">
            <v>10682000</v>
          </cell>
          <cell r="F24">
            <v>10682000</v>
          </cell>
        </row>
        <row r="25">
          <cell r="B25" t="str">
            <v>X¨ng</v>
          </cell>
          <cell r="C25" t="str">
            <v>kg</v>
          </cell>
          <cell r="D25">
            <v>0.25</v>
          </cell>
          <cell r="E25">
            <v>4500</v>
          </cell>
          <cell r="F25">
            <v>1125</v>
          </cell>
        </row>
        <row r="26">
          <cell r="B26" t="str">
            <v>D©y thÐp f 1</v>
          </cell>
          <cell r="C26" t="str">
            <v>kg</v>
          </cell>
          <cell r="D26">
            <v>0.03</v>
          </cell>
          <cell r="E26">
            <v>7500</v>
          </cell>
          <cell r="F26">
            <v>225</v>
          </cell>
        </row>
        <row r="27">
          <cell r="B27" t="str">
            <v>Tre c©y 8m, f80</v>
          </cell>
          <cell r="C27" t="str">
            <v>c©y</v>
          </cell>
          <cell r="D27">
            <v>21</v>
          </cell>
          <cell r="E27">
            <v>12000</v>
          </cell>
          <cell r="F27">
            <v>252000</v>
          </cell>
        </row>
        <row r="28">
          <cell r="B28" t="str">
            <v>C¨ng d©y lÊy ®é vâng d©y AP 70</v>
          </cell>
          <cell r="F28">
            <v>8526350</v>
          </cell>
        </row>
        <row r="29">
          <cell r="B29" t="str">
            <v>D©y AP70</v>
          </cell>
          <cell r="C29" t="str">
            <v>km</v>
          </cell>
          <cell r="D29">
            <v>1</v>
          </cell>
          <cell r="E29">
            <v>8273000</v>
          </cell>
          <cell r="F29">
            <v>8273000</v>
          </cell>
        </row>
        <row r="30">
          <cell r="B30" t="str">
            <v>X¨ng</v>
          </cell>
          <cell r="C30" t="str">
            <v>kg</v>
          </cell>
          <cell r="D30">
            <v>0.25</v>
          </cell>
          <cell r="E30">
            <v>4500</v>
          </cell>
          <cell r="F30">
            <v>1125</v>
          </cell>
        </row>
        <row r="31">
          <cell r="B31" t="str">
            <v>D©y thÐp f 1</v>
          </cell>
          <cell r="C31" t="str">
            <v>kg</v>
          </cell>
          <cell r="D31">
            <v>0.03</v>
          </cell>
          <cell r="E31">
            <v>7500</v>
          </cell>
          <cell r="F31">
            <v>225</v>
          </cell>
        </row>
        <row r="32">
          <cell r="B32" t="str">
            <v>Tre c©y 8m, f80</v>
          </cell>
          <cell r="C32" t="str">
            <v>c©y</v>
          </cell>
          <cell r="D32">
            <v>21</v>
          </cell>
          <cell r="E32">
            <v>12000</v>
          </cell>
          <cell r="F32">
            <v>252000</v>
          </cell>
        </row>
        <row r="33">
          <cell r="B33" t="str">
            <v>C¨ng d©y lÊy ®é vâng d©y AP 50</v>
          </cell>
          <cell r="F33">
            <v>6391350</v>
          </cell>
        </row>
        <row r="34">
          <cell r="B34" t="str">
            <v>D©y AP50</v>
          </cell>
          <cell r="C34" t="str">
            <v>km</v>
          </cell>
          <cell r="D34">
            <v>1</v>
          </cell>
          <cell r="E34">
            <v>6210000</v>
          </cell>
          <cell r="F34">
            <v>6210000</v>
          </cell>
        </row>
        <row r="35">
          <cell r="B35" t="str">
            <v>X¨ng</v>
          </cell>
          <cell r="C35" t="str">
            <v>kg</v>
          </cell>
          <cell r="D35">
            <v>0.25</v>
          </cell>
          <cell r="E35">
            <v>4500</v>
          </cell>
          <cell r="F35">
            <v>1125</v>
          </cell>
        </row>
        <row r="36">
          <cell r="B36" t="str">
            <v>D©y thÐp f 1</v>
          </cell>
          <cell r="C36" t="str">
            <v>kg</v>
          </cell>
          <cell r="D36">
            <v>0.03</v>
          </cell>
          <cell r="E36">
            <v>7500</v>
          </cell>
          <cell r="F36">
            <v>225</v>
          </cell>
        </row>
        <row r="37">
          <cell r="B37" t="str">
            <v>Tre c©y 8m, f80</v>
          </cell>
          <cell r="C37" t="str">
            <v>c©y</v>
          </cell>
          <cell r="D37">
            <v>15</v>
          </cell>
          <cell r="E37">
            <v>12000</v>
          </cell>
          <cell r="F37">
            <v>180000</v>
          </cell>
        </row>
        <row r="38">
          <cell r="B38" t="str">
            <v>Mãng cét M1 - 8</v>
          </cell>
          <cell r="F38">
            <v>232933.16816</v>
          </cell>
        </row>
        <row r="39">
          <cell r="B39" t="str">
            <v>Bª t«ng M150</v>
          </cell>
          <cell r="C39" t="str">
            <v>m3</v>
          </cell>
          <cell r="D39">
            <v>0.77</v>
          </cell>
          <cell r="E39">
            <v>302510.60800000001</v>
          </cell>
          <cell r="F39">
            <v>232933.16816</v>
          </cell>
        </row>
        <row r="40">
          <cell r="B40" t="str">
            <v>Mãng cét M2 - 8</v>
          </cell>
          <cell r="F40">
            <v>423514.85119999998</v>
          </cell>
        </row>
        <row r="41">
          <cell r="B41" t="str">
            <v>Bª t«ng M150</v>
          </cell>
          <cell r="C41" t="str">
            <v>m3</v>
          </cell>
          <cell r="D41">
            <v>1.4</v>
          </cell>
          <cell r="E41">
            <v>302510.60800000001</v>
          </cell>
          <cell r="F41">
            <v>423514.85119999998</v>
          </cell>
        </row>
        <row r="42">
          <cell r="B42" t="str">
            <v>Dùng cét bª t«ng H1 - 8,5</v>
          </cell>
          <cell r="F42">
            <v>599863.68000000005</v>
          </cell>
        </row>
        <row r="43">
          <cell r="B43" t="str">
            <v>Cét ®IÖn H1 - 8,5</v>
          </cell>
          <cell r="C43" t="str">
            <v>cét</v>
          </cell>
          <cell r="D43">
            <v>1</v>
          </cell>
          <cell r="E43">
            <v>590700</v>
          </cell>
          <cell r="F43">
            <v>590700</v>
          </cell>
        </row>
        <row r="44">
          <cell r="B44" t="str">
            <v>Gç kª</v>
          </cell>
          <cell r="C44" t="str">
            <v>m3</v>
          </cell>
          <cell r="D44">
            <v>6.0000000000000001E-3</v>
          </cell>
          <cell r="E44">
            <v>1200000</v>
          </cell>
          <cell r="F44">
            <v>7200</v>
          </cell>
        </row>
        <row r="45">
          <cell r="B45" t="str">
            <v>S¬n</v>
          </cell>
          <cell r="C45" t="str">
            <v>kg</v>
          </cell>
          <cell r="D45">
            <v>0.12</v>
          </cell>
          <cell r="E45">
            <v>16364</v>
          </cell>
          <cell r="F45">
            <v>1963.6799999999998</v>
          </cell>
        </row>
        <row r="46">
          <cell r="B46" t="str">
            <v>TiÕp ®Þa lÆp l¹i</v>
          </cell>
          <cell r="D46">
            <v>63.866</v>
          </cell>
          <cell r="F46">
            <v>315461.40999999997</v>
          </cell>
        </row>
        <row r="47">
          <cell r="B47" t="str">
            <v>ThÐp L 63 x 63 x 6 x 1500</v>
          </cell>
          <cell r="C47" t="str">
            <v>kg</v>
          </cell>
          <cell r="D47">
            <v>43.972499999999997</v>
          </cell>
          <cell r="E47">
            <v>4779</v>
          </cell>
          <cell r="F47">
            <v>210144.57749999998</v>
          </cell>
        </row>
        <row r="48">
          <cell r="B48" t="str">
            <v>ThÐp F 10</v>
          </cell>
          <cell r="C48" t="str">
            <v>kg</v>
          </cell>
          <cell r="D48">
            <v>1.5449999999999999</v>
          </cell>
          <cell r="E48">
            <v>4161</v>
          </cell>
          <cell r="F48">
            <v>6428.7449999999999</v>
          </cell>
        </row>
        <row r="49">
          <cell r="B49" t="str">
            <v>S¬n chèng rØ</v>
          </cell>
          <cell r="C49" t="str">
            <v>kg</v>
          </cell>
          <cell r="D49">
            <v>0.17</v>
          </cell>
          <cell r="E49">
            <v>16364</v>
          </cell>
          <cell r="F49">
            <v>2781.88</v>
          </cell>
        </row>
        <row r="50">
          <cell r="B50" t="str">
            <v>Que hµn 3 mm</v>
          </cell>
          <cell r="C50" t="str">
            <v>kg</v>
          </cell>
          <cell r="D50">
            <v>0.5</v>
          </cell>
          <cell r="E50">
            <v>7500</v>
          </cell>
          <cell r="F50">
            <v>3750</v>
          </cell>
        </row>
        <row r="51">
          <cell r="B51" t="str">
            <v>ThiÕc hµn</v>
          </cell>
          <cell r="C51" t="str">
            <v>kg</v>
          </cell>
          <cell r="D51">
            <v>0.1</v>
          </cell>
          <cell r="E51">
            <v>52000</v>
          </cell>
          <cell r="F51">
            <v>5200</v>
          </cell>
        </row>
        <row r="52">
          <cell r="B52" t="str">
            <v>Bu l«ng M12 x 50</v>
          </cell>
          <cell r="C52" t="str">
            <v>kg</v>
          </cell>
          <cell r="D52">
            <v>0.20600000000000002</v>
          </cell>
          <cell r="E52">
            <v>2200</v>
          </cell>
          <cell r="F52">
            <v>453.20000000000005</v>
          </cell>
        </row>
        <row r="53">
          <cell r="B53" t="str">
            <v>ThÐp D 40 x 4</v>
          </cell>
          <cell r="C53" t="str">
            <v>kg</v>
          </cell>
          <cell r="D53">
            <v>18.142499999999998</v>
          </cell>
          <cell r="E53">
            <v>4779</v>
          </cell>
          <cell r="F53">
            <v>86703.007499999992</v>
          </cell>
        </row>
        <row r="54">
          <cell r="B54" t="str">
            <v>Hßm c«ng t¬ Composite 2« 1 pha</v>
          </cell>
          <cell r="F54">
            <v>281818</v>
          </cell>
        </row>
        <row r="55">
          <cell r="B55" t="str">
            <v>Hßm c«ng t¬</v>
          </cell>
          <cell r="C55" t="str">
            <v>hßm</v>
          </cell>
          <cell r="D55">
            <v>1</v>
          </cell>
          <cell r="E55">
            <v>281818</v>
          </cell>
          <cell r="F55">
            <v>281818</v>
          </cell>
        </row>
        <row r="56">
          <cell r="B56" t="str">
            <v>Hßm c«ng t¬ Composite 4« 1 pha</v>
          </cell>
          <cell r="F56">
            <v>367272</v>
          </cell>
        </row>
        <row r="57">
          <cell r="B57" t="str">
            <v>Hßm c«ng t¬</v>
          </cell>
          <cell r="C57" t="str">
            <v>hßm</v>
          </cell>
          <cell r="D57">
            <v>1</v>
          </cell>
          <cell r="E57">
            <v>367272</v>
          </cell>
          <cell r="F57">
            <v>367272</v>
          </cell>
        </row>
        <row r="58">
          <cell r="B58" t="str">
            <v>KÌm ®ì hép c«ng t¬ (H4, 3 pha)</v>
          </cell>
          <cell r="F58">
            <v>20839.2912</v>
          </cell>
        </row>
        <row r="59">
          <cell r="B59" t="str">
            <v>S¾t D40x 40</v>
          </cell>
          <cell r="C59" t="str">
            <v>kg</v>
          </cell>
          <cell r="D59">
            <v>2.7216</v>
          </cell>
          <cell r="E59">
            <v>7657</v>
          </cell>
          <cell r="F59">
            <v>20839.2912</v>
          </cell>
        </row>
        <row r="60">
          <cell r="B60" t="str">
            <v>KÌm ®ì hép c«ng t¬ (H2)</v>
          </cell>
          <cell r="F60">
            <v>10419.6456</v>
          </cell>
        </row>
        <row r="61">
          <cell r="B61" t="str">
            <v>S¾t D40x 40</v>
          </cell>
          <cell r="C61" t="str">
            <v>kg</v>
          </cell>
          <cell r="D61">
            <v>1.3608</v>
          </cell>
          <cell r="E61">
            <v>7657</v>
          </cell>
          <cell r="F61">
            <v>10419.6456</v>
          </cell>
        </row>
        <row r="62">
          <cell r="B62" t="str">
            <v>KÐo d©y v­ît ®­êng</v>
          </cell>
          <cell r="F62">
            <v>131250</v>
          </cell>
        </row>
        <row r="63">
          <cell r="B63" t="str">
            <v>Tre c©y 8m, f80</v>
          </cell>
          <cell r="C63" t="str">
            <v>c©y</v>
          </cell>
          <cell r="D63">
            <v>10</v>
          </cell>
          <cell r="E63">
            <v>12000</v>
          </cell>
          <cell r="F63">
            <v>120000</v>
          </cell>
        </row>
        <row r="64">
          <cell r="B64" t="str">
            <v>D©y thÐp buéc</v>
          </cell>
          <cell r="C64" t="str">
            <v>kg</v>
          </cell>
          <cell r="D64">
            <v>1.5</v>
          </cell>
          <cell r="E64">
            <v>7500</v>
          </cell>
          <cell r="F64">
            <v>11250</v>
          </cell>
        </row>
      </sheetData>
      <sheetData sheetId="3" refreshError="1">
        <row r="6">
          <cell r="C6" t="str">
            <v>Xµ X1 -4</v>
          </cell>
          <cell r="I6">
            <v>1.2335004999999999</v>
          </cell>
          <cell r="K6">
            <v>12427.315488075001</v>
          </cell>
        </row>
        <row r="7">
          <cell r="C7" t="str">
            <v>L¾p xµ X 1 - 4</v>
          </cell>
          <cell r="D7" t="str">
            <v>bé</v>
          </cell>
          <cell r="E7" t="str">
            <v>3,5/7</v>
          </cell>
          <cell r="F7">
            <v>1</v>
          </cell>
          <cell r="G7">
            <v>0.94</v>
          </cell>
          <cell r="H7">
            <v>1.3</v>
          </cell>
          <cell r="I7">
            <v>1.222</v>
          </cell>
          <cell r="J7">
            <v>10080</v>
          </cell>
          <cell r="K7">
            <v>12317.76</v>
          </cell>
        </row>
        <row r="8">
          <cell r="C8" t="str">
            <v>VËn chuyÓn néi tuyÕn cù ly 150m</v>
          </cell>
          <cell r="D8" t="str">
            <v>tÊn</v>
          </cell>
          <cell r="E8" t="str">
            <v>3,0/7</v>
          </cell>
          <cell r="F8">
            <v>8.712499999999998E-3</v>
          </cell>
          <cell r="G8">
            <v>1.32</v>
          </cell>
          <cell r="H8">
            <v>1</v>
          </cell>
          <cell r="I8">
            <v>1.1500499999999999E-2</v>
          </cell>
          <cell r="J8">
            <v>9526.15</v>
          </cell>
          <cell r="K8">
            <v>109.55548807499999</v>
          </cell>
        </row>
        <row r="9">
          <cell r="C9" t="str">
            <v>L¾p xµ X 3 - 4</v>
          </cell>
          <cell r="I9">
            <v>1.2428361999999999</v>
          </cell>
          <cell r="K9">
            <v>12516.245641200001</v>
          </cell>
        </row>
        <row r="10">
          <cell r="C10" t="str">
            <v>L¾p xµ X 3 - 4</v>
          </cell>
          <cell r="D10" t="str">
            <v>bé</v>
          </cell>
          <cell r="E10" t="str">
            <v>3,5/7</v>
          </cell>
          <cell r="F10">
            <v>1</v>
          </cell>
          <cell r="G10">
            <v>0.94</v>
          </cell>
          <cell r="H10">
            <v>1.3</v>
          </cell>
          <cell r="I10">
            <v>1.222</v>
          </cell>
          <cell r="J10">
            <v>10080</v>
          </cell>
          <cell r="K10">
            <v>12317.76</v>
          </cell>
        </row>
        <row r="11">
          <cell r="C11" t="str">
            <v>VËn chuyÓn néi tuyÕn cù ly 150m</v>
          </cell>
          <cell r="D11" t="str">
            <v>tÊn</v>
          </cell>
          <cell r="E11" t="str">
            <v>3,0/7</v>
          </cell>
          <cell r="F11">
            <v>1.5784999999999997E-2</v>
          </cell>
          <cell r="G11">
            <v>1.32</v>
          </cell>
          <cell r="H11">
            <v>1</v>
          </cell>
          <cell r="I11">
            <v>2.0836199999999996E-2</v>
          </cell>
          <cell r="J11">
            <v>9526</v>
          </cell>
          <cell r="K11">
            <v>198.48564119999995</v>
          </cell>
        </row>
        <row r="12">
          <cell r="C12" t="str">
            <v xml:space="preserve"> L¾p xµ X4 - 4</v>
          </cell>
          <cell r="I12">
            <v>1.2424302999999999</v>
          </cell>
          <cell r="K12">
            <v>12512.379037799999</v>
          </cell>
        </row>
        <row r="13">
          <cell r="C13" t="str">
            <v>L¾p xµ X 4 - 4</v>
          </cell>
          <cell r="D13" t="str">
            <v>bé</v>
          </cell>
          <cell r="E13" t="str">
            <v>3,5/7</v>
          </cell>
          <cell r="F13">
            <v>1</v>
          </cell>
          <cell r="G13">
            <v>0.94</v>
          </cell>
          <cell r="H13">
            <v>1.3</v>
          </cell>
          <cell r="I13">
            <v>1.222</v>
          </cell>
          <cell r="J13">
            <v>10080</v>
          </cell>
          <cell r="K13">
            <v>12317.76</v>
          </cell>
        </row>
        <row r="14">
          <cell r="C14" t="str">
            <v>VËn chuyÓn néi tuyÕn cù ly 150m</v>
          </cell>
          <cell r="D14" t="str">
            <v>tÊn</v>
          </cell>
          <cell r="E14" t="str">
            <v>3,0/7</v>
          </cell>
          <cell r="F14">
            <v>1.54775E-2</v>
          </cell>
          <cell r="G14">
            <v>1.32</v>
          </cell>
          <cell r="H14">
            <v>1</v>
          </cell>
          <cell r="I14">
            <v>2.0430300000000002E-2</v>
          </cell>
          <cell r="J14">
            <v>9526</v>
          </cell>
          <cell r="K14">
            <v>194.61903780000003</v>
          </cell>
        </row>
        <row r="15">
          <cell r="C15" t="str">
            <v>D©y AP 95</v>
          </cell>
          <cell r="I15">
            <v>27.396399999999996</v>
          </cell>
          <cell r="K15">
            <v>278846.34639999998</v>
          </cell>
        </row>
        <row r="16">
          <cell r="C16" t="str">
            <v>C¨ng d©y lÊy ®é vâng d©y AP 95</v>
          </cell>
          <cell r="D16" t="str">
            <v>km</v>
          </cell>
          <cell r="E16" t="str">
            <v>3,6/7</v>
          </cell>
          <cell r="F16">
            <v>1</v>
          </cell>
          <cell r="G16">
            <v>23.4</v>
          </cell>
          <cell r="H16">
            <v>1.1499999999999999</v>
          </cell>
          <cell r="I16">
            <v>26.909999999999997</v>
          </cell>
          <cell r="J16">
            <v>10190</v>
          </cell>
          <cell r="K16">
            <v>274212.89999999997</v>
          </cell>
        </row>
        <row r="17">
          <cell r="C17" t="str">
            <v>VËn chuyÓn néi tuyÕn cù ly 150m</v>
          </cell>
          <cell r="D17" t="str">
            <v>tÊn</v>
          </cell>
          <cell r="E17" t="str">
            <v>3,0/7</v>
          </cell>
          <cell r="F17">
            <v>0.38</v>
          </cell>
          <cell r="G17">
            <v>1.28</v>
          </cell>
          <cell r="H17">
            <v>1</v>
          </cell>
          <cell r="I17">
            <v>0.4864</v>
          </cell>
          <cell r="J17">
            <v>9526</v>
          </cell>
          <cell r="K17">
            <v>4633.4463999999998</v>
          </cell>
        </row>
        <row r="18">
          <cell r="C18" t="str">
            <v>D©y AP70</v>
          </cell>
          <cell r="I18">
            <v>20.148599999999998</v>
          </cell>
          <cell r="K18">
            <v>205084.75559999997</v>
          </cell>
        </row>
        <row r="19">
          <cell r="C19" t="str">
            <v>C¨ng d©y lÊy ®é vâng d©y AP 70</v>
          </cell>
          <cell r="D19" t="str">
            <v>km</v>
          </cell>
          <cell r="E19" t="str">
            <v>3,6/7</v>
          </cell>
          <cell r="F19">
            <v>1</v>
          </cell>
          <cell r="G19">
            <v>17.22</v>
          </cell>
          <cell r="H19">
            <v>1.1499999999999999</v>
          </cell>
          <cell r="I19">
            <v>19.802999999999997</v>
          </cell>
          <cell r="J19">
            <v>10190</v>
          </cell>
          <cell r="K19">
            <v>201792.56999999998</v>
          </cell>
        </row>
        <row r="20">
          <cell r="C20" t="str">
            <v>VËn chuyÓn néi tuyÕn cù ly 150m</v>
          </cell>
          <cell r="D20" t="str">
            <v>tÊn</v>
          </cell>
          <cell r="E20" t="str">
            <v>3,0/7</v>
          </cell>
          <cell r="F20">
            <v>0.27</v>
          </cell>
          <cell r="G20">
            <v>1.28</v>
          </cell>
          <cell r="H20">
            <v>1</v>
          </cell>
          <cell r="I20">
            <v>0.34560000000000002</v>
          </cell>
          <cell r="J20">
            <v>9526</v>
          </cell>
          <cell r="K20">
            <v>3292.1856000000002</v>
          </cell>
        </row>
        <row r="21">
          <cell r="C21" t="str">
            <v>D©y AP50</v>
          </cell>
          <cell r="I21">
            <v>14.951699999999997</v>
          </cell>
          <cell r="K21">
            <v>152196.33819999997</v>
          </cell>
        </row>
        <row r="22">
          <cell r="C22" t="str">
            <v>C¨ng d©y lÊy ®é vâng d©y AP 50</v>
          </cell>
          <cell r="D22" t="str">
            <v>km</v>
          </cell>
          <cell r="E22" t="str">
            <v>3,6/7</v>
          </cell>
          <cell r="F22">
            <v>1</v>
          </cell>
          <cell r="G22">
            <v>12.79</v>
          </cell>
          <cell r="H22">
            <v>1.1499999999999999</v>
          </cell>
          <cell r="I22">
            <v>14.708499999999997</v>
          </cell>
          <cell r="J22">
            <v>10190</v>
          </cell>
          <cell r="K22">
            <v>149879.61499999996</v>
          </cell>
        </row>
        <row r="23">
          <cell r="C23" t="str">
            <v>VËn chuyÓn néi tuyÕn cù ly 150m</v>
          </cell>
          <cell r="D23" t="str">
            <v>tÊn</v>
          </cell>
          <cell r="E23" t="str">
            <v>3,0/7</v>
          </cell>
          <cell r="F23">
            <v>0.19</v>
          </cell>
          <cell r="G23">
            <v>1.28</v>
          </cell>
          <cell r="H23">
            <v>1</v>
          </cell>
          <cell r="I23">
            <v>0.2432</v>
          </cell>
          <cell r="J23">
            <v>9526</v>
          </cell>
          <cell r="K23">
            <v>2316.7231999999999</v>
          </cell>
        </row>
        <row r="24">
          <cell r="C24" t="str">
            <v>Mãng cét M1 - 8</v>
          </cell>
          <cell r="I24">
            <v>5.6666848000000005</v>
          </cell>
          <cell r="K24">
            <v>54718.981549800003</v>
          </cell>
        </row>
        <row r="25">
          <cell r="C25" t="str">
            <v>§µo ®Êt mãng cét (§Êt cÊp3)</v>
          </cell>
          <cell r="D25" t="str">
            <v>m3</v>
          </cell>
          <cell r="E25" t="str">
            <v>3,0/7</v>
          </cell>
          <cell r="F25">
            <v>1.2</v>
          </cell>
          <cell r="G25">
            <v>1.51</v>
          </cell>
          <cell r="H25">
            <v>1</v>
          </cell>
          <cell r="I25">
            <v>1.8119999999999998</v>
          </cell>
          <cell r="J25">
            <v>9526</v>
          </cell>
          <cell r="K25">
            <v>17261.111999999997</v>
          </cell>
        </row>
        <row r="26">
          <cell r="C26" t="str">
            <v>§æ bª t«ng mãng cét</v>
          </cell>
          <cell r="D26" t="str">
            <v>m3</v>
          </cell>
          <cell r="E26" t="str">
            <v>3,2/7</v>
          </cell>
          <cell r="F26">
            <v>0.77</v>
          </cell>
          <cell r="G26">
            <v>3.25</v>
          </cell>
          <cell r="H26">
            <v>1</v>
          </cell>
          <cell r="I26">
            <v>2.5024999999999999</v>
          </cell>
          <cell r="J26">
            <v>9747.69</v>
          </cell>
          <cell r="K26">
            <v>24393.594225000001</v>
          </cell>
        </row>
        <row r="27">
          <cell r="C27" t="str">
            <v>LÊp ®Êt ®Çm chÆt mãng</v>
          </cell>
          <cell r="D27" t="str">
            <v>m3</v>
          </cell>
          <cell r="E27" t="str">
            <v>3,5/7</v>
          </cell>
          <cell r="F27">
            <v>0.49399999999999994</v>
          </cell>
          <cell r="G27">
            <v>0.67</v>
          </cell>
          <cell r="H27">
            <v>1</v>
          </cell>
          <cell r="I27">
            <v>0.33098</v>
          </cell>
          <cell r="J27">
            <v>10080</v>
          </cell>
          <cell r="K27">
            <v>3336.2784000000001</v>
          </cell>
        </row>
        <row r="28">
          <cell r="C28" t="str">
            <v>VËn chuyÓn c¸t cù ly 150m</v>
          </cell>
          <cell r="D28" t="str">
            <v>m3</v>
          </cell>
          <cell r="E28" t="str">
            <v>3,0/7</v>
          </cell>
          <cell r="F28">
            <v>0.37575999999999998</v>
          </cell>
          <cell r="G28">
            <v>0.71</v>
          </cell>
          <cell r="H28">
            <v>1</v>
          </cell>
          <cell r="I28">
            <v>0.26678959999999996</v>
          </cell>
          <cell r="J28">
            <v>9526</v>
          </cell>
          <cell r="K28">
            <v>2541.4377295999998</v>
          </cell>
        </row>
        <row r="29">
          <cell r="C29" t="str">
            <v>VËn chuyÓn sái cù ly 150m</v>
          </cell>
          <cell r="D29" t="str">
            <v>m3</v>
          </cell>
          <cell r="E29" t="str">
            <v>3,0/7</v>
          </cell>
          <cell r="F29">
            <v>0.68376000000000003</v>
          </cell>
          <cell r="G29">
            <v>0.83</v>
          </cell>
          <cell r="H29">
            <v>1</v>
          </cell>
          <cell r="I29">
            <v>0.56752080000000005</v>
          </cell>
          <cell r="J29">
            <v>9526</v>
          </cell>
          <cell r="K29">
            <v>5406.2031408000003</v>
          </cell>
        </row>
        <row r="30">
          <cell r="C30" t="str">
            <v>VËn chuyÓn xi m¨ng cù ly 150m</v>
          </cell>
          <cell r="D30" t="str">
            <v>tÊn</v>
          </cell>
          <cell r="E30" t="str">
            <v>3,0/7</v>
          </cell>
          <cell r="F30">
            <v>0.22792000000000001</v>
          </cell>
          <cell r="G30">
            <v>0.82</v>
          </cell>
          <cell r="H30">
            <v>1</v>
          </cell>
          <cell r="I30">
            <v>0.18689439999999999</v>
          </cell>
          <cell r="J30">
            <v>9526</v>
          </cell>
          <cell r="K30">
            <v>1780.3560543999999</v>
          </cell>
        </row>
        <row r="31">
          <cell r="C31" t="str">
            <v>Mãng cét M2 - 8</v>
          </cell>
          <cell r="I31">
            <v>10.692575999999999</v>
          </cell>
          <cell r="K31">
            <v>103274.39225599999</v>
          </cell>
        </row>
        <row r="32">
          <cell r="C32" t="str">
            <v>§µo ®Êt mãng cét (§Êt cÊp3)</v>
          </cell>
          <cell r="D32" t="str">
            <v>m3</v>
          </cell>
          <cell r="E32" t="str">
            <v>3,0/7</v>
          </cell>
          <cell r="F32">
            <v>2.3519999999999994</v>
          </cell>
          <cell r="G32">
            <v>1.51</v>
          </cell>
          <cell r="H32">
            <v>1</v>
          </cell>
          <cell r="I32">
            <v>3.5515199999999991</v>
          </cell>
          <cell r="J32">
            <v>9526</v>
          </cell>
          <cell r="K32">
            <v>33831.779519999989</v>
          </cell>
        </row>
        <row r="33">
          <cell r="C33" t="str">
            <v>§æ bª t«ng mãng cét</v>
          </cell>
          <cell r="D33" t="str">
            <v>m3</v>
          </cell>
          <cell r="E33" t="str">
            <v>3,2/7</v>
          </cell>
          <cell r="F33">
            <v>1.4</v>
          </cell>
          <cell r="G33">
            <v>3.25</v>
          </cell>
          <cell r="H33">
            <v>1</v>
          </cell>
          <cell r="I33">
            <v>4.55</v>
          </cell>
          <cell r="J33">
            <v>9748</v>
          </cell>
          <cell r="K33">
            <v>44353.4</v>
          </cell>
        </row>
        <row r="34">
          <cell r="C34" t="str">
            <v>LÊp ®Êt ®Çm chÆt mãng</v>
          </cell>
          <cell r="D34" t="str">
            <v>m3</v>
          </cell>
          <cell r="E34" t="str">
            <v>3,5/7</v>
          </cell>
          <cell r="F34">
            <v>1.0959999999999994</v>
          </cell>
          <cell r="G34">
            <v>0.67</v>
          </cell>
          <cell r="H34">
            <v>1</v>
          </cell>
          <cell r="I34">
            <v>0.73431999999999964</v>
          </cell>
          <cell r="J34">
            <v>10080</v>
          </cell>
          <cell r="K34">
            <v>7401.9455999999964</v>
          </cell>
        </row>
        <row r="35">
          <cell r="C35" t="str">
            <v>VËn chuyÓn c¸t cù ly 150m</v>
          </cell>
          <cell r="D35" t="str">
            <v>m3</v>
          </cell>
          <cell r="E35" t="str">
            <v>3,0/7</v>
          </cell>
          <cell r="F35">
            <v>0.68319999999999992</v>
          </cell>
          <cell r="G35">
            <v>0.71</v>
          </cell>
          <cell r="H35">
            <v>1</v>
          </cell>
          <cell r="I35">
            <v>0.48507199999999989</v>
          </cell>
          <cell r="J35">
            <v>9526</v>
          </cell>
          <cell r="K35">
            <v>4620.7958719999988</v>
          </cell>
        </row>
        <row r="36">
          <cell r="C36" t="str">
            <v>VËn chuyÓn ®¸ cù ly 150m</v>
          </cell>
          <cell r="D36" t="str">
            <v>m3</v>
          </cell>
          <cell r="E36" t="str">
            <v>3,0/7</v>
          </cell>
          <cell r="F36">
            <v>1.2431999999999999</v>
          </cell>
          <cell r="G36">
            <v>0.83</v>
          </cell>
          <cell r="H36">
            <v>1</v>
          </cell>
          <cell r="I36">
            <v>1.0318559999999999</v>
          </cell>
          <cell r="J36">
            <v>9526</v>
          </cell>
          <cell r="K36">
            <v>9829.4602559999985</v>
          </cell>
        </row>
        <row r="37">
          <cell r="C37" t="str">
            <v>VËn chuyÓn xi m¨ng cù ly 150m</v>
          </cell>
          <cell r="D37" t="str">
            <v>tÊn</v>
          </cell>
          <cell r="E37" t="str">
            <v>3,0/7</v>
          </cell>
          <cell r="F37">
            <v>0.41439999999999999</v>
          </cell>
          <cell r="G37">
            <v>0.82</v>
          </cell>
          <cell r="H37">
            <v>1</v>
          </cell>
          <cell r="I37">
            <v>0.339808</v>
          </cell>
          <cell r="J37">
            <v>9526</v>
          </cell>
          <cell r="K37">
            <v>3237.0110079999999</v>
          </cell>
        </row>
        <row r="38">
          <cell r="C38" t="str">
            <v>Cét bª t«ng H - 8,5m</v>
          </cell>
          <cell r="I38">
            <v>4.1356000000000002</v>
          </cell>
          <cell r="K38">
            <v>39395.725599999998</v>
          </cell>
        </row>
        <row r="39">
          <cell r="C39" t="str">
            <v>Dùng cét bª t«ng H - 8,5</v>
          </cell>
          <cell r="D39" t="str">
            <v>cét</v>
          </cell>
          <cell r="E39" t="str">
            <v>3,0/7</v>
          </cell>
          <cell r="F39">
            <v>1</v>
          </cell>
          <cell r="G39">
            <v>3</v>
          </cell>
          <cell r="H39">
            <v>1</v>
          </cell>
          <cell r="I39">
            <v>3</v>
          </cell>
          <cell r="J39">
            <v>9526</v>
          </cell>
          <cell r="K39">
            <v>28578</v>
          </cell>
        </row>
        <row r="40">
          <cell r="C40" t="str">
            <v>VËn chuyÓn néi tuyÕn cù ly 150m</v>
          </cell>
          <cell r="D40" t="str">
            <v>tÊn</v>
          </cell>
          <cell r="E40" t="str">
            <v>3,0/7</v>
          </cell>
          <cell r="F40">
            <v>0.68</v>
          </cell>
          <cell r="G40">
            <v>1.67</v>
          </cell>
          <cell r="H40">
            <v>1</v>
          </cell>
          <cell r="I40">
            <v>1.1355999999999999</v>
          </cell>
          <cell r="J40">
            <v>9526</v>
          </cell>
          <cell r="K40">
            <v>10817.7256</v>
          </cell>
        </row>
        <row r="41">
          <cell r="C41" t="str">
            <v>TiÕp ®Þa lÆp l¹i</v>
          </cell>
          <cell r="I41">
            <v>15.128350000000001</v>
          </cell>
          <cell r="K41">
            <v>150250.06800000003</v>
          </cell>
        </row>
        <row r="42">
          <cell r="C42" t="str">
            <v>§µo r·nh tiÕp ®Þa ( §Êt cÊp 3)</v>
          </cell>
          <cell r="D42" t="str">
            <v>m3</v>
          </cell>
          <cell r="E42" t="str">
            <v>3,5/7</v>
          </cell>
          <cell r="F42">
            <v>5.6000000000000005</v>
          </cell>
          <cell r="G42">
            <v>1.35</v>
          </cell>
          <cell r="H42">
            <v>1</v>
          </cell>
          <cell r="I42">
            <v>7.5600000000000014</v>
          </cell>
          <cell r="J42">
            <v>10080</v>
          </cell>
          <cell r="K42">
            <v>76204.800000000017</v>
          </cell>
        </row>
        <row r="43">
          <cell r="C43" t="str">
            <v>Gia c«ng d©y tiÕp ®Þa</v>
          </cell>
          <cell r="D43" t="str">
            <v>kg</v>
          </cell>
          <cell r="E43" t="str">
            <v>3,5/7</v>
          </cell>
          <cell r="F43">
            <v>1.5449999999999999</v>
          </cell>
          <cell r="G43">
            <v>0.02</v>
          </cell>
          <cell r="H43">
            <v>1</v>
          </cell>
          <cell r="I43">
            <v>3.09E-2</v>
          </cell>
          <cell r="J43">
            <v>10080</v>
          </cell>
          <cell r="K43">
            <v>311.47199999999998</v>
          </cell>
        </row>
        <row r="44">
          <cell r="C44" t="str">
            <v>Gia c«ng cäc tiÕp ®Þa</v>
          </cell>
          <cell r="D44" t="str">
            <v>cäc</v>
          </cell>
          <cell r="E44" t="str">
            <v>3,0/7</v>
          </cell>
          <cell r="F44">
            <v>5</v>
          </cell>
          <cell r="G44">
            <v>0.37</v>
          </cell>
          <cell r="H44">
            <v>1</v>
          </cell>
          <cell r="I44">
            <v>1.85</v>
          </cell>
          <cell r="J44">
            <v>9526</v>
          </cell>
          <cell r="K44">
            <v>17623.100000000002</v>
          </cell>
        </row>
        <row r="45">
          <cell r="C45" t="str">
            <v>R¶I d©y tiÕp ®Þa</v>
          </cell>
          <cell r="D45" t="str">
            <v>kg</v>
          </cell>
          <cell r="E45" t="str">
            <v>3,5/7</v>
          </cell>
          <cell r="F45">
            <v>1.5449999999999999</v>
          </cell>
          <cell r="G45">
            <v>0.01</v>
          </cell>
          <cell r="H45">
            <v>1</v>
          </cell>
          <cell r="I45">
            <v>1.545E-2</v>
          </cell>
          <cell r="J45">
            <v>10080</v>
          </cell>
          <cell r="K45">
            <v>155.73599999999999</v>
          </cell>
        </row>
        <row r="46">
          <cell r="C46" t="str">
            <v>§ãng cäc tiÕp ®Þa</v>
          </cell>
          <cell r="D46" t="str">
            <v>cäc</v>
          </cell>
          <cell r="E46" t="str">
            <v>3,0/7</v>
          </cell>
          <cell r="F46">
            <v>5</v>
          </cell>
          <cell r="G46">
            <v>0.44</v>
          </cell>
          <cell r="H46">
            <v>1</v>
          </cell>
          <cell r="I46">
            <v>2.2000000000000002</v>
          </cell>
          <cell r="J46">
            <v>9526</v>
          </cell>
          <cell r="K46">
            <v>20957.2</v>
          </cell>
        </row>
        <row r="47">
          <cell r="C47" t="str">
            <v>LÊp ®Êt ®Çm chÆt r·nh</v>
          </cell>
          <cell r="D47" t="str">
            <v>m3</v>
          </cell>
          <cell r="E47" t="str">
            <v>3,5/7</v>
          </cell>
          <cell r="F47">
            <v>5.6000000000000005</v>
          </cell>
          <cell r="G47">
            <v>0.62</v>
          </cell>
          <cell r="H47">
            <v>1</v>
          </cell>
          <cell r="I47">
            <v>3.4720000000000004</v>
          </cell>
          <cell r="J47">
            <v>10080</v>
          </cell>
          <cell r="K47">
            <v>34997.760000000002</v>
          </cell>
        </row>
        <row r="48">
          <cell r="C48" t="str">
            <v>M¸y thi c«ng( M¸y hµn ®IÖn xoay chiÒu)</v>
          </cell>
          <cell r="D48" t="str">
            <v>ca</v>
          </cell>
          <cell r="F48">
            <v>0.5</v>
          </cell>
          <cell r="I48">
            <v>0</v>
          </cell>
          <cell r="K48">
            <v>0</v>
          </cell>
        </row>
        <row r="49">
          <cell r="C49" t="str">
            <v>Xµ ®ì d©y ra sau c«ng t¬</v>
          </cell>
          <cell r="I49">
            <v>1.2283096</v>
          </cell>
          <cell r="K49">
            <v>12377.8652496</v>
          </cell>
        </row>
        <row r="50">
          <cell r="C50" t="str">
            <v>L¾p xµ ®ì d©y ra sau c«ng t¬</v>
          </cell>
          <cell r="D50" t="str">
            <v>bé</v>
          </cell>
          <cell r="E50" t="str">
            <v>3,5/7</v>
          </cell>
          <cell r="F50">
            <v>1</v>
          </cell>
          <cell r="G50">
            <v>0.94</v>
          </cell>
          <cell r="H50">
            <v>1.3</v>
          </cell>
          <cell r="I50">
            <v>1.222</v>
          </cell>
          <cell r="J50">
            <v>10080</v>
          </cell>
          <cell r="K50">
            <v>12317.76</v>
          </cell>
        </row>
        <row r="51">
          <cell r="C51" t="str">
            <v>VËn chuyÓn néi tuyÕn cù ly 150m</v>
          </cell>
          <cell r="D51" t="str">
            <v>tÊn</v>
          </cell>
          <cell r="E51" t="str">
            <v>3,0/7</v>
          </cell>
          <cell r="F51">
            <v>4.7799999999999995E-3</v>
          </cell>
          <cell r="G51">
            <v>1.32</v>
          </cell>
          <cell r="H51">
            <v>1</v>
          </cell>
          <cell r="I51">
            <v>6.3095999999999994E-3</v>
          </cell>
          <cell r="J51">
            <v>9526</v>
          </cell>
          <cell r="K51">
            <v>60.105249599999993</v>
          </cell>
        </row>
        <row r="52">
          <cell r="C52" t="str">
            <v>L¾p hßm c«ng t¬ Composite 4« 1 pha</v>
          </cell>
          <cell r="I52">
            <v>0.63319999999999999</v>
          </cell>
          <cell r="K52">
            <v>6308.8631999999998</v>
          </cell>
        </row>
        <row r="53">
          <cell r="C53" t="str">
            <v>L¾p hßm trªn cét ®· dùng</v>
          </cell>
          <cell r="D53" t="str">
            <v>hßm</v>
          </cell>
          <cell r="E53" t="str">
            <v>3,5/7</v>
          </cell>
          <cell r="F53">
            <v>1</v>
          </cell>
          <cell r="G53">
            <v>0.5</v>
          </cell>
          <cell r="H53">
            <v>1</v>
          </cell>
          <cell r="I53">
            <v>0.5</v>
          </cell>
          <cell r="J53">
            <v>10080</v>
          </cell>
          <cell r="K53">
            <v>5040</v>
          </cell>
        </row>
        <row r="54">
          <cell r="C54" t="str">
            <v>VËn chuyÓn néi tuyÕn cù ly 150m</v>
          </cell>
          <cell r="D54" t="str">
            <v>tÊn</v>
          </cell>
          <cell r="E54" t="str">
            <v>3,0/7</v>
          </cell>
          <cell r="F54">
            <v>1.4999999999999999E-2</v>
          </cell>
          <cell r="G54">
            <v>8.8800000000000008</v>
          </cell>
          <cell r="H54">
            <v>1</v>
          </cell>
          <cell r="I54">
            <v>0.13320000000000001</v>
          </cell>
          <cell r="J54">
            <v>9526</v>
          </cell>
          <cell r="K54">
            <v>1268.8632000000002</v>
          </cell>
        </row>
        <row r="55">
          <cell r="C55" t="str">
            <v>L¾p hßm c«ng t¬ Composite 2« 1 pha</v>
          </cell>
          <cell r="I55">
            <v>0.63319999999999999</v>
          </cell>
          <cell r="K55">
            <v>6308.8631999999998</v>
          </cell>
        </row>
        <row r="56">
          <cell r="C56" t="str">
            <v>L¾p hßm trªn cét ®· dùng</v>
          </cell>
          <cell r="D56" t="str">
            <v>hßm</v>
          </cell>
          <cell r="E56" t="str">
            <v>3,5/7</v>
          </cell>
          <cell r="F56">
            <v>1</v>
          </cell>
          <cell r="G56">
            <v>0.5</v>
          </cell>
          <cell r="H56">
            <v>1</v>
          </cell>
          <cell r="I56">
            <v>0.5</v>
          </cell>
          <cell r="J56">
            <v>10080</v>
          </cell>
          <cell r="K56">
            <v>5040</v>
          </cell>
        </row>
        <row r="57">
          <cell r="C57" t="str">
            <v>VËn chuyÓn néi tuyÕn cù ly 150m</v>
          </cell>
          <cell r="D57" t="str">
            <v>tÊn</v>
          </cell>
          <cell r="E57" t="str">
            <v>3,0/7</v>
          </cell>
          <cell r="F57">
            <v>1.4999999999999999E-2</v>
          </cell>
          <cell r="G57">
            <v>8.8800000000000008</v>
          </cell>
          <cell r="H57">
            <v>1</v>
          </cell>
          <cell r="I57">
            <v>0.13320000000000001</v>
          </cell>
          <cell r="J57">
            <v>9526</v>
          </cell>
          <cell r="K57">
            <v>1268.8632000000002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"/>
      <sheetName val="tra_vat_lieu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DTCT"/>
      <sheetName val="Tai khoan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PNT-QUOT-#3"/>
      <sheetName val="COAT&amp;WRAP-QIOT-#3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Mau NT cho doi"/>
      <sheetName val="THDG- Nha VS"/>
      <sheetName val="THDG- Mong thiet bi"/>
      <sheetName val="tong hgp"/>
      <sheetName val="YL4Test5"/>
      <sheetName val="ESTI."/>
      <sheetName val="DI-ESTI"/>
      <sheetName val="THCT"/>
      <sheetName val="THDZ0,4"/>
      <sheetName val="TH DZ35"/>
      <sheetName val="MTL$-INTER"/>
      <sheetName val="gvl"/>
      <sheetName val="Tong hop phan bo nhien lieu"/>
      <sheetName val="XD Ninh Quang"/>
      <sheetName val="K10"/>
      <sheetName val="PB chi tiet"/>
      <sheetName val="tong hop phan bo nhien lieu 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402"/>
      <sheetName val="SILICATE"/>
      <sheetName val="[TKKT_15Alan1-dg.xlsYPTDG"/>
      <sheetName val="Gia KS"/>
      <sheetName val="DTCT-TB"/>
      <sheetName val="\HKP22-46"/>
      <sheetName val="cat vaɮѧ"/>
      <sheetName val="THTram"/>
      <sheetName val="ႀ￸B"/>
      <sheetName val="[TKKT_15Alan1-dg.xls࡝DTCTNÀNG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chiet tifh khoan son "/>
      <sheetName val="Bu_vat_lieu"/>
      <sheetName val="cat va??"/>
      <sheetName val="TNBH_x0000_ͧ_x001f_[TKKT_15Alan1-dg.xls]tls"/>
      <sheetName val="¢çeet9"/>
      <sheetName val="_TKKT_15Alan1-dg.xlsYPTDG"/>
      <sheetName val="cat va__"/>
      <sheetName val="GiaVL"/>
      <sheetName val="??B"/>
      <sheetName val="CHITIET"/>
      <sheetName val="_x000d_BTA"/>
      <sheetName val="D_x0014_CTQD"/>
      <sheetName val="_x0004_TCT22-46"/>
      <sheetName val="_x0007_XL"/>
      <sheetName val="_x0013_heet2"/>
      <sheetName val="to.ghoptt"/>
      <sheetName val="_TKKT_15Alan1-dg.xls࡝DTCTNÀNG"/>
      <sheetName val="_x000a_BTA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TH khoan ha_x0000_"/>
      <sheetName val="[TKKT_15Ala"/>
      <sheetName val="CT35"/>
      <sheetName val="TK"/>
      <sheetName val="Giaitrinh"/>
      <sheetName val="M02"/>
      <sheetName val="M03"/>
      <sheetName val="M5"/>
      <sheetName val="hd01"/>
      <sheetName val="_HKP22-46"/>
      <sheetName val="Du_lieu"/>
      <sheetName val="TH_DZ35"/>
      <sheetName val="VL,NC"/>
      <sheetName val="Gia"/>
      <sheetName val="[TKKT_15Alan1-dg.xls?DTCTNÀNG"/>
      <sheetName val="¸TCT30+8"/>
      <sheetName val="_TKKT_15Ala"/>
      <sheetName val="FD"/>
      <sheetName val="GI"/>
      <sheetName val="EE (3)"/>
      <sheetName val="PAVEMENT"/>
      <sheetName val="TRAFFIC"/>
      <sheetName val="#REF"/>
      <sheetName val="Don gia kꦤoan son "/>
      <sheetName val="CTTra"/>
      <sheetName val="DTCTN?NG"/>
      <sheetName val="TKKT_15Alan1-dg"/>
      <sheetName val="__B"/>
      <sheetName val="ctdg"/>
      <sheetName val="_BTA"/>
      <sheetName val="tra,vat-lieu"/>
      <sheetName val="\ra_bang"/>
      <sheetName val="Lç khoan LK1"/>
      <sheetName val="[TKKT_15Alan1-䡤g.xlsYPTDG"/>
      <sheetName val="_TKKT_15Alan1-dg.xls?DTCTNÀNG"/>
      <sheetName val="TH khoan ha?"/>
      <sheetName val="TNBH?ͧ_x001f_[TKKT_15Alan1-dg.xls]tls"/>
      <sheetName val="chiet tinh Khoan gib cong"/>
      <sheetName val="_TKKT_15Alan1-dg.xls_DTCTNÀNG"/>
      <sheetName val="BANGTRA"/>
      <sheetName val="TH-XL"/>
      <sheetName val="_x0000__x0000__x0000__x0000_??_x0000__x0000__x0000__x0000__x0000__x0000__x0000__x0000_??_x0000__x0000_±_x0000__x0000__x0000__x0000__x0000__x0000__x0000__x0000__x0000__x0000__x0000__x0000_"/>
      <sheetName val="Tongh/p"/>
      <sheetName val="Tongh_p"/>
      <sheetName val="TH VL, NC, DDHT Thanhphuoc"/>
      <sheetName val="??????????????????±????????????"/>
      <sheetName val="DATA"/>
      <sheetName val="373 ²_x0000_"/>
      <sheetName val="ESUI."/>
      <sheetName val="DTCTFÀNG"/>
      <sheetName val="dbgt(tuyan)"/>
      <sheetName val="VAB"/>
      <sheetName val="DMTK"/>
      <sheetName val="RA"/>
      <sheetName val="VAO"/>
      <sheetName val="DTKPSADUONO"/>
      <sheetName val="chiet tinh Khoan gia cono"/>
      <sheetName val="Tai khgan"/>
      <sheetName val="TH khoan`han"/>
      <sheetName val="dtct cong"/>
      <sheetName val="chi ðhi khac"/>
      <sheetName val="373 ²?"/>
      <sheetName val="chiet tGh khoan son "/>
      <sheetName val="TH khoan ha_"/>
      <sheetName val="TNBH_ͧ_x001f__TKKT_15Alan1-dg.xls_tls"/>
      <sheetName val="400000p0"/>
      <sheetName val="chi tiet Khoan GB+HTP"/>
      <sheetName val="C䁑D"/>
      <sheetName val="ND"/>
      <sheetName val="VL"/>
      <sheetName val="_TKKT_15Alan1-䡤g.xlsYPTDG"/>
      <sheetName val="Da tmn_x0000_dung"/>
      <sheetName val="Tra_x001f_bang"/>
      <sheetName val="lt-4l"/>
      <sheetName val="px#_x000d_tl"/>
      <sheetName val="_TKKT_1_x0015_Alan1-dg.xlsYPTD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Sheeô4"/>
      <sheetName val="TNBH_x0000_?_x001f_[TKKT_15Alan1-dg.xls]tls"/>
      <sheetName val="TNBH??_x001f_[TKKT_15Alan1-dg.xls]tls"/>
      <sheetName val="cad vang"/>
      <sheetName val="KKKKKKKK"/>
      <sheetName val="Don gia k?oan son "/>
      <sheetName val="TH khoan ha"/>
      <sheetName val="_ra_bang"/>
      <sheetName val="[TKKT_15Alan1-dg.xls]\HKP22-46"/>
      <sheetName val="[TKKT_15Alan1-dg.xls]Tongh/p"/>
      <sheetName val="[TKKT_15Alan1-dg.xls]\ra_bang"/>
      <sheetName val="²_x0000__x0000_hoan GC+HTP"/>
      <sheetName val="²"/>
      <sheetName val="dtct cau"/>
      <sheetName val="TONG_HOPVAT_TU_MO_x0009_"/>
      <sheetName val="TVL"/>
      <sheetName val="tc_Bia_TC_(3-"/>
      <sheetName val="TH_khoan_GC+@TP"/>
      <sheetName val="Dongia_khoan_gia_cong"/>
      <sheetName val="DongiaK_lap_TB"/>
      <sheetName val="ES\I_"/>
      <sheetName val="Mau_NT_cho_doy"/>
      <sheetName val="TJGTXL05"/>
      <sheetName val="chiet tinh Khoan gia cofg"/>
      <sheetName val="ၛTKKT_15Alan1-dg.xls_THKPTNANG"/>
      <sheetName val="[TKKT_15Alan1-dg.xls䁝GXL"/>
      <sheetName val="_TKKT_15Alan1-dg.xls䁝GXL"/>
      <sheetName val="Bang chiet tinh TBA"/>
      <sheetName val="Level Checking Form(cat)"/>
      <sheetName val="²??hoan GC+HTP"/>
      <sheetName val="[TKKT_15Alan1-?g.xlsYPTDG"/>
      <sheetName val="TNBH_?_x001f__TKKT_15Alan1-dg.xls_tls"/>
      <sheetName val="TONG_HOPVAT_TU_MO "/>
      <sheetName val="px#_x000a_tl"/>
      <sheetName val="ESTI琮"/>
      <sheetName val="Tong hop phan 瑢o n瑨ien lieu"/>
      <sheetName val="Da_tan_dung2"/>
      <sheetName val="tong_hop2"/>
      <sheetName val="phan_tich_DG2"/>
      <sheetName val="TN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 refreshError="1"/>
      <sheetData sheetId="385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 refreshError="1"/>
      <sheetData sheetId="403"/>
      <sheetData sheetId="404" refreshError="1"/>
      <sheetData sheetId="405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/>
      <sheetData sheetId="530" refreshError="1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Input"/>
      <sheetName val="Earth Pres."/>
      <sheetName val="Load Com."/>
      <sheetName val="Noi Luc"/>
      <sheetName val="Pile Cap.-Po"/>
      <sheetName val="Pile Cap. - Pv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Gioi thieu"/>
      <sheetName val="2 NSl"/>
      <sheetName val="3.DT hinh hoc"/>
      <sheetName val="4.HSPBngang"/>
      <sheetName val="5.BANG I"/>
      <sheetName val="6.Tinh tai"/>
      <sheetName val="7.BANG II"/>
      <sheetName val="8.BANG III"/>
      <sheetName val="9.BANG IV"/>
      <sheetName val="10.BANG V"/>
      <sheetName val="11.BT CTGiua nhip"/>
      <sheetName val="12.BT CT II"/>
      <sheetName val="13.BANG CT"/>
      <sheetName val="14.MMUS GIUA NHIP"/>
      <sheetName val="15.MMUS GOI"/>
      <sheetName val="16.DUYET NUT"/>
      <sheetName val="17.US CHU tho a_b"/>
      <sheetName val="18.US CHU tho c_d"/>
      <sheetName val="19.US keo chu"/>
      <sheetName val="20.TT Bo sung"/>
      <sheetName val="21.KT gd Cang CT"/>
      <sheetName val="PBN5dam"/>
      <sheetName val="PBN7dam"/>
      <sheetName val="Help "/>
      <sheetName val="22.TINH BAN"/>
      <sheetName val="23 KETQU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Sheet2"/>
      <sheetName val="Sheet3"/>
      <sheetName val="XL4Test5"/>
      <sheetName val="Truoc thue)"/>
      <sheetName val="Khaosat"/>
      <sheetName val="Tong hop 1"/>
      <sheetName val="Xay lap"/>
      <sheetName val="Chi tiet1"/>
      <sheetName val="Chi tiet"/>
      <sheetName val="Bu VL"/>
      <sheetName val="Dan"/>
      <sheetName val="00000000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gvl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ctdz35"/>
      <sheetName val="DGKV1"/>
      <sheetName val="GVTKV1"/>
      <sheetName val="MTO REV.0"/>
      <sheetName val="dieuchinh"/>
      <sheetName val="SILICATE"/>
      <sheetName val="DM tt van DZ 35 kV"/>
      <sheetName val="Thep dia"/>
      <sheetName val="THDT DZ 010 kV"/>
      <sheetName val="XL4Poppy"/>
      <sheetName val="LKVL_CK_HT_GD1"/>
      <sheetName val="CHITIET VL_NC"/>
      <sheetName val="VCV_BE_TONG"/>
      <sheetName val="gtrin⁨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DG_QUANG NINH"/>
      <sheetName val="Hướng dẫn"/>
      <sheetName val="Ví dụ hàm Vlookup"/>
      <sheetName val="Gvl_QN"/>
      <sheetName val="Gvlks_QN"/>
      <sheetName val="chitimc"/>
      <sheetName val="dtxl"/>
      <sheetName val="KH-Q1,Q2,01"/>
      <sheetName val="     ien 110 kV"/>
      <sheetName val="NC Day su      ien"/>
      <sheetName val="     ien 35 kV"/>
      <sheetName val="Tien lumng MB-2"/>
      <sheetName val="Tien lumng MB-5"/>
      <sheetName val="t?ng h?p"/>
      <sheetName val="VL,NC,MTC"/>
      <sheetName val="Hu?ng d?n"/>
      <sheetName val="Ví d? hàm Vlookup"/>
      <sheetName val="DE tu van"/>
      <sheetName val="Income Statement"/>
      <sheetName val="Shareholders' Equity"/>
      <sheetName val="PTDG (2)"/>
      <sheetName val="TTDZ22"/>
      <sheetName val="Chiettinh dz0,4"/>
      <sheetName val="VL-NCf 35 KV"/>
      <sheetName val="cot_xa"/>
      <sheetName val="Mong"/>
      <sheetName val="NHATKY"/>
      <sheetName val="gtrin?"/>
      <sheetName val="CT -THVLNC"/>
      <sheetName val="Hoá Ðon NV"/>
      <sheetName val="MTL$-INTER"/>
      <sheetName val="gvl_x0000__x0000__x0000__x0000__x0000__x0000__x0000__x0000__x0000__x0000__x0000__x0000_쉘ž_x0000__x0004__x0000__x0000__x0000__x0000__x0000__x0000_॔ǥ_x0000__x0000__x0000__x0000_"/>
      <sheetName val="gvl????????????쉘ž?_x0004_??????॔ǥ????"/>
      <sheetName val="M@-2"/>
      <sheetName val="Hu_ng d_n"/>
      <sheetName val="Ví d_ hàm Vlookup"/>
      <sheetName val="gtrin_"/>
      <sheetName val="TTVanChuyen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ctdg"/>
      <sheetName val="tonghop"/>
      <sheetName val="DG_LANG SON"/>
      <sheetName val="Gvl_LS"/>
      <sheetName val="Gvlks_LS"/>
      <sheetName val="Tie~ luong M4T-1"/>
      <sheetName val="gvl____________쉘ž__x0004_______॔ǥ____"/>
      <sheetName val="Revenue"/>
      <sheetName val="gvl_x0000_쉘ž_x0000__x0004__x0000_॔ǥ_x0000_쌄ž_x0000_O_x0000_J[DZ110K~1.XLS"/>
      <sheetName val="PTVT"/>
      <sheetName val="DGKS"/>
      <sheetName val="KSTK"/>
      <sheetName val="THKP"/>
      <sheetName val="XL"/>
      <sheetName val="DTCT"/>
      <sheetName val="PTDG"/>
      <sheetName val="GiaTB"/>
      <sheetName val="THMayTC"/>
      <sheetName val="THVT"/>
      <sheetName val="Hý?ng d?n"/>
      <sheetName val="Hoá Ðõn NV"/>
      <sheetName val="TONG_x000b_E3p "/>
      <sheetName val="'iathanh1"/>
      <sheetName val="CHITIE_x0004_ VL-NC-_x0004_T -1p"/>
      <sheetName val="CHITIET _x0016_L-NC"/>
      <sheetName val="_x0006_C"/>
      <sheetName val="KP_x0016_C-BD "/>
      <sheetName val="THCT"/>
      <sheetName val="THDZ0,4"/>
      <sheetName val="TH DZ35"/>
      <sheetName val="THTram"/>
      <sheetName val="kinh phí XD"/>
      <sheetName val="_x0000__x0000__x0000__x0000__x0000__x0000__x0000__x0000__x0000__x0000__x0000__x0000_J[DZ110K~1.XLS]THPD"/>
      <sheetName val="????????????J[DZ110K~1.XLS]THPD"/>
      <sheetName val="gvl____________?__x0004_______?g____"/>
      <sheetName val="ÿhaoÿgo"/>
      <sheetName val="KB"/>
      <sheetName val="DZ 0.4"/>
      <sheetName val="Phu kien 1࠱0 kV"/>
      <sheetName val="g-vl"/>
      <sheetName val="T_x000f_NG HOP VL-NC TT"/>
      <sheetName val="Don_gia"/>
      <sheetName val="DM_tu_van_DZ_110_kV"/>
      <sheetName val="DM_tu_van_DZ_35_kV"/>
      <sheetName val="DM_tu_van"/>
      <sheetName val="táng_hîp"/>
      <sheetName val="THDT_DZ_110_kV"/>
      <sheetName val="VL-NC-M_110_KV"/>
      <sheetName val="Phu_kien_110_kV"/>
      <sheetName val="NC_Day_su_Phu_kien"/>
      <sheetName val="THDT_DZ_35_kV"/>
      <sheetName val="VL-NC-M_35_KV"/>
      <sheetName val="Phu_kien_35_kV"/>
      <sheetName val="Tiep_dia"/>
      <sheetName val="Tien_luong_M4T-1"/>
      <sheetName val="Tien_luong_M4T-2"/>
      <sheetName val="Tien_luong_M4T-3"/>
      <sheetName val="Tien_luong_MB-1"/>
      <sheetName val="Tien_luong_MB-2"/>
      <sheetName val="Tien_luong_MB-3"/>
      <sheetName val="Tien_luong_MB-4"/>
      <sheetName val="Tien_luong_MB-5"/>
      <sheetName val="Tien_luong_MBK"/>
      <sheetName val="Gia_thanh_chuoi_su"/>
      <sheetName val="Tien_luong_MB-6"/>
      <sheetName val="Tien_luong_MP-12"/>
      <sheetName val="Truoc_thue)"/>
      <sheetName val="Tong_hop_1"/>
      <sheetName val="Xay_lap"/>
      <sheetName val="Chi_tiet1"/>
      <sheetName val="Chi_tiet"/>
      <sheetName val="Bu_VL"/>
      <sheetName val="Hý_ng d_n"/>
      <sheetName val=""/>
      <sheetName val="____________J_DZ110K~1.XLS_THPD"/>
      <sheetName val="BK-C T"/>
      <sheetName val="LJVL-CK-HT-GD1"/>
      <sheetName val="DGVT"/>
      <sheetName val="gvl_x0000__x0000__x0000__x0000__x0000__x0000__x0000__x0000__x0000__x0000__x0000__x0000_??_x0000__x0004__x0000__x0000__x0000__x0000__x0000__x0000_??_x0000__x0000__x0000__x0000_"/>
      <sheetName val="Phu kiej 35 kV"/>
      <sheetName val="Ti%n luong L4T-2"/>
      <sheetName val="Tidn luong MB-2"/>
      <sheetName val="Tien huong MB-3"/>
      <sheetName val="MP_x000d_12"/>
      <sheetName val="Tien luong MP-02"/>
      <sheetName val="Cheet2"/>
      <sheetName val="PL4Test1"/>
      <sheetName val="THPP.3"/>
      <sheetName val="DH,CD_x000c_THCN.1"/>
      <sheetName val="K.Tra do vkng dan hoi"/>
      <sheetName val="Abgut"/>
      <sheetName val="Tien luong L4T-2"/>
      <sheetName val="Tien huong MB-5"/>
      <sheetName val="DH,CD,DHCN.3"/>
      <sheetName val="DZ 35"/>
      <sheetName val="Cto"/>
      <sheetName val="tm"/>
      <sheetName val="ck"/>
      <sheetName val="th"/>
      <sheetName val="dt"/>
      <sheetName val="cl"/>
      <sheetName val="sl"/>
      <sheetName val="dth"/>
      <sheetName val="vt"/>
      <sheetName val="vc1"/>
      <sheetName val="vc2"/>
      <sheetName val="db"/>
      <sheetName val="nl"/>
      <sheetName val="tra2"/>
      <sheetName val="TH Kinh phi"/>
      <sheetName val="Bang khoi luong"/>
      <sheetName val="Bang phan tich"/>
      <sheetName val="TH vat tu"/>
      <sheetName val="TH may TC"/>
      <sheetName val="TH Nhan cong"/>
      <sheetName val="ddap"/>
      <sheetName val="ksat"/>
      <sheetName val="cao do"/>
      <sheetName val="Kinh phi"/>
      <sheetName val="dien giai cau so 1(KHONG IN)"/>
      <sheetName val="gvl?쉘ž?_x0004_?॔ǥ?쌄ž?O?J[DZ110K~1.XLS"/>
      <sheetName val="BK04"/>
      <sheetName val="gvl_______________x0004________g____"/>
      <sheetName val="NC Dai su Phu kien"/>
      <sheetName val="Gia_GC_Satthep"/>
      <sheetName val="gvl_x0000__x0000__x0000__x0000__x0000__x0000__x0000__x0000__x0000__x0000__x0000__x0000_?_x0000__x0004__x0000__x0000__x0000__x0000__x0000__x0000_?g_x0000__x0000__x0000__x0000_"/>
      <sheetName val="ru4Test5"/>
      <sheetName val="gvl??????????????_x0004_???????g????"/>
      <sheetName val="Varible"/>
      <sheetName val="Tong hop"/>
      <sheetName val="tᮧ hỵp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THPDMoi__(2)"/>
      <sheetName val="dongia_(2)"/>
      <sheetName val="TONG_HOP_VL-NC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Du_bao_LL_xe"/>
      <sheetName val="K_Tra_do_vong_dan_hoi"/>
      <sheetName val="Tinh_truot"/>
      <sheetName val="Tinh_Keo_uon"/>
      <sheetName val="Cac_bang_tra"/>
      <sheetName val="DM_tt_van_DZ_35_kV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G_QUANG_NINH"/>
      <sheetName val="Hướng_dẫn"/>
      <sheetName val="Ví_dụ_hàm_Vlookup"/>
      <sheetName val="Hoá_Đơn_NV"/>
      <sheetName val="Son_Tay"/>
      <sheetName val="Hoa_Binh"/>
      <sheetName val="Thuong_Tin"/>
      <sheetName val="Vang_Lai"/>
      <sheetName val="Tong_Xuat"/>
      <sheetName val="Tong_Nhap"/>
      <sheetName val="Nhap_Xuat_Ton"/>
      <sheetName val="Ton_Kho_Ban_Giao_Chi_Oanh"/>
      <sheetName val="So_xuat_hang_Nuoc"/>
      <sheetName val="The_kho_Nuoc"/>
      <sheetName val="So_Xuat_hang_Dac"/>
      <sheetName val="The_kho_Dac"/>
      <sheetName val="MTO_REV_0"/>
      <sheetName val="Tien_lumng_MB-2"/>
      <sheetName val="Tien_lumng_MB-5"/>
      <sheetName val="Income_Statement"/>
      <sheetName val="Shareholders'_Equity"/>
      <sheetName val="PTDG_(2)"/>
      <sheetName val="Hu?ng_d?n"/>
      <sheetName val="Ví_d?_hàm_Vlookup"/>
      <sheetName val="Hoá_Ðon_NV"/>
      <sheetName val="_____ien_110_kV"/>
      <sheetName val="NC_Day_su______ien"/>
      <sheetName val="_____ien_35_kV"/>
      <sheetName val="Thep_dia"/>
      <sheetName val="THDT_DZ_010_kV"/>
      <sheetName val="CHITIET_VL_NC"/>
      <sheetName val="CT_-THVLNC"/>
      <sheetName val="VL-NCf_35_KV"/>
      <sheetName val="Chiettinh_dz0,4"/>
      <sheetName val="Hu_ng_d_n"/>
      <sheetName val="Ví_d__hàm_Vlookup"/>
      <sheetName val="gvl쉘ž॔ǥ쌄žOJ[DZ110K~1_XLS]THPD"/>
      <sheetName val="gvl쉘ž॔ǥ"/>
      <sheetName val="DE_tu_van"/>
      <sheetName val="DG_LANG_SON"/>
      <sheetName val="gvl____________쉘ž_______॔ǥ____"/>
      <sheetName val="gvl쉘ž॔ǥ쌄žOJ[DZ110K~1_XLS"/>
      <sheetName val="J[DZ110K~1_XLS]THPD"/>
      <sheetName val="????????????J[DZ110K~1_XLS]THPD"/>
      <sheetName val="gvl____________?_______?g____"/>
      <sheetName val="gvl????????????쉘ž???????॔ǥ????"/>
      <sheetName val="MP_x000a_12"/>
      <sheetName val="lam-moi_x0000__x0000__x0000__x0000__x0000__x0000__x0000__x0000__x0000__x0000__x0009__x0000_═Х_x0000__x0004__x0000__x0000__x0000__x0000__x0000__x0000_Х"/>
      <sheetName val="_iathanh1"/>
      <sheetName val="Dinh nghia"/>
      <sheetName val="T_xffff_T.5"/>
      <sheetName val="Balance Sheet"/>
      <sheetName val="gvl_x0000_?_x0000__x0004__x0000_?g_x0000_?_x0000_O_x0000_J[DZ110K~1.XLS"/>
      <sheetName val="[DZ110K~1.XLS}MB-6"/>
      <sheetName val="VL-NCfƒ 35 KV"/>
      <sheetName val="gvl____________쉘ž__x005f_x0004_______"/>
      <sheetName val="gvl_______________x005f_x0004_______"/>
      <sheetName val="CT_LCGT"/>
      <sheetName val="CT_LCTT"/>
      <sheetName val="TM_ChenhLechCT"/>
      <sheetName val="DM"/>
      <sheetName val="Dieu_chinh"/>
      <sheetName val="Danh_muc"/>
      <sheetName val="Tong_hop"/>
      <sheetName val="Bao_cao"/>
      <sheetName val="Phan_bo"/>
      <sheetName val="Thong_tin"/>
      <sheetName val="Phu kien 1?0 kV"/>
      <sheetName val="gvl???????????????_x0004_????????????"/>
      <sheetName val="Dong hop 1"/>
      <sheetName val="DM_tu_van_DZ_110_kV1"/>
      <sheetName val="DM_tu_van_DZ_35_kV1"/>
      <sheetName val="DM_tu_van1"/>
      <sheetName val="Don_gia1"/>
      <sheetName val="táng_hîp1"/>
      <sheetName val="THDT_DZ_110_kV1"/>
      <sheetName val="VL-NC-M_110_KV1"/>
      <sheetName val="Phu_kien_110_kV1"/>
      <sheetName val="NC_Day_su_Phu_kien1"/>
      <sheetName val="THDT_DZ_35_kV1"/>
      <sheetName val="VL-NC-M_35_KV1"/>
      <sheetName val="Phu_kien_35_kV1"/>
      <sheetName val="Tiep_dia1"/>
      <sheetName val="Tien_luong_M4T-11"/>
      <sheetName val="Tien_luong_M4T-21"/>
      <sheetName val="Tien_luong_M4T-31"/>
      <sheetName val="Tien_luong_MB-11"/>
      <sheetName val="Tien_luong_MB-21"/>
      <sheetName val="Tien_luong_MB-31"/>
      <sheetName val="Tien_luong_MB-41"/>
      <sheetName val="Tien_luong_MB-51"/>
      <sheetName val="Tien_luong_MBK1"/>
      <sheetName val="Gia_thanh_chuoi_su1"/>
      <sheetName val="Tien_luong_MB-61"/>
      <sheetName val="Tien_luong_MP-121"/>
      <sheetName val="Truoc_thue)1"/>
      <sheetName val="Tong_hop_11"/>
      <sheetName val="Xay_lap1"/>
      <sheetName val="Chi_tiet11"/>
      <sheetName val="Chi_tiet2"/>
      <sheetName val="Bu_VL1"/>
      <sheetName val="THPDMoi__(2)1"/>
      <sheetName val="dongia_(2)1"/>
      <sheetName val="TONG_HOP_VL-NC1"/>
      <sheetName val="TONGKE3p_1"/>
      <sheetName val="TH_VL,_NC,_DDHT_Thanhphuoc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Hư໛ng dẫn"/>
      <sheetName val="LKVLWCK_HT_GD1"/>
      <sheetName val="DE tu fan"/>
      <sheetName val="gvl_쉘ž__x0004__॔ǥ_쌄ž_O_J_DZ110K~1.XLS"/>
      <sheetName val="gvl_x005f_x0000__x005f_x0000__x005f_x0000__x005f_x0000_"/>
      <sheetName val="_x005f_x0000__x005f_x0000__x005f_x0000__x005f_x0000__x0"/>
      <sheetName val="gvl????????????쉘ž?_x005f_x0004_??????"/>
      <sheetName val="gvl??????????????_x005f_x0004_??????"/>
      <sheetName val="gvl____________?__x005f_x0004_______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D3">
            <v>0</v>
          </cell>
          <cell r="E3">
            <v>16776</v>
          </cell>
          <cell r="F3">
            <v>0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D5">
            <v>0</v>
          </cell>
          <cell r="E5">
            <v>10890</v>
          </cell>
          <cell r="F5">
            <v>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F7">
            <v>0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F8">
            <v>0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F9">
            <v>0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F10">
            <v>0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F11">
            <v>0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F12">
            <v>0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F14">
            <v>0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F15">
            <v>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D16">
            <v>0</v>
          </cell>
          <cell r="E16">
            <v>13097</v>
          </cell>
          <cell r="F16">
            <v>0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D17">
            <v>0</v>
          </cell>
          <cell r="E17">
            <v>19425</v>
          </cell>
          <cell r="F17">
            <v>0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F18">
            <v>0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F19">
            <v>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F20">
            <v>0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D27">
            <v>0</v>
          </cell>
          <cell r="E27">
            <v>20308</v>
          </cell>
          <cell r="F27">
            <v>0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D28">
            <v>0</v>
          </cell>
          <cell r="E28">
            <v>14569</v>
          </cell>
          <cell r="F28">
            <v>0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D30">
            <v>0</v>
          </cell>
          <cell r="E30">
            <v>14127</v>
          </cell>
          <cell r="F30">
            <v>0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F32">
            <v>0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F33">
            <v>0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F34">
            <v>0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F35">
            <v>0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F36">
            <v>0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F37">
            <v>0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F39">
            <v>0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F40">
            <v>0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D41">
            <v>0</v>
          </cell>
          <cell r="E41">
            <v>25311</v>
          </cell>
          <cell r="F41">
            <v>0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D42">
            <v>0</v>
          </cell>
          <cell r="E42">
            <v>16187</v>
          </cell>
          <cell r="F42">
            <v>0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F43">
            <v>0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F44">
            <v>0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F45">
            <v>0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F46">
            <v>0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D52">
            <v>0</v>
          </cell>
          <cell r="E52">
            <v>8682</v>
          </cell>
          <cell r="F52">
            <v>0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D53">
            <v>0</v>
          </cell>
          <cell r="E53">
            <v>10007</v>
          </cell>
          <cell r="F53">
            <v>0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D54">
            <v>0</v>
          </cell>
          <cell r="E54">
            <v>5592</v>
          </cell>
          <cell r="F54">
            <v>0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F55">
            <v>0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F56">
            <v>0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F57">
            <v>0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D58">
            <v>0</v>
          </cell>
          <cell r="E58">
            <v>0</v>
          </cell>
          <cell r="F58">
            <v>0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D59">
            <v>0</v>
          </cell>
          <cell r="E59">
            <v>0</v>
          </cell>
          <cell r="F59">
            <v>0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F60">
            <v>0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F65">
            <v>0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F66">
            <v>0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D74">
            <v>0</v>
          </cell>
          <cell r="E74">
            <v>24214</v>
          </cell>
          <cell r="F74">
            <v>0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D75">
            <v>0</v>
          </cell>
          <cell r="E75">
            <v>42252</v>
          </cell>
          <cell r="F75">
            <v>0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F85">
            <v>0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F86">
            <v>0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F87">
            <v>0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F89">
            <v>0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F91">
            <v>0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F92">
            <v>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F93">
            <v>0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F94">
            <v>0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F95">
            <v>0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F96">
            <v>0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F98">
            <v>0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F99">
            <v>0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D100">
            <v>0</v>
          </cell>
          <cell r="E100">
            <v>59920</v>
          </cell>
          <cell r="F100">
            <v>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D101">
            <v>0</v>
          </cell>
          <cell r="E101">
            <v>70759</v>
          </cell>
          <cell r="F101">
            <v>0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F102">
            <v>0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F103">
            <v>0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F104">
            <v>0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D111">
            <v>0</v>
          </cell>
          <cell r="E111">
            <v>46295</v>
          </cell>
          <cell r="F111">
            <v>0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D112">
            <v>0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D113">
            <v>0</v>
          </cell>
          <cell r="E113">
            <v>64101</v>
          </cell>
          <cell r="F113">
            <v>0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D114">
            <v>0</v>
          </cell>
          <cell r="E114">
            <v>69985</v>
          </cell>
          <cell r="F114">
            <v>0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D115">
            <v>987061.99580952385</v>
          </cell>
          <cell r="E115">
            <v>89648</v>
          </cell>
          <cell r="F115">
            <v>37000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D116">
            <v>0</v>
          </cell>
          <cell r="E116">
            <v>105751</v>
          </cell>
          <cell r="F116">
            <v>0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D117">
            <v>0</v>
          </cell>
          <cell r="E117">
            <v>36076</v>
          </cell>
          <cell r="F117">
            <v>0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D118">
            <v>0</v>
          </cell>
          <cell r="E118">
            <v>51559</v>
          </cell>
          <cell r="F118">
            <v>0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D119">
            <v>0</v>
          </cell>
          <cell r="E119">
            <v>64565</v>
          </cell>
          <cell r="F119">
            <v>0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D121">
            <v>0</v>
          </cell>
          <cell r="E121">
            <v>77726</v>
          </cell>
          <cell r="F121">
            <v>0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D122">
            <v>0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D123">
            <v>0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F124">
            <v>0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F125">
            <v>0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F126">
            <v>0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F127">
            <v>0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F128">
            <v>0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F129">
            <v>0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F130">
            <v>0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F131">
            <v>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F132">
            <v>0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F133">
            <v>0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F134">
            <v>0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F135">
            <v>0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F136">
            <v>0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F137">
            <v>0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F138">
            <v>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F139">
            <v>0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F140">
            <v>0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F141">
            <v>0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F142">
            <v>0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F143">
            <v>0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F144">
            <v>0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D145">
            <v>0</v>
          </cell>
          <cell r="E145">
            <v>5850</v>
          </cell>
          <cell r="F145">
            <v>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D146">
            <v>0</v>
          </cell>
          <cell r="E146">
            <v>6175</v>
          </cell>
          <cell r="F146">
            <v>0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D147">
            <v>0</v>
          </cell>
          <cell r="E147">
            <v>6988</v>
          </cell>
          <cell r="F147">
            <v>0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D148">
            <v>0</v>
          </cell>
          <cell r="E148">
            <v>7963</v>
          </cell>
          <cell r="F148">
            <v>0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D149">
            <v>0</v>
          </cell>
          <cell r="E149">
            <v>8776</v>
          </cell>
          <cell r="F149">
            <v>0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D150">
            <v>0</v>
          </cell>
          <cell r="E150">
            <v>5688</v>
          </cell>
          <cell r="F150">
            <v>0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D151">
            <v>0</v>
          </cell>
          <cell r="E151">
            <v>7313</v>
          </cell>
          <cell r="F151">
            <v>0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D152">
            <v>0</v>
          </cell>
          <cell r="E152">
            <v>1788</v>
          </cell>
          <cell r="F152">
            <v>0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D153">
            <v>0</v>
          </cell>
          <cell r="E153">
            <v>1950</v>
          </cell>
          <cell r="F153">
            <v>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F154">
            <v>0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D155">
            <v>0</v>
          </cell>
          <cell r="E155">
            <v>2925</v>
          </cell>
          <cell r="F155">
            <v>0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D156">
            <v>0</v>
          </cell>
          <cell r="E156">
            <v>5688</v>
          </cell>
          <cell r="F156">
            <v>0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D157">
            <v>0</v>
          </cell>
          <cell r="E157">
            <v>5850</v>
          </cell>
          <cell r="F157">
            <v>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F158">
            <v>0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F159">
            <v>0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F160">
            <v>0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F161">
            <v>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/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F163">
            <v>0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F164">
            <v>0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F165">
            <v>0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F166">
            <v>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F167">
            <v>0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F168">
            <v>0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F169">
            <v>0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F170">
            <v>0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F171">
            <v>0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F172">
            <v>0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F173">
            <v>0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F174">
            <v>0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F175">
            <v>0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F176">
            <v>0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F177">
            <v>0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D178">
            <v>0</v>
          </cell>
          <cell r="E178">
            <v>30697</v>
          </cell>
          <cell r="F178">
            <v>0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D179">
            <v>0</v>
          </cell>
          <cell r="E179">
            <v>61933</v>
          </cell>
          <cell r="F179">
            <v>0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D180">
            <v>0</v>
          </cell>
          <cell r="E180">
            <v>78346</v>
          </cell>
          <cell r="F180">
            <v>0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D181">
            <v>0</v>
          </cell>
          <cell r="E181">
            <v>80978</v>
          </cell>
          <cell r="F181">
            <v>0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D182">
            <v>0</v>
          </cell>
          <cell r="E182">
            <v>150188</v>
          </cell>
          <cell r="F182">
            <v>0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F183">
            <v>0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F184">
            <v>0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F185">
            <v>0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F186">
            <v>0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F187">
            <v>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F188">
            <v>0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F189">
            <v>0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F190">
            <v>0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F191">
            <v>0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F192">
            <v>0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F193">
            <v>0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F194">
            <v>0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F195">
            <v>0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D197">
            <v>0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D198">
            <v>0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D199">
            <v>0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D200">
            <v>0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D202">
            <v>0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D203">
            <v>0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D204">
            <v>0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D205">
            <v>0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D207">
            <v>0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D208">
            <v>0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D209">
            <v>0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D210">
            <v>0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D212">
            <v>0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D213">
            <v>0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D214">
            <v>0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D215">
            <v>0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D217">
            <v>0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D218">
            <v>0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D219">
            <v>0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D220">
            <v>0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D223">
            <v>0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D224">
            <v>0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D225">
            <v>0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D227">
            <v>0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D228">
            <v>0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D229">
            <v>0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D230">
            <v>0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D232">
            <v>0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D233">
            <v>0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D234">
            <v>0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D235">
            <v>0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D237">
            <v>0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D238">
            <v>0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D239">
            <v>0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D240">
            <v>0</v>
          </cell>
          <cell r="E240">
            <v>82849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 refreshError="1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 refreshError="1"/>
      <sheetData sheetId="449" refreshError="1"/>
      <sheetData sheetId="450"/>
      <sheetData sheetId="451" refreshError="1"/>
      <sheetData sheetId="452" refreshError="1"/>
      <sheetData sheetId="453" refreshError="1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 refreshError="1"/>
      <sheetData sheetId="514" refreshError="1"/>
      <sheetData sheetId="515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G (2)"/>
      <sheetName val="Loading"/>
      <sheetName val="Check A"/>
      <sheetName val="CheckB"/>
      <sheetName val="Check C"/>
      <sheetName val="Check D"/>
      <sheetName val="Check F"/>
      <sheetName val="Check G"/>
      <sheetName val="Check E"/>
      <sheetName val="XXXXXXXX"/>
      <sheetName val="XL4Poppy (2)"/>
      <sheetName val="XL4Poppy"/>
      <sheetName val="B-B"/>
      <sheetName val="chitimc"/>
      <sheetName val="Don gia"/>
      <sheetName val="Analysis"/>
      <sheetName val="C-C"/>
      <sheetName val="D-D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DG"/>
      <sheetName val="A6,MAY"/>
      <sheetName val="NSL"/>
      <sheetName val="DG "/>
      <sheetName val="Sheet3"/>
      <sheetName val="Sheet1"/>
      <sheetName val="Xuly Data"/>
      <sheetName val="tra-vat-lieu"/>
      <sheetName val="SI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Chiettinh dz0,4"/>
      <sheetName val="Tonghop dz0,4"/>
      <sheetName val="THQT dz0,4"/>
      <sheetName val="CTinh Dz10kv"/>
      <sheetName val="THop DZ 10kv"/>
      <sheetName val="THQT dz 10kv"/>
      <sheetName val="ChiettinhTBA"/>
      <sheetName val="TH TBA"/>
      <sheetName val="Tong QT TBA"/>
      <sheetName val="Chiphithietbi"/>
      <sheetName val="Thi nghiem"/>
      <sheetName val="KB + DCQ"/>
      <sheetName val="Vchuyen"/>
      <sheetName val="THQT Dz10kv;0,4kV;TBA"/>
      <sheetName val="Thuyet m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op N2"/>
      <sheetName val=" DBGT"/>
      <sheetName val="SON N2"/>
      <sheetName val="GENTRY"/>
      <sheetName val="TH N2 (3)"/>
      <sheetName val="TH N2 (4)"/>
      <sheetName val="TH N2 (5)"/>
      <sheetName val="236 ghi lai"/>
      <sheetName val="XL4Poppy"/>
      <sheetName val="XL4Poppy (2)"/>
      <sheetName val="XL4Poppy (3)"/>
      <sheetName val="XL4Poppy (4)"/>
      <sheetName val="XL4Poppy (5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5">
          <cell r="A15" t="b">
            <v>1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00000000"/>
      <sheetName val="XL4Poppy"/>
    </sheetNames>
    <sheetDataSet>
      <sheetData sheetId="0"/>
      <sheetData sheetId="1">
        <row r="9">
          <cell r="E9">
            <v>3</v>
          </cell>
        </row>
        <row r="10">
          <cell r="E10">
            <v>0.5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HTSD6LD"/>
      <sheetName val="HTSDDNN"/>
      <sheetName val="HTSDKT"/>
      <sheetName val="BD"/>
      <sheetName val="HTNT"/>
      <sheetName val="CHART"/>
      <sheetName val="HTDT"/>
      <sheetName val="HTSDD"/>
      <sheetName val="PIPE-03E"/>
      <sheetName val="KH 2003 (moi max)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12"/>
      <sheetName val="CN12"/>
      <sheetName val="HD12"/>
      <sheetName val="KH1"/>
      <sheetName val="Dong Dau"/>
      <sheetName val="Dong Dau (2)"/>
      <sheetName val="Sau dong"/>
      <sheetName val="Ma xa"/>
      <sheetName val="My dinh"/>
      <sheetName val="Tong cong"/>
      <sheetName val="Chart2"/>
      <sheetName val="Chart1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XXXXXXXX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Thuyet minh"/>
      <sheetName val="CQ-HQ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e tong"/>
      <sheetName val="Thep"/>
      <sheetName val="Tong hop thep"/>
      <sheetName val="tscd"/>
      <sheetName val="116(300)"/>
      <sheetName val="116(200)"/>
      <sheetName val="116(150)"/>
      <sheetName val="Thep "/>
      <sheetName val="Chi tiet Khoi luong"/>
      <sheetName val="TH khoi luong"/>
      <sheetName val="Chiet tinh vat lieu "/>
      <sheetName val="TH KL VL"/>
      <sheetName val="Gia VL"/>
      <sheetName val="Bang gia ca may"/>
      <sheetName val="Bang luong CB"/>
      <sheetName val="Bang P.tich CT"/>
      <sheetName val="D.toan chi tiet"/>
      <sheetName val="Bang TH Dtoan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tong hop"/>
      <sheetName val="phan tich DG"/>
      <sheetName val="gia vat lieu"/>
      <sheetName val="gia xe may"/>
      <sheetName val="gia nhan cong"/>
      <sheetName val="XL4Test5"/>
      <sheetName val="Sheet13"/>
      <sheetName val="Sheet14"/>
      <sheetName val="Sheet15"/>
      <sheetName val="Sheet16"/>
      <sheetName val="Sheet17"/>
      <sheetName val="Sheet18"/>
      <sheetName val="Sheet19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Congty"/>
      <sheetName val="VPPN"/>
      <sheetName val="XN74"/>
      <sheetName val="XN54"/>
      <sheetName val="XN33"/>
      <sheetName val="NK96"/>
      <sheetName val="THCT"/>
      <sheetName val="cap cho cac DT"/>
      <sheetName val="Ung - hoan"/>
      <sheetName val="CP may"/>
      <sheetName val="SS"/>
      <sheetName val="NVL"/>
      <sheetName val="10000000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20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DT"/>
      <sheetName val="THND"/>
      <sheetName val="THMD"/>
      <sheetName val="Phtro1"/>
      <sheetName val="DTKS1"/>
      <sheetName val="CT1m"/>
      <sheetName val="CHIT"/>
      <sheetName val="THXH"/>
      <sheetName val="BHXH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ien ung"/>
      <sheetName val="phi luong3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9"/>
      <sheetName val="10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clvl"/>
      <sheetName val="Chenh lech"/>
      <sheetName val="Kinh phí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ong Q2"/>
      <sheetName val="T.U luong Q1"/>
      <sheetName val="T.U luong Q2"/>
      <sheetName val="T.U luong Q3"/>
      <sheetName val="Van chtyen"/>
      <sheetName val="Phu luc HD"/>
      <sheetName val="Gia du thau"/>
      <sheetName val="PTDG"/>
      <sheetName val="Ca xe"/>
      <sheetName val="T1(T1)04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Q1-02"/>
      <sheetName val="Q2-02"/>
      <sheetName val="Q3-02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T"/>
      <sheetName val="DM-Goc"/>
      <sheetName val="Gia-CT"/>
      <sheetName val="PTCP"/>
      <sheetName val="cphoi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Caodo"/>
      <sheetName val="Dat"/>
      <sheetName val="KL-CTTK"/>
      <sheetName val="BTH"/>
      <sheetName val="Cau 2(3)"/>
      <sheetName val="sent to"/>
      <sheetName val="XE DAU"/>
      <sheetName val="XE XANG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H-2001"/>
      <sheetName val="KH-2002"/>
      <sheetName val="KH-2003"/>
      <sheetName val="DGTL"/>
      <sheetName val="®¬ngi¸"/>
      <sheetName val="dongle"/>
      <sheetName val="Tong Thu"/>
      <sheetName val="Tong Chi"/>
      <sheetName val="Truong hoc"/>
      <sheetName val="Cty CP"/>
      <sheetName val="G.thau 3B"/>
      <sheetName val="T.Hop Thu-chi"/>
      <sheetName val="DGXDCB"/>
      <sheetName val="C45A-BH"/>
      <sheetName val="C46A-BH"/>
      <sheetName val="C47A-BH"/>
      <sheetName val="C48A-BH"/>
      <sheetName val="S-53-1"/>
      <sheetName val="NAM 2004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</sheetNames>
    <definedNames>
      <definedName name="DataFilter"/>
      <definedName name="DataSort"/>
      <definedName name="GoBack" sheetId="1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 KT Doan"/>
      <sheetName val="Sheet2"/>
      <sheetName val="Thuong = tien"/>
      <sheetName val="LD Out (2)"/>
      <sheetName val="SLg"/>
      <sheetName val="LT thua 6Tcuoi "/>
      <sheetName val="Thuong 6Tcuoi"/>
      <sheetName val="Data-year2001"/>
      <sheetName val="Data -6T dau"/>
      <sheetName val="NC XL 6T cuoi 01 CTy"/>
      <sheetName val="6 T cuoi PXSX"/>
      <sheetName val="XL KT PXSX 01 "/>
      <sheetName val="Cac K Thu"/>
      <sheetName val="Tong Hop"/>
      <sheetName val="Tien Thuong"/>
      <sheetName val="Cong 6T"/>
      <sheetName val="Tong Hop Cong"/>
      <sheetName val="6T cuoi pxsx"/>
      <sheetName val="LD Out"/>
      <sheetName val="XL KT PXSX 01 data"/>
      <sheetName val="Data BKGK"/>
      <sheetName val="Data BKGK (2)"/>
      <sheetName val="Data BKGK (totrinh)"/>
      <sheetName val="Data BKGK tong hop"/>
      <sheetName val="Data-year2001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B6" t="str">
            <v>Traàn Vaên Nuoâi</v>
          </cell>
          <cell r="C6" t="str">
            <v>Tr.P</v>
          </cell>
          <cell r="D6">
            <v>1.8</v>
          </cell>
          <cell r="E6">
            <v>152</v>
          </cell>
          <cell r="F6">
            <v>1.6</v>
          </cell>
        </row>
        <row r="7">
          <cell r="B7" t="str">
            <v>Nguyeãn Thanh Nhaõ</v>
          </cell>
          <cell r="C7" t="str">
            <v>PP.</v>
          </cell>
          <cell r="D7">
            <v>1.65</v>
          </cell>
          <cell r="E7">
            <v>135</v>
          </cell>
          <cell r="F7">
            <v>1.6</v>
          </cell>
        </row>
        <row r="8">
          <cell r="B8" t="str">
            <v>Löu Thaùi Nhaïc</v>
          </cell>
          <cell r="C8" t="str">
            <v xml:space="preserve">CB </v>
          </cell>
          <cell r="D8">
            <v>1.3</v>
          </cell>
          <cell r="E8">
            <v>150</v>
          </cell>
          <cell r="F8">
            <v>1.4</v>
          </cell>
        </row>
        <row r="9">
          <cell r="B9" t="str">
            <v>Nguyeãn Vaên Thanh</v>
          </cell>
          <cell r="C9" t="str">
            <v>NV</v>
          </cell>
          <cell r="D9">
            <v>1.1000000000000001</v>
          </cell>
          <cell r="E9">
            <v>150</v>
          </cell>
          <cell r="F9">
            <v>1.4</v>
          </cell>
        </row>
        <row r="10">
          <cell r="B10" t="str">
            <v>Voõ Vaên Phuïng</v>
          </cell>
          <cell r="C10" t="str">
            <v>NV</v>
          </cell>
          <cell r="D10">
            <v>1.2</v>
          </cell>
          <cell r="E10">
            <v>151</v>
          </cell>
          <cell r="F10">
            <v>1.4</v>
          </cell>
        </row>
        <row r="11">
          <cell r="B11" t="str">
            <v>Ñoã Thuyû Tieân</v>
          </cell>
          <cell r="C11" t="str">
            <v>"</v>
          </cell>
          <cell r="D11">
            <v>1.1000000000000001</v>
          </cell>
          <cell r="E11">
            <v>150</v>
          </cell>
          <cell r="F11">
            <v>1.6</v>
          </cell>
        </row>
        <row r="12">
          <cell r="B12" t="str">
            <v>Traàn Phuù Quoác</v>
          </cell>
          <cell r="C12" t="str">
            <v>L.xe</v>
          </cell>
          <cell r="D12">
            <v>1.2</v>
          </cell>
          <cell r="E12">
            <v>155</v>
          </cell>
          <cell r="F12">
            <v>1.6</v>
          </cell>
        </row>
        <row r="13">
          <cell r="B13" t="str">
            <v>Traàn Vaên Tö</v>
          </cell>
          <cell r="C13" t="str">
            <v>"</v>
          </cell>
          <cell r="D13">
            <v>1.2</v>
          </cell>
          <cell r="E13">
            <v>154</v>
          </cell>
          <cell r="F13">
            <v>1.4</v>
          </cell>
        </row>
        <row r="14">
          <cell r="B14" t="str">
            <v>Hoà Ngoïc Lôïi</v>
          </cell>
          <cell r="C14" t="str">
            <v>"</v>
          </cell>
          <cell r="D14">
            <v>1.2</v>
          </cell>
          <cell r="E14">
            <v>150</v>
          </cell>
          <cell r="F14">
            <v>1</v>
          </cell>
        </row>
        <row r="15">
          <cell r="B15" t="str">
            <v>Huyønh Vaên Haø</v>
          </cell>
          <cell r="C15" t="str">
            <v>"</v>
          </cell>
          <cell r="D15">
            <v>1.2</v>
          </cell>
          <cell r="E15">
            <v>49</v>
          </cell>
          <cell r="F15">
            <v>1.4</v>
          </cell>
        </row>
        <row r="16">
          <cell r="B16" t="str">
            <v>Nguyeãn Trung Hieàn</v>
          </cell>
          <cell r="C16" t="str">
            <v>"</v>
          </cell>
          <cell r="D16">
            <v>1.1000000000000001</v>
          </cell>
          <cell r="E16">
            <v>150</v>
          </cell>
          <cell r="F16">
            <v>1.2</v>
          </cell>
        </row>
        <row r="17">
          <cell r="B17" t="str">
            <v>Trònh Thanh Thuûy</v>
          </cell>
          <cell r="C17" t="str">
            <v>YT</v>
          </cell>
          <cell r="D17">
            <v>1.1000000000000001</v>
          </cell>
          <cell r="E17">
            <v>89</v>
          </cell>
          <cell r="F17">
            <v>1.4</v>
          </cell>
        </row>
        <row r="18">
          <cell r="B18" t="str">
            <v>Ñaëng Coâng Chaâu</v>
          </cell>
          <cell r="C18" t="str">
            <v>BV</v>
          </cell>
          <cell r="D18">
            <v>0.95</v>
          </cell>
          <cell r="E18">
            <v>144</v>
          </cell>
          <cell r="F18">
            <v>1.4</v>
          </cell>
        </row>
        <row r="19">
          <cell r="B19" t="str">
            <v>Phuøng Thanh Phong</v>
          </cell>
          <cell r="C19" t="str">
            <v>"</v>
          </cell>
          <cell r="D19">
            <v>0.95</v>
          </cell>
          <cell r="E19">
            <v>157</v>
          </cell>
          <cell r="F19">
            <v>1.2</v>
          </cell>
        </row>
        <row r="20">
          <cell r="B20" t="str">
            <v>Ngoâ Vaên Naøm</v>
          </cell>
          <cell r="C20" t="str">
            <v>"</v>
          </cell>
          <cell r="D20">
            <v>0.95</v>
          </cell>
          <cell r="E20">
            <v>157</v>
          </cell>
          <cell r="F20">
            <v>1.4</v>
          </cell>
        </row>
        <row r="21">
          <cell r="B21" t="str">
            <v>Traàn Vaên Thaønh</v>
          </cell>
          <cell r="C21" t="str">
            <v>"</v>
          </cell>
          <cell r="D21">
            <v>0.95</v>
          </cell>
          <cell r="E21">
            <v>148</v>
          </cell>
          <cell r="F21">
            <v>1.6</v>
          </cell>
        </row>
        <row r="22">
          <cell r="B22" t="str">
            <v>Nguyeãn Hoaøng Ñaëng</v>
          </cell>
          <cell r="C22" t="str">
            <v>"</v>
          </cell>
          <cell r="D22">
            <v>1.05</v>
          </cell>
          <cell r="E22">
            <v>157</v>
          </cell>
          <cell r="F22">
            <v>1.4</v>
          </cell>
        </row>
        <row r="23">
          <cell r="B23" t="str">
            <v>Tröông Minh Duõng</v>
          </cell>
          <cell r="C23" t="str">
            <v>"</v>
          </cell>
          <cell r="D23">
            <v>0.95</v>
          </cell>
          <cell r="E23">
            <v>157</v>
          </cell>
          <cell r="F23">
            <v>1.4</v>
          </cell>
        </row>
        <row r="24">
          <cell r="B24" t="str">
            <v>Nguyeãn Tuaán Haûi</v>
          </cell>
          <cell r="C24" t="str">
            <v>"</v>
          </cell>
          <cell r="D24">
            <v>1.1000000000000001</v>
          </cell>
          <cell r="E24">
            <v>155</v>
          </cell>
          <cell r="F24">
            <v>1.4</v>
          </cell>
        </row>
        <row r="25">
          <cell r="B25" t="str">
            <v>Ng. Thò Ngoïc Ñieäp</v>
          </cell>
          <cell r="C25" t="str">
            <v>CDöôõng</v>
          </cell>
          <cell r="D25">
            <v>0.9</v>
          </cell>
          <cell r="E25">
            <v>154</v>
          </cell>
          <cell r="F25">
            <v>1.6</v>
          </cell>
        </row>
        <row r="26">
          <cell r="B26" t="str">
            <v>Toáng Thò Nguyeân</v>
          </cell>
          <cell r="C26" t="str">
            <v>"</v>
          </cell>
          <cell r="D26">
            <v>0.9</v>
          </cell>
          <cell r="E26">
            <v>150</v>
          </cell>
          <cell r="F26">
            <v>1.4</v>
          </cell>
        </row>
        <row r="27">
          <cell r="B27" t="str">
            <v>Leâ Vaên Phaùt</v>
          </cell>
          <cell r="C27" t="str">
            <v>"</v>
          </cell>
          <cell r="D27">
            <v>0.95</v>
          </cell>
          <cell r="E27">
            <v>152</v>
          </cell>
          <cell r="F27">
            <v>1.2</v>
          </cell>
        </row>
        <row r="28">
          <cell r="B28" t="str">
            <v>Lö  Hoàng Trang</v>
          </cell>
          <cell r="C28" t="str">
            <v>"</v>
          </cell>
          <cell r="D28">
            <v>0.9</v>
          </cell>
          <cell r="E28">
            <v>150</v>
          </cell>
          <cell r="F28">
            <v>1.4</v>
          </cell>
        </row>
        <row r="29">
          <cell r="B29" t="str">
            <v>Leâ Thò Kim Thanh</v>
          </cell>
          <cell r="C29" t="str">
            <v>"</v>
          </cell>
          <cell r="D29">
            <v>0.9</v>
          </cell>
          <cell r="E29">
            <v>146</v>
          </cell>
          <cell r="F29">
            <v>1.4</v>
          </cell>
        </row>
        <row r="30">
          <cell r="B30" t="str">
            <v>Nguyeãn T. Bình Cheáp</v>
          </cell>
          <cell r="C30" t="str">
            <v>T/vuï</v>
          </cell>
          <cell r="D30">
            <v>0.9</v>
          </cell>
          <cell r="E30">
            <v>153</v>
          </cell>
          <cell r="F30">
            <v>1.4</v>
          </cell>
        </row>
        <row r="31">
          <cell r="B31" t="str">
            <v>Vuõ Thò Haûi</v>
          </cell>
          <cell r="C31" t="str">
            <v>"</v>
          </cell>
          <cell r="D31">
            <v>0.9</v>
          </cell>
          <cell r="E31">
            <v>153</v>
          </cell>
          <cell r="F31">
            <v>1.4</v>
          </cell>
        </row>
        <row r="33">
          <cell r="B33" t="str">
            <v>Traàn Vaên Naêm</v>
          </cell>
          <cell r="C33" t="str">
            <v>QÑ</v>
          </cell>
          <cell r="D33">
            <v>1.8</v>
          </cell>
          <cell r="E33">
            <v>153</v>
          </cell>
          <cell r="F33">
            <v>1.6</v>
          </cell>
        </row>
        <row r="34">
          <cell r="B34" t="str">
            <v>Vuõ Tieán Laõm</v>
          </cell>
          <cell r="C34" t="str">
            <v>PQÑ</v>
          </cell>
          <cell r="D34">
            <v>1.65</v>
          </cell>
          <cell r="E34">
            <v>153</v>
          </cell>
          <cell r="F34">
            <v>1.6</v>
          </cell>
        </row>
        <row r="35">
          <cell r="B35" t="str">
            <v>Döông Thanh Haø</v>
          </cell>
          <cell r="C35" t="str">
            <v>PQÑ</v>
          </cell>
          <cell r="D35">
            <v>1.65</v>
          </cell>
          <cell r="E35">
            <v>153</v>
          </cell>
          <cell r="F35">
            <v>1.6</v>
          </cell>
        </row>
        <row r="36">
          <cell r="B36" t="str">
            <v>Löu Ñöùc  Hieán</v>
          </cell>
          <cell r="C36" t="str">
            <v>TK</v>
          </cell>
          <cell r="D36">
            <v>1.3</v>
          </cell>
          <cell r="E36">
            <v>154</v>
          </cell>
          <cell r="F36">
            <v>1.6</v>
          </cell>
        </row>
        <row r="37">
          <cell r="B37" t="str">
            <v>Nguyeãn Vaên Lyù</v>
          </cell>
          <cell r="C37" t="str">
            <v>TK</v>
          </cell>
          <cell r="D37">
            <v>1.3</v>
          </cell>
          <cell r="E37">
            <v>152</v>
          </cell>
          <cell r="F37">
            <v>1.6</v>
          </cell>
        </row>
        <row r="38">
          <cell r="B38" t="str">
            <v>Ñaøo Taát  Ñaït</v>
          </cell>
          <cell r="D38">
            <v>1.1499999999999999</v>
          </cell>
          <cell r="E38">
            <v>150</v>
          </cell>
          <cell r="F38">
            <v>1.2</v>
          </cell>
        </row>
        <row r="39">
          <cell r="B39" t="str">
            <v>Haø Vaên Khen</v>
          </cell>
          <cell r="D39">
            <v>1.1499999999999999</v>
          </cell>
          <cell r="E39">
            <v>144</v>
          </cell>
          <cell r="F39">
            <v>1.4</v>
          </cell>
        </row>
        <row r="40">
          <cell r="B40" t="str">
            <v>Laâm Ngoïc Chuyeân</v>
          </cell>
          <cell r="D40">
            <v>1.1499999999999999</v>
          </cell>
          <cell r="E40">
            <v>156</v>
          </cell>
          <cell r="F40">
            <v>1.4</v>
          </cell>
        </row>
        <row r="41">
          <cell r="B41" t="str">
            <v>Leâ Vaên Vuõ</v>
          </cell>
          <cell r="C41" t="str">
            <v>CT</v>
          </cell>
          <cell r="D41">
            <v>1.25</v>
          </cell>
          <cell r="E41">
            <v>155</v>
          </cell>
          <cell r="F41">
            <v>1.6</v>
          </cell>
        </row>
        <row r="42">
          <cell r="B42" t="str">
            <v>Haøng Vaên Taøo</v>
          </cell>
          <cell r="C42" t="str">
            <v>CT</v>
          </cell>
          <cell r="D42">
            <v>1.3249428571428572</v>
          </cell>
          <cell r="E42">
            <v>149</v>
          </cell>
          <cell r="F42">
            <v>1.6</v>
          </cell>
        </row>
        <row r="43">
          <cell r="B43" t="str">
            <v>Nguyeãn Ngoïc Bieân</v>
          </cell>
          <cell r="D43">
            <v>1.2749428571428572</v>
          </cell>
          <cell r="E43">
            <v>156</v>
          </cell>
          <cell r="F43">
            <v>1.4</v>
          </cell>
        </row>
        <row r="44">
          <cell r="B44" t="str">
            <v>Trònh Hoaøi Phöông</v>
          </cell>
          <cell r="D44">
            <v>1.2408166666666667</v>
          </cell>
          <cell r="E44">
            <v>156</v>
          </cell>
          <cell r="F44">
            <v>1.4</v>
          </cell>
        </row>
        <row r="45">
          <cell r="B45" t="str">
            <v>Ñaøo Duy Haûi</v>
          </cell>
          <cell r="D45">
            <v>1.2184952380952381</v>
          </cell>
          <cell r="E45">
            <v>155</v>
          </cell>
          <cell r="F45">
            <v>1.2</v>
          </cell>
        </row>
        <row r="46">
          <cell r="B46" t="str">
            <v>Ngoâ Quoác Maïnh</v>
          </cell>
          <cell r="D46">
            <v>1.1825619047619049</v>
          </cell>
          <cell r="E46">
            <v>155</v>
          </cell>
          <cell r="F46">
            <v>1.4</v>
          </cell>
        </row>
        <row r="47">
          <cell r="B47" t="str">
            <v>Traàn khaéc Ñieàu</v>
          </cell>
          <cell r="D47">
            <v>1.2184952380952381</v>
          </cell>
          <cell r="E47">
            <v>156</v>
          </cell>
          <cell r="F47">
            <v>1.4</v>
          </cell>
        </row>
        <row r="48">
          <cell r="B48" t="str">
            <v>Nguyeãn Thanh Hoàng</v>
          </cell>
          <cell r="D48">
            <v>1.2184952380952381</v>
          </cell>
          <cell r="E48">
            <v>155</v>
          </cell>
          <cell r="F48">
            <v>1.4</v>
          </cell>
        </row>
        <row r="49">
          <cell r="B49" t="str">
            <v>Trieäu Quang Thanh</v>
          </cell>
          <cell r="D49">
            <v>1.213742857142857</v>
          </cell>
          <cell r="E49">
            <v>97</v>
          </cell>
          <cell r="F49">
            <v>1.4</v>
          </cell>
        </row>
        <row r="50">
          <cell r="B50" t="str">
            <v>Nguyeãn Quang Vinh</v>
          </cell>
          <cell r="D50">
            <v>1.3249428571428572</v>
          </cell>
          <cell r="E50">
            <v>139</v>
          </cell>
          <cell r="F50">
            <v>1.6</v>
          </cell>
        </row>
        <row r="51">
          <cell r="B51" t="str">
            <v>Nguyeãn Thanh Sôn</v>
          </cell>
          <cell r="D51">
            <v>1.2999428571428571</v>
          </cell>
          <cell r="E51">
            <v>155</v>
          </cell>
          <cell r="F51">
            <v>1.6</v>
          </cell>
        </row>
        <row r="52">
          <cell r="B52" t="str">
            <v>Traàn Thanh Tuøng</v>
          </cell>
          <cell r="D52">
            <v>1.2184952380952381</v>
          </cell>
          <cell r="E52">
            <v>154</v>
          </cell>
          <cell r="F52">
            <v>1.4</v>
          </cell>
        </row>
        <row r="53">
          <cell r="B53" t="str">
            <v>Nguyeãn Höõu Taøi</v>
          </cell>
          <cell r="D53">
            <v>1.2184952380952381</v>
          </cell>
          <cell r="E53">
            <v>155</v>
          </cell>
          <cell r="F53">
            <v>1.4</v>
          </cell>
        </row>
        <row r="54">
          <cell r="B54" t="str">
            <v>Leâ Phaùt Ñaït</v>
          </cell>
          <cell r="D54">
            <v>1.2184952380952381</v>
          </cell>
          <cell r="E54">
            <v>156</v>
          </cell>
          <cell r="F54">
            <v>1.6</v>
          </cell>
        </row>
        <row r="55">
          <cell r="B55" t="str">
            <v>Nam Taán Löïc</v>
          </cell>
          <cell r="D55">
            <v>1.3</v>
          </cell>
          <cell r="E55">
            <v>154</v>
          </cell>
          <cell r="F55">
            <v>1.2</v>
          </cell>
        </row>
        <row r="56">
          <cell r="B56" t="str">
            <v>Huyønh Quoác Söû</v>
          </cell>
          <cell r="D56">
            <v>1.1499999999999999</v>
          </cell>
          <cell r="E56">
            <v>156</v>
          </cell>
          <cell r="F56">
            <v>1.4</v>
          </cell>
        </row>
        <row r="57">
          <cell r="B57" t="str">
            <v>Trònh Vaên Luøng</v>
          </cell>
          <cell r="D57">
            <v>1.1499999999999999</v>
          </cell>
          <cell r="E57">
            <v>151</v>
          </cell>
          <cell r="F57">
            <v>1.2</v>
          </cell>
        </row>
        <row r="58">
          <cell r="B58" t="str">
            <v>Taøo Chís Sal</v>
          </cell>
          <cell r="D58">
            <v>1.1499999999999999</v>
          </cell>
          <cell r="E58">
            <v>149</v>
          </cell>
          <cell r="F58">
            <v>1.4</v>
          </cell>
        </row>
        <row r="59">
          <cell r="B59" t="str">
            <v>Leâ Tröôøng Sa</v>
          </cell>
          <cell r="D59">
            <v>1.1499999999999999</v>
          </cell>
          <cell r="E59">
            <v>153</v>
          </cell>
          <cell r="F59">
            <v>1.2</v>
          </cell>
        </row>
        <row r="60">
          <cell r="B60" t="str">
            <v>Ñoã Trung Thöï</v>
          </cell>
          <cell r="D60">
            <v>1.3</v>
          </cell>
          <cell r="E60">
            <v>155</v>
          </cell>
          <cell r="F60">
            <v>1.6</v>
          </cell>
        </row>
        <row r="61">
          <cell r="B61" t="str">
            <v>Trònh Xuaân Thaéng</v>
          </cell>
          <cell r="D61">
            <v>1.1499999999999999</v>
          </cell>
          <cell r="E61">
            <v>155</v>
          </cell>
          <cell r="F61">
            <v>1.4</v>
          </cell>
        </row>
        <row r="62">
          <cell r="B62" t="str">
            <v>Nguyeãn Vaên Thaém</v>
          </cell>
          <cell r="D62">
            <v>1.1499999999999999</v>
          </cell>
          <cell r="E62">
            <v>156</v>
          </cell>
          <cell r="F62">
            <v>1.4</v>
          </cell>
        </row>
        <row r="63">
          <cell r="B63" t="str">
            <v>Leâ Coâng Luaän</v>
          </cell>
          <cell r="D63">
            <v>1.1499999999999999</v>
          </cell>
          <cell r="E63">
            <v>144</v>
          </cell>
          <cell r="F63">
            <v>1.2</v>
          </cell>
        </row>
        <row r="64">
          <cell r="B64" t="str">
            <v>Traàn Vaên Tieån</v>
          </cell>
          <cell r="D64">
            <v>1.1499999999999999</v>
          </cell>
          <cell r="E64">
            <v>156</v>
          </cell>
          <cell r="F64">
            <v>1.4</v>
          </cell>
        </row>
        <row r="65">
          <cell r="B65" t="str">
            <v>Leâ Thaùi Bình</v>
          </cell>
          <cell r="D65">
            <v>1.3</v>
          </cell>
          <cell r="E65">
            <v>156</v>
          </cell>
          <cell r="F65">
            <v>1.4</v>
          </cell>
        </row>
        <row r="66">
          <cell r="B66" t="str">
            <v>Nguyeãn Khaéc Vuõ</v>
          </cell>
          <cell r="D66">
            <v>1.1499999999999999</v>
          </cell>
          <cell r="E66">
            <v>156</v>
          </cell>
          <cell r="F66">
            <v>1.6</v>
          </cell>
        </row>
        <row r="67">
          <cell r="B67" t="str">
            <v>Hoà Quoác Böûu</v>
          </cell>
          <cell r="D67">
            <v>1.1499999999999999</v>
          </cell>
          <cell r="E67">
            <v>156</v>
          </cell>
          <cell r="F67">
            <v>1.4</v>
          </cell>
        </row>
        <row r="68">
          <cell r="B68" t="str">
            <v>Ngoâ Minh Taâm</v>
          </cell>
          <cell r="D68">
            <v>1.1499999999999999</v>
          </cell>
          <cell r="E68">
            <v>154</v>
          </cell>
          <cell r="F68">
            <v>1.4</v>
          </cell>
        </row>
        <row r="69">
          <cell r="B69" t="str">
            <v>Nguyeãn Vaên Ñoâng</v>
          </cell>
          <cell r="D69">
            <v>1.1499999999999999</v>
          </cell>
          <cell r="E69">
            <v>153</v>
          </cell>
          <cell r="F69">
            <v>1.2</v>
          </cell>
        </row>
        <row r="70">
          <cell r="B70" t="str">
            <v>Vuõ Duy Thaêng</v>
          </cell>
          <cell r="D70">
            <v>1.3657885304659498</v>
          </cell>
          <cell r="E70">
            <v>156</v>
          </cell>
          <cell r="F70">
            <v>1.6</v>
          </cell>
        </row>
        <row r="71">
          <cell r="B71" t="str">
            <v>Nguyeãn Nhö  Chöôøng</v>
          </cell>
          <cell r="C71" t="str">
            <v>CP</v>
          </cell>
          <cell r="D71">
            <v>1.3367293906810034</v>
          </cell>
          <cell r="E71">
            <v>133</v>
          </cell>
          <cell r="F71">
            <v>1.6</v>
          </cell>
        </row>
        <row r="72">
          <cell r="B72" t="str">
            <v>Löu Ñöùc Ñònh</v>
          </cell>
          <cell r="D72">
            <v>1.3542019713261648</v>
          </cell>
          <cell r="E72">
            <v>156</v>
          </cell>
          <cell r="F72">
            <v>1.6</v>
          </cell>
        </row>
        <row r="73">
          <cell r="B73" t="str">
            <v>Phaïm Thaùi Hoaø</v>
          </cell>
          <cell r="D73">
            <v>1.2265053763440861</v>
          </cell>
          <cell r="E73">
            <v>154</v>
          </cell>
          <cell r="F73">
            <v>1.4</v>
          </cell>
        </row>
        <row r="74">
          <cell r="B74" t="str">
            <v>Dö Minh Taâm</v>
          </cell>
          <cell r="D74">
            <v>1.2979928315412186</v>
          </cell>
          <cell r="E74">
            <v>156</v>
          </cell>
          <cell r="F74">
            <v>1.2</v>
          </cell>
        </row>
        <row r="75">
          <cell r="B75" t="str">
            <v>Nguyeãn Anh Tuaán A</v>
          </cell>
          <cell r="D75">
            <v>1.2205376344086021</v>
          </cell>
          <cell r="E75">
            <v>152</v>
          </cell>
          <cell r="F75">
            <v>1.4</v>
          </cell>
        </row>
        <row r="76">
          <cell r="B76" t="str">
            <v>Nguyeãn Xuaân Möôøi</v>
          </cell>
          <cell r="D76">
            <v>1.2575075268817206</v>
          </cell>
          <cell r="E76">
            <v>155</v>
          </cell>
          <cell r="F76">
            <v>1.4</v>
          </cell>
        </row>
        <row r="77">
          <cell r="B77" t="str">
            <v>Ngoâ Xuaân Tueä</v>
          </cell>
          <cell r="D77">
            <v>1.2758691756272402</v>
          </cell>
          <cell r="E77">
            <v>153</v>
          </cell>
          <cell r="F77">
            <v>1.2</v>
          </cell>
        </row>
        <row r="78">
          <cell r="B78" t="str">
            <v>Nguyeãn Tieán Duõng</v>
          </cell>
          <cell r="D78">
            <v>1.2187853046594981</v>
          </cell>
          <cell r="E78">
            <v>154</v>
          </cell>
          <cell r="F78">
            <v>1.4</v>
          </cell>
        </row>
        <row r="79">
          <cell r="B79" t="str">
            <v>Trònh Ngoïc Toaøn</v>
          </cell>
          <cell r="D79">
            <v>1.1776254480286739</v>
          </cell>
          <cell r="E79">
            <v>152</v>
          </cell>
          <cell r="F79">
            <v>1.4</v>
          </cell>
        </row>
        <row r="80">
          <cell r="B80" t="str">
            <v>Nguyeãn Coâng Danh</v>
          </cell>
          <cell r="D80">
            <v>1.2348207885304658</v>
          </cell>
          <cell r="E80">
            <v>155</v>
          </cell>
          <cell r="F80">
            <v>1.4</v>
          </cell>
        </row>
        <row r="81">
          <cell r="B81" t="str">
            <v>Cao Vaên Döông</v>
          </cell>
          <cell r="C81" t="str">
            <v>CT</v>
          </cell>
          <cell r="D81">
            <v>1.3359139784946237</v>
          </cell>
          <cell r="E81">
            <v>154</v>
          </cell>
          <cell r="F81">
            <v>1.6</v>
          </cell>
        </row>
        <row r="82">
          <cell r="B82" t="str">
            <v>Hoaøng Minh Taân</v>
          </cell>
          <cell r="D82">
            <v>1.2991666666666666</v>
          </cell>
          <cell r="E82">
            <v>151</v>
          </cell>
          <cell r="F82">
            <v>1.4</v>
          </cell>
        </row>
        <row r="83">
          <cell r="B83" t="str">
            <v>Nguyeãn Tuaán Anh</v>
          </cell>
          <cell r="D83">
            <v>1.3276168458781361</v>
          </cell>
          <cell r="E83">
            <v>156</v>
          </cell>
          <cell r="F83">
            <v>1.4</v>
          </cell>
        </row>
        <row r="84">
          <cell r="B84" t="str">
            <v>Phan Sinh Ngaân</v>
          </cell>
          <cell r="D84">
            <v>1.3520514336917564</v>
          </cell>
          <cell r="E84">
            <v>153</v>
          </cell>
          <cell r="F84">
            <v>1.4</v>
          </cell>
        </row>
        <row r="85">
          <cell r="B85" t="str">
            <v>Cao Vaên Thaønh</v>
          </cell>
          <cell r="D85">
            <v>1.2645878136200717</v>
          </cell>
          <cell r="E85">
            <v>156</v>
          </cell>
          <cell r="F85">
            <v>1.4</v>
          </cell>
        </row>
        <row r="86">
          <cell r="B86" t="str">
            <v>Huyønh Quoác Phuù</v>
          </cell>
          <cell r="D86">
            <v>1.267706093189964</v>
          </cell>
          <cell r="E86">
            <v>156</v>
          </cell>
          <cell r="F86">
            <v>1.4</v>
          </cell>
        </row>
        <row r="87">
          <cell r="B87" t="str">
            <v>Danh Quang</v>
          </cell>
          <cell r="D87">
            <v>1.2841884280593956</v>
          </cell>
          <cell r="E87">
            <v>154</v>
          </cell>
          <cell r="F87">
            <v>1.4</v>
          </cell>
        </row>
        <row r="88">
          <cell r="B88" t="str">
            <v>Ñoã Minh Taâm</v>
          </cell>
          <cell r="D88">
            <v>1.1675806451612902</v>
          </cell>
          <cell r="E88">
            <v>156</v>
          </cell>
          <cell r="F88">
            <v>1.4</v>
          </cell>
        </row>
        <row r="89">
          <cell r="B89" t="str">
            <v>Huyønh Chí Trung</v>
          </cell>
          <cell r="D89">
            <v>1.1558781362007169</v>
          </cell>
          <cell r="E89">
            <v>153</v>
          </cell>
          <cell r="F89">
            <v>1.4</v>
          </cell>
        </row>
        <row r="90">
          <cell r="B90" t="str">
            <v>Nguyeãn Thaùi Vieät</v>
          </cell>
          <cell r="D90">
            <v>1.1696071428571428</v>
          </cell>
          <cell r="E90">
            <v>156</v>
          </cell>
          <cell r="F90">
            <v>1.4</v>
          </cell>
        </row>
        <row r="91">
          <cell r="B91" t="str">
            <v>Traàn Vaên Tieán</v>
          </cell>
          <cell r="D91">
            <v>1.1572222222222222</v>
          </cell>
          <cell r="E91">
            <v>156</v>
          </cell>
          <cell r="F91">
            <v>1.2</v>
          </cell>
        </row>
        <row r="92">
          <cell r="B92" t="str">
            <v>Phaïm Taán Giaøu</v>
          </cell>
          <cell r="C92" t="str">
            <v>CT</v>
          </cell>
          <cell r="D92">
            <v>1.3337275985663082</v>
          </cell>
          <cell r="E92">
            <v>156</v>
          </cell>
          <cell r="F92">
            <v>1.4</v>
          </cell>
        </row>
        <row r="93">
          <cell r="B93" t="str">
            <v>Taï Vaên Beâ</v>
          </cell>
          <cell r="C93" t="str">
            <v>CP</v>
          </cell>
          <cell r="D93">
            <v>1.2983602150537634</v>
          </cell>
          <cell r="E93">
            <v>156</v>
          </cell>
          <cell r="F93">
            <v>1.4</v>
          </cell>
        </row>
        <row r="94">
          <cell r="B94" t="str">
            <v>Cao Trí Duõng</v>
          </cell>
          <cell r="D94">
            <v>1.2560573476702508</v>
          </cell>
          <cell r="E94">
            <v>156</v>
          </cell>
          <cell r="F94">
            <v>1.4</v>
          </cell>
        </row>
        <row r="95">
          <cell r="B95" t="str">
            <v>Söû Hoaøng Vinh</v>
          </cell>
          <cell r="D95">
            <v>1.2624532770097285</v>
          </cell>
          <cell r="E95">
            <v>151</v>
          </cell>
          <cell r="F95">
            <v>1.4</v>
          </cell>
        </row>
        <row r="96">
          <cell r="B96" t="str">
            <v>Nguyeãn Tuaán Höng</v>
          </cell>
          <cell r="D96">
            <v>1.3002963645673322</v>
          </cell>
          <cell r="E96">
            <v>156</v>
          </cell>
          <cell r="F96">
            <v>1.4</v>
          </cell>
        </row>
        <row r="97">
          <cell r="B97" t="str">
            <v>Tröông Tieán Huøng</v>
          </cell>
          <cell r="D97">
            <v>1.2719982078853047</v>
          </cell>
          <cell r="E97">
            <v>155</v>
          </cell>
          <cell r="F97">
            <v>1.4</v>
          </cell>
        </row>
        <row r="98">
          <cell r="B98" t="str">
            <v>Cao Vaên UÙt</v>
          </cell>
          <cell r="D98">
            <v>1.252616487455197</v>
          </cell>
          <cell r="E98">
            <v>155</v>
          </cell>
          <cell r="F98">
            <v>1.4</v>
          </cell>
        </row>
        <row r="99">
          <cell r="B99" t="str">
            <v>Nguyeãn Thanh Huøng</v>
          </cell>
          <cell r="D99">
            <v>1.2778218125960064</v>
          </cell>
          <cell r="E99">
            <v>153</v>
          </cell>
          <cell r="F99">
            <v>1.4</v>
          </cell>
        </row>
        <row r="100">
          <cell r="B100" t="str">
            <v>Vuõ Duy Theá</v>
          </cell>
          <cell r="D100">
            <v>1.2768996415770608</v>
          </cell>
          <cell r="E100">
            <v>156</v>
          </cell>
          <cell r="F100">
            <v>1.4</v>
          </cell>
        </row>
        <row r="101">
          <cell r="B101" t="str">
            <v>Traàn Ngoïc Ñoâng</v>
          </cell>
          <cell r="D101">
            <v>1.2266571684587813</v>
          </cell>
          <cell r="E101">
            <v>155</v>
          </cell>
          <cell r="F101">
            <v>1.4</v>
          </cell>
        </row>
        <row r="102">
          <cell r="B102" t="str">
            <v>Leâ Baù Vöông</v>
          </cell>
          <cell r="D102">
            <v>1.178431899641577</v>
          </cell>
          <cell r="E102">
            <v>156</v>
          </cell>
          <cell r="F102">
            <v>1.4</v>
          </cell>
        </row>
        <row r="103">
          <cell r="B103" t="str">
            <v>Nguyeãn Vaên Loäc</v>
          </cell>
          <cell r="D103">
            <v>1.1480017921146952</v>
          </cell>
          <cell r="E103">
            <v>153</v>
          </cell>
          <cell r="F103">
            <v>1.4</v>
          </cell>
        </row>
        <row r="104">
          <cell r="B104" t="str">
            <v>Phaïm Vaên Haûi</v>
          </cell>
          <cell r="C104" t="str">
            <v>TT</v>
          </cell>
          <cell r="D104">
            <v>1.375</v>
          </cell>
          <cell r="E104">
            <v>144</v>
          </cell>
          <cell r="F104">
            <v>1.6</v>
          </cell>
        </row>
        <row r="105">
          <cell r="B105" t="str">
            <v>Phan Vaên Naâng</v>
          </cell>
          <cell r="C105" t="str">
            <v>TP</v>
          </cell>
          <cell r="D105">
            <v>1.3</v>
          </cell>
          <cell r="E105">
            <v>151</v>
          </cell>
          <cell r="F105">
            <v>1.6</v>
          </cell>
        </row>
        <row r="106">
          <cell r="B106" t="str">
            <v>Ñaøm Ñöùc Minh</v>
          </cell>
          <cell r="C106" t="str">
            <v>TT</v>
          </cell>
          <cell r="D106">
            <v>1.25</v>
          </cell>
          <cell r="E106">
            <v>150</v>
          </cell>
          <cell r="F106">
            <v>1.4</v>
          </cell>
        </row>
        <row r="107">
          <cell r="B107" t="str">
            <v>Döông Thanh Sôn</v>
          </cell>
          <cell r="C107" t="str">
            <v>TP</v>
          </cell>
          <cell r="D107">
            <v>1.2916666666666665</v>
          </cell>
          <cell r="E107">
            <v>147</v>
          </cell>
          <cell r="F107">
            <v>1.4</v>
          </cell>
        </row>
        <row r="108">
          <cell r="B108" t="str">
            <v>Nguyeãn Vaên Hoaø</v>
          </cell>
          <cell r="D108">
            <v>1.3</v>
          </cell>
          <cell r="E108">
            <v>150</v>
          </cell>
          <cell r="F108">
            <v>1.6</v>
          </cell>
        </row>
        <row r="109">
          <cell r="B109" t="str">
            <v>Nguyeãn Taán Cöôøng</v>
          </cell>
          <cell r="D109">
            <v>1.25</v>
          </cell>
          <cell r="E109">
            <v>148</v>
          </cell>
          <cell r="F109">
            <v>1.6</v>
          </cell>
        </row>
        <row r="110">
          <cell r="B110" t="str">
            <v>Danh Höôøng</v>
          </cell>
          <cell r="D110">
            <v>1.25</v>
          </cell>
          <cell r="E110">
            <v>150</v>
          </cell>
          <cell r="F110">
            <v>1.6</v>
          </cell>
        </row>
        <row r="111">
          <cell r="B111" t="str">
            <v>Thaùi Truyeàn Thoáng</v>
          </cell>
          <cell r="D111">
            <v>1.25</v>
          </cell>
          <cell r="E111">
            <v>151</v>
          </cell>
          <cell r="F111">
            <v>1.4</v>
          </cell>
        </row>
        <row r="112">
          <cell r="B112" t="str">
            <v>Ng Thanh Sang</v>
          </cell>
          <cell r="D112">
            <v>1.25</v>
          </cell>
          <cell r="E112">
            <v>151</v>
          </cell>
          <cell r="F112">
            <v>1.4</v>
          </cell>
        </row>
        <row r="113">
          <cell r="B113" t="str">
            <v>Phaïm vaên Phuù</v>
          </cell>
          <cell r="D113">
            <v>1.25</v>
          </cell>
          <cell r="E113">
            <v>151</v>
          </cell>
          <cell r="F113">
            <v>1.4</v>
          </cell>
        </row>
        <row r="114">
          <cell r="B114" t="str">
            <v>Voõ ngoïc Phöôùc</v>
          </cell>
          <cell r="D114">
            <v>1.25</v>
          </cell>
          <cell r="E114">
            <v>147</v>
          </cell>
          <cell r="F114">
            <v>1.4</v>
          </cell>
        </row>
        <row r="115">
          <cell r="B115" t="str">
            <v>Buøi Ñình Giaùp</v>
          </cell>
          <cell r="D115">
            <v>1.25</v>
          </cell>
          <cell r="E115">
            <v>156</v>
          </cell>
          <cell r="F115">
            <v>1.6</v>
          </cell>
        </row>
        <row r="116">
          <cell r="B116" t="str">
            <v>Laâm Vaên Giang</v>
          </cell>
          <cell r="D116">
            <v>1.25</v>
          </cell>
          <cell r="E116">
            <v>156</v>
          </cell>
          <cell r="F116">
            <v>1.4</v>
          </cell>
        </row>
        <row r="117">
          <cell r="B117" t="str">
            <v>Trieäu Quang Höng</v>
          </cell>
          <cell r="D117">
            <v>1.25</v>
          </cell>
          <cell r="E117">
            <v>156</v>
          </cell>
          <cell r="F117">
            <v>1.4</v>
          </cell>
        </row>
        <row r="118">
          <cell r="B118" t="str">
            <v>Traàn ñình Long</v>
          </cell>
          <cell r="D118">
            <v>1.25</v>
          </cell>
          <cell r="E118">
            <v>156</v>
          </cell>
          <cell r="F118">
            <v>1.4</v>
          </cell>
        </row>
        <row r="119">
          <cell r="B119" t="str">
            <v>Nguyeãn Vaên Laäp</v>
          </cell>
          <cell r="D119">
            <v>1.25</v>
          </cell>
          <cell r="E119">
            <v>154</v>
          </cell>
          <cell r="F119">
            <v>1.4</v>
          </cell>
        </row>
        <row r="120">
          <cell r="B120" t="str">
            <v>Nguyeãn Phuù Tuùc</v>
          </cell>
          <cell r="D120">
            <v>1.2170000000000001</v>
          </cell>
          <cell r="E120">
            <v>156</v>
          </cell>
          <cell r="F120">
            <v>1.4</v>
          </cell>
        </row>
        <row r="121">
          <cell r="B121" t="str">
            <v>Leâ Ngoïc Bieân</v>
          </cell>
          <cell r="D121">
            <v>1.25</v>
          </cell>
          <cell r="E121">
            <v>156</v>
          </cell>
          <cell r="F121">
            <v>1</v>
          </cell>
        </row>
        <row r="122">
          <cell r="B122" t="str">
            <v>Toâ Ngoïc Mai</v>
          </cell>
          <cell r="D122">
            <v>1.3</v>
          </cell>
          <cell r="E122">
            <v>154</v>
          </cell>
          <cell r="F122">
            <v>1.6</v>
          </cell>
        </row>
        <row r="123">
          <cell r="B123" t="str">
            <v>Ng  Coâng Laønh</v>
          </cell>
          <cell r="D123">
            <v>1.25</v>
          </cell>
          <cell r="E123">
            <v>148</v>
          </cell>
          <cell r="F123">
            <v>1.4</v>
          </cell>
        </row>
        <row r="124">
          <cell r="B124" t="str">
            <v>Nguyeãn Vaên Ñöông</v>
          </cell>
          <cell r="D124">
            <v>1.25</v>
          </cell>
          <cell r="E124">
            <v>156</v>
          </cell>
          <cell r="F124">
            <v>1.4</v>
          </cell>
        </row>
        <row r="125">
          <cell r="B125" t="str">
            <v>Mai Vaên Tröïc</v>
          </cell>
          <cell r="D125">
            <v>1.25</v>
          </cell>
          <cell r="E125">
            <v>156</v>
          </cell>
          <cell r="F125">
            <v>1.4</v>
          </cell>
        </row>
        <row r="126">
          <cell r="B126" t="str">
            <v>Ng Vaên UÙt</v>
          </cell>
          <cell r="D126">
            <v>1.1499999999999999</v>
          </cell>
          <cell r="E126">
            <v>141</v>
          </cell>
          <cell r="F126">
            <v>1.4</v>
          </cell>
        </row>
        <row r="127">
          <cell r="B127" t="str">
            <v>Mai Vaên Haûi</v>
          </cell>
          <cell r="D127">
            <v>1.1499999999999999</v>
          </cell>
          <cell r="E127">
            <v>156</v>
          </cell>
          <cell r="F127">
            <v>1.4</v>
          </cell>
        </row>
        <row r="128">
          <cell r="B128" t="str">
            <v>Nguyeãn Thaønh Thaéng A</v>
          </cell>
          <cell r="D128">
            <v>1.1499999999999999</v>
          </cell>
          <cell r="E128">
            <v>156</v>
          </cell>
          <cell r="F128">
            <v>1.4</v>
          </cell>
        </row>
        <row r="129">
          <cell r="B129" t="str">
            <v>Nguyeãn Thaønh Thaéng B</v>
          </cell>
          <cell r="D129">
            <v>1.1499999999999999</v>
          </cell>
          <cell r="E129">
            <v>156</v>
          </cell>
          <cell r="F129">
            <v>1.4</v>
          </cell>
        </row>
        <row r="130">
          <cell r="B130" t="str">
            <v>Traàn Vaên Töôøng</v>
          </cell>
          <cell r="D130">
            <v>1.1499999999999999</v>
          </cell>
          <cell r="E130">
            <v>156</v>
          </cell>
          <cell r="F130">
            <v>1.4</v>
          </cell>
        </row>
        <row r="131">
          <cell r="B131" t="str">
            <v>Nguyeãn Thò Thu Vaân</v>
          </cell>
          <cell r="D131">
            <v>1.1499999999999999</v>
          </cell>
          <cell r="E131">
            <v>156</v>
          </cell>
          <cell r="F131">
            <v>1.4</v>
          </cell>
        </row>
        <row r="132">
          <cell r="B132" t="str">
            <v>Nguyeãn Thò Kim Hueä</v>
          </cell>
          <cell r="D132">
            <v>1.1499999999999999</v>
          </cell>
          <cell r="E132">
            <v>87</v>
          </cell>
          <cell r="F132">
            <v>1.4</v>
          </cell>
        </row>
        <row r="133">
          <cell r="B133" t="str">
            <v>Laâm Vaên Sang</v>
          </cell>
          <cell r="C133" t="str">
            <v>CT</v>
          </cell>
          <cell r="D133">
            <v>1.3</v>
          </cell>
          <cell r="E133">
            <v>156</v>
          </cell>
          <cell r="F133">
            <v>1.6</v>
          </cell>
        </row>
        <row r="134">
          <cell r="B134" t="str">
            <v>Buøi Huy Chöông</v>
          </cell>
          <cell r="D134">
            <v>1.1499999999999999</v>
          </cell>
          <cell r="E134">
            <v>141</v>
          </cell>
          <cell r="F134">
            <v>1.4</v>
          </cell>
        </row>
        <row r="135">
          <cell r="B135" t="str">
            <v>Nguyeãn Höõu Thaïnh</v>
          </cell>
          <cell r="D135">
            <v>1.1499999999999999</v>
          </cell>
          <cell r="E135">
            <v>156</v>
          </cell>
          <cell r="F135">
            <v>1.2</v>
          </cell>
        </row>
        <row r="136">
          <cell r="B136" t="str">
            <v>Nguyeãn Duyeân Thuaán</v>
          </cell>
          <cell r="D136">
            <v>1.1997261904761904</v>
          </cell>
          <cell r="E136">
            <v>156</v>
          </cell>
          <cell r="F136">
            <v>1.4</v>
          </cell>
        </row>
        <row r="137">
          <cell r="B137" t="str">
            <v>Traàn Vaên Ñaït</v>
          </cell>
          <cell r="D137">
            <v>1.1499999999999999</v>
          </cell>
          <cell r="E137">
            <v>153</v>
          </cell>
          <cell r="F137">
            <v>1.4</v>
          </cell>
        </row>
        <row r="138">
          <cell r="B138" t="str">
            <v>Leâ Kim Chuyeån</v>
          </cell>
          <cell r="C138" t="str">
            <v>CT</v>
          </cell>
          <cell r="D138">
            <v>1.3</v>
          </cell>
          <cell r="E138">
            <v>144</v>
          </cell>
          <cell r="F138">
            <v>1.6</v>
          </cell>
        </row>
        <row r="139">
          <cell r="B139" t="str">
            <v>Nguyeãn Hoaøng Nam</v>
          </cell>
          <cell r="D139">
            <v>1.1499999999999999</v>
          </cell>
          <cell r="E139">
            <v>148</v>
          </cell>
          <cell r="F139">
            <v>1.4</v>
          </cell>
        </row>
        <row r="140">
          <cell r="B140" t="str">
            <v>Traàn Anh Tuaán</v>
          </cell>
          <cell r="D140">
            <v>1.1499999999999999</v>
          </cell>
          <cell r="E140">
            <v>145</v>
          </cell>
          <cell r="F140">
            <v>1.4</v>
          </cell>
        </row>
        <row r="141">
          <cell r="B141" t="str">
            <v>Ñoã Ñaêng Khoa</v>
          </cell>
          <cell r="D141">
            <v>1.1499999999999999</v>
          </cell>
          <cell r="E141">
            <v>155</v>
          </cell>
          <cell r="F141">
            <v>1.4</v>
          </cell>
        </row>
        <row r="142">
          <cell r="B142" t="str">
            <v>Ñaøo Vaên Phuùc</v>
          </cell>
          <cell r="D142">
            <v>1.1499999999999999</v>
          </cell>
          <cell r="E142">
            <v>156</v>
          </cell>
          <cell r="F142">
            <v>1.4</v>
          </cell>
        </row>
        <row r="143">
          <cell r="B143" t="str">
            <v>Buøi Ñöùc Bieàn</v>
          </cell>
          <cell r="D143">
            <v>1.1753333333333333</v>
          </cell>
          <cell r="E143">
            <v>155</v>
          </cell>
          <cell r="F143">
            <v>1.4</v>
          </cell>
        </row>
        <row r="144">
          <cell r="B144" t="str">
            <v>Traàn Vieät Quoác</v>
          </cell>
          <cell r="C144" t="str">
            <v>CT</v>
          </cell>
          <cell r="D144">
            <v>1.3</v>
          </cell>
          <cell r="E144">
            <v>155</v>
          </cell>
          <cell r="F144">
            <v>1.4</v>
          </cell>
        </row>
        <row r="145">
          <cell r="B145" t="str">
            <v>Nguyeãn Anh Tuaán B</v>
          </cell>
          <cell r="D145">
            <v>1.185904761904762</v>
          </cell>
          <cell r="E145">
            <v>156</v>
          </cell>
          <cell r="F145">
            <v>1.4</v>
          </cell>
        </row>
        <row r="146">
          <cell r="B146" t="str">
            <v>Trieäu Vaên Long</v>
          </cell>
          <cell r="D146">
            <v>1.1499999999999999</v>
          </cell>
          <cell r="E146">
            <v>155</v>
          </cell>
          <cell r="F146">
            <v>1.4</v>
          </cell>
        </row>
        <row r="147">
          <cell r="B147" t="str">
            <v>Huyønh Chí Chaùnh</v>
          </cell>
          <cell r="D147">
            <v>1.1793333333333333</v>
          </cell>
          <cell r="E147">
            <v>156</v>
          </cell>
          <cell r="F147">
            <v>1.2</v>
          </cell>
        </row>
        <row r="149">
          <cell r="B149" t="str">
            <v>Buøi Huy Trung</v>
          </cell>
          <cell r="D149">
            <v>1.1499999999999999</v>
          </cell>
          <cell r="E149">
            <v>151</v>
          </cell>
          <cell r="F149">
            <v>1.4</v>
          </cell>
        </row>
        <row r="150">
          <cell r="B150" t="str">
            <v>Huyønh Vaên Quyù</v>
          </cell>
          <cell r="D150">
            <v>1.45</v>
          </cell>
          <cell r="E150">
            <v>151</v>
          </cell>
          <cell r="F150">
            <v>1.4</v>
          </cell>
        </row>
        <row r="151">
          <cell r="B151" t="str">
            <v>Traàn Vaên Teá</v>
          </cell>
          <cell r="D151">
            <v>1.4</v>
          </cell>
          <cell r="E151">
            <v>152</v>
          </cell>
          <cell r="F151">
            <v>1.6</v>
          </cell>
        </row>
        <row r="152">
          <cell r="B152" t="str">
            <v>Phaïm Nhö Thuaàn</v>
          </cell>
          <cell r="C152" t="str">
            <v>TT</v>
          </cell>
          <cell r="D152">
            <v>1.4</v>
          </cell>
          <cell r="E152">
            <v>151</v>
          </cell>
          <cell r="F152">
            <v>1.4</v>
          </cell>
        </row>
        <row r="153">
          <cell r="B153" t="str">
            <v>Huyønh Hoàng Ñöùc</v>
          </cell>
          <cell r="D153">
            <v>1.4</v>
          </cell>
          <cell r="E153">
            <v>150</v>
          </cell>
          <cell r="F153">
            <v>1.4</v>
          </cell>
        </row>
        <row r="154">
          <cell r="B154" t="str">
            <v>Traàn Phöông Anh</v>
          </cell>
          <cell r="D154">
            <v>1.4</v>
          </cell>
          <cell r="E154">
            <v>151</v>
          </cell>
          <cell r="F154">
            <v>1.4</v>
          </cell>
        </row>
        <row r="155">
          <cell r="B155" t="str">
            <v>Traàn Bình Trong</v>
          </cell>
          <cell r="D155">
            <v>1.4</v>
          </cell>
          <cell r="E155">
            <v>151</v>
          </cell>
          <cell r="F155">
            <v>1.4</v>
          </cell>
        </row>
        <row r="156">
          <cell r="B156" t="str">
            <v>Laâm Höõu Thöùc</v>
          </cell>
          <cell r="D156">
            <v>1.2</v>
          </cell>
          <cell r="E156">
            <v>139</v>
          </cell>
          <cell r="F156">
            <v>1.2</v>
          </cell>
        </row>
        <row r="157">
          <cell r="B157" t="str">
            <v>Huyønh Thieän Phuùc</v>
          </cell>
          <cell r="D157">
            <v>1.2</v>
          </cell>
          <cell r="E157">
            <v>149</v>
          </cell>
          <cell r="F157">
            <v>1.4</v>
          </cell>
        </row>
        <row r="158">
          <cell r="B158" t="str">
            <v>Nguyeãn Ngoïc Löôïng</v>
          </cell>
          <cell r="D158">
            <v>1.2</v>
          </cell>
          <cell r="E158">
            <v>156</v>
          </cell>
          <cell r="F158">
            <v>1.4</v>
          </cell>
        </row>
        <row r="159">
          <cell r="B159" t="str">
            <v>Phaïm Quoác Huøng</v>
          </cell>
          <cell r="C159" t="str">
            <v>VSCN</v>
          </cell>
          <cell r="D159">
            <v>1</v>
          </cell>
          <cell r="E159">
            <v>153</v>
          </cell>
          <cell r="F159">
            <v>1.4</v>
          </cell>
        </row>
        <row r="160">
          <cell r="B160" t="str">
            <v>Voõ Vaên Huøng</v>
          </cell>
          <cell r="C160" t="str">
            <v>VSCN</v>
          </cell>
          <cell r="D160">
            <v>1.0220476190476191</v>
          </cell>
          <cell r="E160">
            <v>154</v>
          </cell>
          <cell r="F160">
            <v>1.4</v>
          </cell>
        </row>
        <row r="161">
          <cell r="B161" t="str">
            <v>Ng. V. Quoác Ñaèng</v>
          </cell>
          <cell r="C161" t="str">
            <v>VSCN</v>
          </cell>
          <cell r="D161">
            <v>1.0017833333333332</v>
          </cell>
          <cell r="E161">
            <v>143</v>
          </cell>
          <cell r="F161">
            <v>1.2</v>
          </cell>
        </row>
        <row r="162">
          <cell r="B162" t="str">
            <v>Thaân Hoaøng Tieán</v>
          </cell>
          <cell r="C162" t="str">
            <v>VSCN</v>
          </cell>
          <cell r="D162">
            <v>1.0017833333333332</v>
          </cell>
          <cell r="E162">
            <v>148</v>
          </cell>
          <cell r="F162">
            <v>1.2</v>
          </cell>
        </row>
        <row r="164">
          <cell r="B164" t="str">
            <v>Phaïm Minh Taâm</v>
          </cell>
          <cell r="C164" t="str">
            <v>Tr.Phoøng</v>
          </cell>
          <cell r="D164">
            <v>1.75</v>
          </cell>
          <cell r="E164">
            <v>153</v>
          </cell>
          <cell r="F164">
            <v>1.6</v>
          </cell>
        </row>
        <row r="165">
          <cell r="B165" t="str">
            <v>Traàn Thò Lan Höông</v>
          </cell>
          <cell r="C165" t="str">
            <v>PP</v>
          </cell>
          <cell r="D165">
            <v>1.6</v>
          </cell>
          <cell r="E165">
            <v>153</v>
          </cell>
          <cell r="F165">
            <v>1.6</v>
          </cell>
        </row>
        <row r="166">
          <cell r="B166" t="str">
            <v>Traàn Tuaán Vieät</v>
          </cell>
          <cell r="C166" t="str">
            <v>PP</v>
          </cell>
          <cell r="D166">
            <v>1.6</v>
          </cell>
          <cell r="E166">
            <v>153</v>
          </cell>
          <cell r="F166">
            <v>1.6</v>
          </cell>
        </row>
        <row r="167">
          <cell r="B167" t="str">
            <v>Nguyeãn Höõu Hieáu</v>
          </cell>
          <cell r="C167" t="str">
            <v>TK.</v>
          </cell>
          <cell r="D167">
            <v>1.25</v>
          </cell>
          <cell r="E167">
            <v>154</v>
          </cell>
          <cell r="F167">
            <v>1.6</v>
          </cell>
        </row>
        <row r="168">
          <cell r="B168" t="str">
            <v>Taï Thò Hieàn</v>
          </cell>
          <cell r="C168" t="str">
            <v>Toå PT</v>
          </cell>
          <cell r="D168">
            <v>1.26</v>
          </cell>
          <cell r="E168">
            <v>153</v>
          </cell>
          <cell r="F168">
            <v>1.4</v>
          </cell>
        </row>
        <row r="169">
          <cell r="B169" t="str">
            <v>Nguyeãn Thò Hoàng</v>
          </cell>
          <cell r="C169" t="str">
            <v>"</v>
          </cell>
          <cell r="D169">
            <v>1.26</v>
          </cell>
          <cell r="E169">
            <v>139</v>
          </cell>
          <cell r="F169">
            <v>1.4</v>
          </cell>
        </row>
        <row r="170">
          <cell r="B170" t="str">
            <v>Traàn Thò Thaïch</v>
          </cell>
          <cell r="C170" t="str">
            <v>"</v>
          </cell>
          <cell r="D170">
            <v>1.31</v>
          </cell>
          <cell r="E170">
            <v>153</v>
          </cell>
          <cell r="F170">
            <v>1.6</v>
          </cell>
        </row>
        <row r="171">
          <cell r="B171" t="str">
            <v>Traàn Thò Hoàng Vaân</v>
          </cell>
          <cell r="C171" t="str">
            <v>"</v>
          </cell>
          <cell r="D171">
            <v>1.26</v>
          </cell>
          <cell r="E171">
            <v>153</v>
          </cell>
          <cell r="F171">
            <v>1.4</v>
          </cell>
        </row>
        <row r="172">
          <cell r="B172" t="str">
            <v>Phan Hoàng Huyønh</v>
          </cell>
          <cell r="C172" t="str">
            <v>"</v>
          </cell>
          <cell r="D172">
            <v>1.26</v>
          </cell>
          <cell r="E172">
            <v>152</v>
          </cell>
          <cell r="F172">
            <v>1.4</v>
          </cell>
        </row>
        <row r="173">
          <cell r="B173" t="str">
            <v>Nguyeãn Thanh Laâm</v>
          </cell>
          <cell r="C173" t="str">
            <v>"</v>
          </cell>
          <cell r="D173">
            <v>1.25</v>
          </cell>
          <cell r="E173">
            <v>151</v>
          </cell>
          <cell r="F173">
            <v>1.4</v>
          </cell>
        </row>
        <row r="174">
          <cell r="B174" t="str">
            <v>Ñinh Kieân Giang</v>
          </cell>
          <cell r="C174" t="str">
            <v>"</v>
          </cell>
          <cell r="D174">
            <v>1.25</v>
          </cell>
          <cell r="E174">
            <v>151</v>
          </cell>
          <cell r="F174">
            <v>1.4</v>
          </cell>
        </row>
        <row r="175">
          <cell r="B175" t="str">
            <v>Leâ Vaên Theâm</v>
          </cell>
          <cell r="C175" t="str">
            <v>"</v>
          </cell>
          <cell r="D175">
            <v>1.26</v>
          </cell>
          <cell r="E175">
            <v>153</v>
          </cell>
          <cell r="F175">
            <v>1.4</v>
          </cell>
        </row>
        <row r="176">
          <cell r="B176" t="str">
            <v>Ñoã Phöôùc Hieáu</v>
          </cell>
          <cell r="C176" t="str">
            <v>Toå C.lyù</v>
          </cell>
          <cell r="D176">
            <v>1.25</v>
          </cell>
          <cell r="E176">
            <v>151</v>
          </cell>
          <cell r="F176">
            <v>1.4</v>
          </cell>
        </row>
        <row r="177">
          <cell r="B177" t="str">
            <v>Nguyeãn Thanh Ñieàn</v>
          </cell>
          <cell r="C177" t="str">
            <v>"</v>
          </cell>
          <cell r="D177">
            <v>1.25</v>
          </cell>
          <cell r="E177">
            <v>154</v>
          </cell>
          <cell r="F177">
            <v>1.4</v>
          </cell>
        </row>
        <row r="178">
          <cell r="B178" t="str">
            <v>Tröông Myõ Tieân</v>
          </cell>
          <cell r="C178" t="str">
            <v>"</v>
          </cell>
          <cell r="D178">
            <v>1.25</v>
          </cell>
          <cell r="E178">
            <v>154</v>
          </cell>
          <cell r="F178">
            <v>1.6</v>
          </cell>
        </row>
        <row r="179">
          <cell r="B179" t="str">
            <v>Buøi Anh Ñöùc</v>
          </cell>
          <cell r="C179" t="str">
            <v>"</v>
          </cell>
          <cell r="D179">
            <v>1.3</v>
          </cell>
          <cell r="E179">
            <v>154</v>
          </cell>
          <cell r="F179">
            <v>1.6</v>
          </cell>
        </row>
        <row r="180">
          <cell r="B180" t="str">
            <v>Ñinh Quang Sôn</v>
          </cell>
          <cell r="C180" t="str">
            <v>"</v>
          </cell>
          <cell r="D180">
            <v>1.25</v>
          </cell>
          <cell r="E180">
            <v>149</v>
          </cell>
          <cell r="F180">
            <v>1.4</v>
          </cell>
        </row>
        <row r="181">
          <cell r="B181" t="str">
            <v>Thaùi Hoaøng Heân</v>
          </cell>
          <cell r="C181" t="str">
            <v>"</v>
          </cell>
          <cell r="D181">
            <v>1.25</v>
          </cell>
          <cell r="E181">
            <v>155</v>
          </cell>
          <cell r="F181">
            <v>1.4</v>
          </cell>
        </row>
        <row r="182">
          <cell r="B182" t="str">
            <v>Phuøng Minh Lyù</v>
          </cell>
          <cell r="C182" t="str">
            <v>Toå K.C</v>
          </cell>
          <cell r="D182">
            <v>1.3</v>
          </cell>
          <cell r="E182">
            <v>156</v>
          </cell>
          <cell r="F182">
            <v>1.6</v>
          </cell>
        </row>
        <row r="183">
          <cell r="B183" t="str">
            <v>Trònh Myõ Trang</v>
          </cell>
          <cell r="C183" t="str">
            <v>"</v>
          </cell>
          <cell r="D183">
            <v>1.25</v>
          </cell>
          <cell r="E183">
            <v>148</v>
          </cell>
          <cell r="F183">
            <v>1.4</v>
          </cell>
        </row>
        <row r="184">
          <cell r="B184" t="str">
            <v>Traàn Duõng Thaéng</v>
          </cell>
          <cell r="C184" t="str">
            <v>"</v>
          </cell>
          <cell r="D184">
            <v>1.25</v>
          </cell>
          <cell r="E184">
            <v>156</v>
          </cell>
          <cell r="F184">
            <v>1.4</v>
          </cell>
        </row>
        <row r="185">
          <cell r="B185" t="str">
            <v>Vuõ Thanh Tuøng</v>
          </cell>
          <cell r="C185" t="str">
            <v>"</v>
          </cell>
          <cell r="D185">
            <v>1.25</v>
          </cell>
          <cell r="E185">
            <v>155</v>
          </cell>
          <cell r="F185">
            <v>1.4</v>
          </cell>
        </row>
        <row r="186">
          <cell r="B186" t="str">
            <v>Phan Thò Löïu</v>
          </cell>
          <cell r="C186" t="str">
            <v>"</v>
          </cell>
          <cell r="D186">
            <v>1.25</v>
          </cell>
          <cell r="E186">
            <v>155</v>
          </cell>
          <cell r="F186">
            <v>1.4</v>
          </cell>
        </row>
        <row r="187">
          <cell r="B187" t="str">
            <v>Ng. T. Hoàng Hueá</v>
          </cell>
          <cell r="C187" t="str">
            <v>"</v>
          </cell>
          <cell r="D187">
            <v>1.25</v>
          </cell>
          <cell r="E187">
            <v>151</v>
          </cell>
          <cell r="F187">
            <v>1.4</v>
          </cell>
        </row>
        <row r="188">
          <cell r="B188" t="str">
            <v>Phuøng Höõu Thònh</v>
          </cell>
          <cell r="C188" t="str">
            <v>TP</v>
          </cell>
          <cell r="D188">
            <v>1.9</v>
          </cell>
          <cell r="E188">
            <v>153</v>
          </cell>
          <cell r="F188">
            <v>1.6</v>
          </cell>
        </row>
        <row r="189">
          <cell r="B189" t="str">
            <v>Huyønh Quang Vöõng</v>
          </cell>
          <cell r="C189" t="str">
            <v>PP</v>
          </cell>
          <cell r="D189">
            <v>1.75</v>
          </cell>
          <cell r="E189">
            <v>152</v>
          </cell>
          <cell r="F189">
            <v>1.6</v>
          </cell>
        </row>
        <row r="190">
          <cell r="B190" t="str">
            <v>Nguyeãn Thoaïi Oanh</v>
          </cell>
          <cell r="C190" t="str">
            <v>PP</v>
          </cell>
          <cell r="D190">
            <v>1.75</v>
          </cell>
          <cell r="E190">
            <v>152</v>
          </cell>
          <cell r="F190">
            <v>1.6</v>
          </cell>
        </row>
        <row r="191">
          <cell r="B191" t="str">
            <v>Nguyeãn Thò Kim Anh</v>
          </cell>
          <cell r="C191" t="str">
            <v>N.V</v>
          </cell>
          <cell r="D191">
            <v>1.3</v>
          </cell>
          <cell r="E191">
            <v>151</v>
          </cell>
          <cell r="F191">
            <v>1.6</v>
          </cell>
        </row>
        <row r="192">
          <cell r="B192" t="str">
            <v>Nguyeãn Baù Toång</v>
          </cell>
          <cell r="C192" t="str">
            <v>N.V</v>
          </cell>
          <cell r="D192">
            <v>1.25</v>
          </cell>
          <cell r="E192">
            <v>151</v>
          </cell>
          <cell r="F192">
            <v>1.2</v>
          </cell>
        </row>
        <row r="193">
          <cell r="B193" t="str">
            <v>Mai Thaønh Chính</v>
          </cell>
          <cell r="C193" t="str">
            <v>N.V</v>
          </cell>
          <cell r="D193">
            <v>1.25</v>
          </cell>
          <cell r="E193">
            <v>151</v>
          </cell>
          <cell r="F193">
            <v>1.2</v>
          </cell>
        </row>
        <row r="194">
          <cell r="B194" t="str">
            <v>Nguyeãn Vaên Hoaøng</v>
          </cell>
          <cell r="C194" t="str">
            <v>AÙp taûi</v>
          </cell>
          <cell r="D194">
            <v>1.1000000000000001</v>
          </cell>
          <cell r="E194">
            <v>142</v>
          </cell>
          <cell r="F194">
            <v>1.4</v>
          </cell>
        </row>
        <row r="195">
          <cell r="B195" t="str">
            <v>Huyønh Vaên Bình</v>
          </cell>
          <cell r="C195" t="str">
            <v>AÙp taûi</v>
          </cell>
          <cell r="D195">
            <v>1.1000000000000001</v>
          </cell>
          <cell r="E195">
            <v>151</v>
          </cell>
          <cell r="F195">
            <v>1.4</v>
          </cell>
        </row>
        <row r="196">
          <cell r="B196" t="str">
            <v>Tröông Thaønh Taâm</v>
          </cell>
          <cell r="C196" t="str">
            <v>AÙp taûi</v>
          </cell>
          <cell r="D196">
            <v>1.1000000000000001</v>
          </cell>
          <cell r="E196">
            <v>151</v>
          </cell>
          <cell r="F196">
            <v>1.4</v>
          </cell>
        </row>
        <row r="197">
          <cell r="B197" t="str">
            <v>Laâm Anh Duõng</v>
          </cell>
          <cell r="C197" t="str">
            <v>AÙp taûi</v>
          </cell>
          <cell r="D197">
            <v>1.1000000000000001</v>
          </cell>
          <cell r="E197">
            <v>151</v>
          </cell>
          <cell r="F197">
            <v>1.4</v>
          </cell>
        </row>
        <row r="198">
          <cell r="B198" t="str">
            <v>Huyønh Thieän Phong</v>
          </cell>
          <cell r="C198" t="str">
            <v>AÙp taûi</v>
          </cell>
          <cell r="D198">
            <v>1.1000000000000001</v>
          </cell>
          <cell r="E198">
            <v>145</v>
          </cell>
          <cell r="F198">
            <v>1.4</v>
          </cell>
        </row>
        <row r="199">
          <cell r="B199" t="str">
            <v>Vuõ Quoác Vieät</v>
          </cell>
          <cell r="C199" t="str">
            <v>AÙp taûi</v>
          </cell>
          <cell r="D199">
            <v>1.1000000000000001</v>
          </cell>
          <cell r="E199">
            <v>151</v>
          </cell>
          <cell r="F199">
            <v>1.4</v>
          </cell>
        </row>
        <row r="200">
          <cell r="B200" t="str">
            <v>Nguyeãn Phöông Phan</v>
          </cell>
          <cell r="C200" t="str">
            <v>AÙp taûi</v>
          </cell>
          <cell r="D200">
            <v>1.1000000000000001</v>
          </cell>
          <cell r="E200">
            <v>151</v>
          </cell>
          <cell r="F200">
            <v>1.4</v>
          </cell>
        </row>
        <row r="201">
          <cell r="B201" t="str">
            <v>Nguyeãn Quoác Maïnh</v>
          </cell>
          <cell r="C201" t="str">
            <v>AÙp taûi</v>
          </cell>
          <cell r="D201">
            <v>1.1000000000000001</v>
          </cell>
          <cell r="E201">
            <v>151</v>
          </cell>
          <cell r="F201">
            <v>1.4</v>
          </cell>
        </row>
        <row r="202">
          <cell r="B202" t="str">
            <v>Laâm Minh Vöông</v>
          </cell>
          <cell r="C202" t="str">
            <v>T.CN</v>
          </cell>
          <cell r="D202">
            <v>1.6</v>
          </cell>
          <cell r="E202">
            <v>152</v>
          </cell>
          <cell r="F202">
            <v>1.6</v>
          </cell>
        </row>
        <row r="203">
          <cell r="B203" t="str">
            <v>Leâ Thaønh Líp</v>
          </cell>
          <cell r="C203" t="str">
            <v>KT</v>
          </cell>
          <cell r="D203">
            <v>1.3</v>
          </cell>
          <cell r="E203">
            <v>153</v>
          </cell>
          <cell r="F203">
            <v>1.6</v>
          </cell>
        </row>
        <row r="204">
          <cell r="B204" t="str">
            <v>Voõ Hoaøng Trung</v>
          </cell>
          <cell r="C204" t="str">
            <v>NV</v>
          </cell>
          <cell r="D204">
            <v>1.25</v>
          </cell>
          <cell r="E204">
            <v>151</v>
          </cell>
          <cell r="F204">
            <v>1.6</v>
          </cell>
        </row>
        <row r="205">
          <cell r="B205" t="str">
            <v>Voõ Thoáng Nhaát</v>
          </cell>
          <cell r="C205" t="str">
            <v>Thuû quyõ</v>
          </cell>
          <cell r="D205">
            <v>1.2</v>
          </cell>
          <cell r="E205">
            <v>151</v>
          </cell>
          <cell r="F205">
            <v>1.4</v>
          </cell>
        </row>
        <row r="206">
          <cell r="B206" t="str">
            <v>Voõ Hoàng Taâm</v>
          </cell>
          <cell r="C206" t="str">
            <v>Thuû quyõ</v>
          </cell>
          <cell r="D206">
            <v>1.2</v>
          </cell>
          <cell r="E206">
            <v>153</v>
          </cell>
          <cell r="F206">
            <v>1.6</v>
          </cell>
        </row>
        <row r="207">
          <cell r="B207" t="str">
            <v>Nguyeãn Thaønh Thaân</v>
          </cell>
          <cell r="C207" t="str">
            <v>KT</v>
          </cell>
          <cell r="D207">
            <v>1.2</v>
          </cell>
          <cell r="E207">
            <v>105</v>
          </cell>
          <cell r="F207">
            <v>1.4</v>
          </cell>
        </row>
        <row r="208">
          <cell r="B208" t="str">
            <v>Ñinh Ñöùc Chính</v>
          </cell>
          <cell r="C208" t="str">
            <v>L.Xe</v>
          </cell>
          <cell r="D208">
            <v>1.1666666666666667</v>
          </cell>
          <cell r="E208">
            <v>152</v>
          </cell>
          <cell r="F208">
            <v>1.4</v>
          </cell>
        </row>
        <row r="209">
          <cell r="B209" t="str">
            <v>Buøi Tieán Coâng</v>
          </cell>
          <cell r="C209" t="str">
            <v>"</v>
          </cell>
          <cell r="D209">
            <v>1.2</v>
          </cell>
          <cell r="E209">
            <v>153</v>
          </cell>
          <cell r="F209">
            <v>1.4</v>
          </cell>
        </row>
        <row r="210">
          <cell r="B210" t="str">
            <v>Phaïm Vaên Nhieàu</v>
          </cell>
          <cell r="C210" t="str">
            <v>"</v>
          </cell>
          <cell r="D210">
            <v>1.2</v>
          </cell>
          <cell r="E210">
            <v>150</v>
          </cell>
          <cell r="F210">
            <v>1.4</v>
          </cell>
        </row>
        <row r="211">
          <cell r="B211" t="str">
            <v>Ngoâ Thaønh Phöôùc</v>
          </cell>
          <cell r="C211" t="str">
            <v>"</v>
          </cell>
          <cell r="D211">
            <v>1.2</v>
          </cell>
          <cell r="E211">
            <v>150</v>
          </cell>
          <cell r="F211">
            <v>1.4</v>
          </cell>
        </row>
        <row r="212">
          <cell r="B212" t="str">
            <v>Phaïm Anh Huøng</v>
          </cell>
          <cell r="C212" t="str">
            <v>"</v>
          </cell>
          <cell r="D212">
            <v>1.2</v>
          </cell>
          <cell r="E212">
            <v>150</v>
          </cell>
          <cell r="F212">
            <v>1.4</v>
          </cell>
        </row>
        <row r="213">
          <cell r="B213" t="str">
            <v>Nguyeãn Thanh Phong</v>
          </cell>
          <cell r="C213" t="str">
            <v>"</v>
          </cell>
          <cell r="D213">
            <v>1.2</v>
          </cell>
          <cell r="E213">
            <v>136</v>
          </cell>
          <cell r="F213">
            <v>1.4</v>
          </cell>
        </row>
        <row r="214">
          <cell r="B214" t="str">
            <v>Ñaøo Ngoïc Höông</v>
          </cell>
          <cell r="C214" t="str">
            <v>"</v>
          </cell>
          <cell r="D214">
            <v>1.2</v>
          </cell>
          <cell r="E214">
            <v>150</v>
          </cell>
          <cell r="F214">
            <v>1.6</v>
          </cell>
        </row>
        <row r="215">
          <cell r="B215" t="str">
            <v>Voõ Thaønh Nhaân</v>
          </cell>
          <cell r="C215" t="str">
            <v>"</v>
          </cell>
          <cell r="D215">
            <v>1.2</v>
          </cell>
          <cell r="E215">
            <v>72</v>
          </cell>
          <cell r="F215">
            <v>1.2</v>
          </cell>
        </row>
        <row r="216">
          <cell r="B216" t="str">
            <v>Ñoaøn ngoïc Thònh</v>
          </cell>
          <cell r="C216" t="str">
            <v>"</v>
          </cell>
          <cell r="D216">
            <v>1.2</v>
          </cell>
          <cell r="E216">
            <v>21</v>
          </cell>
          <cell r="F216">
            <v>1</v>
          </cell>
        </row>
        <row r="217">
          <cell r="B217" t="str">
            <v>Leâ Vaên Boán</v>
          </cell>
          <cell r="C217" t="str">
            <v>QÑPX</v>
          </cell>
          <cell r="D217">
            <v>1.75</v>
          </cell>
          <cell r="E217">
            <v>139</v>
          </cell>
          <cell r="F217">
            <v>1.6</v>
          </cell>
        </row>
        <row r="218">
          <cell r="B218" t="str">
            <v>Döông Kim Chi</v>
          </cell>
          <cell r="C218" t="str">
            <v>TK-PX</v>
          </cell>
          <cell r="D218">
            <v>1.2</v>
          </cell>
          <cell r="E218">
            <v>147</v>
          </cell>
          <cell r="F218">
            <v>1.4</v>
          </cell>
        </row>
        <row r="219">
          <cell r="B219" t="str">
            <v>Nguyeãn Khaéc Haûi</v>
          </cell>
          <cell r="C219" t="str">
            <v>CK.V/h</v>
          </cell>
          <cell r="D219">
            <v>1.25</v>
          </cell>
          <cell r="E219">
            <v>152</v>
          </cell>
          <cell r="F219">
            <v>1.4</v>
          </cell>
        </row>
        <row r="220">
          <cell r="B220" t="str">
            <v>Leâ Minh  Ñöùc</v>
          </cell>
          <cell r="C220" t="str">
            <v>TT.Khoan</v>
          </cell>
          <cell r="D220">
            <v>1.35</v>
          </cell>
          <cell r="E220">
            <v>152</v>
          </cell>
          <cell r="F220">
            <v>1.6</v>
          </cell>
        </row>
        <row r="221">
          <cell r="B221" t="str">
            <v>Giang Vaên Tónh</v>
          </cell>
          <cell r="C221" t="str">
            <v>Thôï khoan</v>
          </cell>
          <cell r="D221">
            <v>1.3</v>
          </cell>
          <cell r="E221">
            <v>151</v>
          </cell>
          <cell r="F221">
            <v>1.4</v>
          </cell>
        </row>
        <row r="222">
          <cell r="B222" t="str">
            <v>Trình Xuaân Baûng</v>
          </cell>
          <cell r="C222" t="str">
            <v>"</v>
          </cell>
          <cell r="D222">
            <v>1.3</v>
          </cell>
          <cell r="E222">
            <v>153</v>
          </cell>
          <cell r="F222">
            <v>1.4</v>
          </cell>
        </row>
        <row r="223">
          <cell r="B223" t="str">
            <v>Buøi Trung Tuaán</v>
          </cell>
          <cell r="C223" t="str">
            <v>"</v>
          </cell>
          <cell r="D223">
            <v>1.3</v>
          </cell>
          <cell r="E223">
            <v>151</v>
          </cell>
          <cell r="F223">
            <v>1.4</v>
          </cell>
        </row>
        <row r="224">
          <cell r="B224" t="str">
            <v>Phaïm Ngoïc Sôn</v>
          </cell>
          <cell r="C224" t="str">
            <v>"</v>
          </cell>
          <cell r="D224">
            <v>1.3</v>
          </cell>
          <cell r="E224">
            <v>151</v>
          </cell>
          <cell r="F224">
            <v>1.4</v>
          </cell>
        </row>
        <row r="225">
          <cell r="B225" t="str">
            <v>Ng. Ñình Nguyeân</v>
          </cell>
          <cell r="C225" t="str">
            <v>"</v>
          </cell>
          <cell r="D225">
            <v>1.3</v>
          </cell>
          <cell r="E225">
            <v>151</v>
          </cell>
          <cell r="F225">
            <v>1.4</v>
          </cell>
        </row>
        <row r="226">
          <cell r="B226" t="str">
            <v>Laïi Vaên Huyeân</v>
          </cell>
          <cell r="C226" t="str">
            <v>TT Pha boå</v>
          </cell>
          <cell r="D226">
            <v>1.2</v>
          </cell>
          <cell r="E226">
            <v>152</v>
          </cell>
          <cell r="F226">
            <v>1.6</v>
          </cell>
        </row>
        <row r="227">
          <cell r="B227" t="str">
            <v>Nguyeãn vaên Chaët</v>
          </cell>
          <cell r="C227" t="str">
            <v>CN Pha boå</v>
          </cell>
          <cell r="D227">
            <v>1.1499999999999999</v>
          </cell>
          <cell r="E227">
            <v>140</v>
          </cell>
          <cell r="F227">
            <v>1.2</v>
          </cell>
        </row>
        <row r="228">
          <cell r="B228" t="str">
            <v>Chaâu Thanh Lieâm</v>
          </cell>
          <cell r="C228" t="str">
            <v>"</v>
          </cell>
          <cell r="D228">
            <v>1.1499999999999999</v>
          </cell>
          <cell r="E228">
            <v>151</v>
          </cell>
          <cell r="F228">
            <v>1.4</v>
          </cell>
        </row>
        <row r="229">
          <cell r="B229" t="str">
            <v>Ong Döông Haûi</v>
          </cell>
          <cell r="C229" t="str">
            <v>"</v>
          </cell>
          <cell r="D229">
            <v>1.1499999999999999</v>
          </cell>
          <cell r="E229">
            <v>151</v>
          </cell>
          <cell r="F229">
            <v>1.2</v>
          </cell>
        </row>
        <row r="230">
          <cell r="B230" t="str">
            <v>Lyù Vaên Thaønh</v>
          </cell>
          <cell r="C230" t="str">
            <v>"</v>
          </cell>
          <cell r="D230">
            <v>1.1499999999999999</v>
          </cell>
          <cell r="E230">
            <v>151</v>
          </cell>
          <cell r="F230">
            <v>1.4</v>
          </cell>
        </row>
        <row r="231">
          <cell r="B231" t="str">
            <v>Danh Chung</v>
          </cell>
          <cell r="C231" t="str">
            <v>"</v>
          </cell>
          <cell r="D231">
            <v>1.1499999999999999</v>
          </cell>
          <cell r="E231">
            <v>145</v>
          </cell>
          <cell r="F231">
            <v>1.4</v>
          </cell>
        </row>
        <row r="232">
          <cell r="B232" t="str">
            <v>Laïi Vaên Tình</v>
          </cell>
          <cell r="C232" t="str">
            <v>"</v>
          </cell>
          <cell r="D232">
            <v>1.1499999999999999</v>
          </cell>
          <cell r="E232">
            <v>151</v>
          </cell>
          <cell r="F232">
            <v>1.4</v>
          </cell>
        </row>
        <row r="233">
          <cell r="B233" t="str">
            <v>Danh Xuaân</v>
          </cell>
          <cell r="C233" t="str">
            <v>"</v>
          </cell>
          <cell r="D233">
            <v>1.1499999999999999</v>
          </cell>
          <cell r="E233">
            <v>151</v>
          </cell>
          <cell r="F233">
            <v>1.4</v>
          </cell>
        </row>
        <row r="234">
          <cell r="B234" t="str">
            <v>Höùa Vaên Meán</v>
          </cell>
          <cell r="C234" t="str">
            <v>"</v>
          </cell>
          <cell r="D234">
            <v>1.1499999999999999</v>
          </cell>
          <cell r="E234">
            <v>151</v>
          </cell>
          <cell r="F234">
            <v>1.4</v>
          </cell>
        </row>
        <row r="235">
          <cell r="B235" t="str">
            <v>Du  Kim Thaønh</v>
          </cell>
          <cell r="C235" t="str">
            <v>"</v>
          </cell>
          <cell r="D235">
            <v>1.1499999999999999</v>
          </cell>
          <cell r="E235">
            <v>151</v>
          </cell>
          <cell r="F235">
            <v>1.4</v>
          </cell>
        </row>
        <row r="236">
          <cell r="B236" t="str">
            <v>Döông Vaên Tuaán</v>
          </cell>
          <cell r="C236" t="str">
            <v>CN</v>
          </cell>
          <cell r="D236">
            <v>1.1499999999999999</v>
          </cell>
          <cell r="E236">
            <v>153</v>
          </cell>
          <cell r="F236">
            <v>1.4</v>
          </cell>
        </row>
        <row r="237">
          <cell r="B237" t="str">
            <v>Hoà Vaên Em</v>
          </cell>
          <cell r="C237" t="str">
            <v>"</v>
          </cell>
          <cell r="D237">
            <v>1.1499999999999999</v>
          </cell>
          <cell r="E237">
            <v>151</v>
          </cell>
          <cell r="F237">
            <v>1.4</v>
          </cell>
        </row>
        <row r="238">
          <cell r="B238" t="str">
            <v>Cao Hoaøi Thanh</v>
          </cell>
          <cell r="C238" t="str">
            <v>"</v>
          </cell>
          <cell r="D238">
            <v>1.1499999999999999</v>
          </cell>
          <cell r="E238">
            <v>151</v>
          </cell>
          <cell r="F238">
            <v>1.4</v>
          </cell>
        </row>
        <row r="239">
          <cell r="B239" t="str">
            <v>Höùa Vaên Sao</v>
          </cell>
          <cell r="C239" t="str">
            <v>"</v>
          </cell>
          <cell r="D239">
            <v>1.1499999999999999</v>
          </cell>
          <cell r="E239">
            <v>151</v>
          </cell>
          <cell r="F239">
            <v>1.4</v>
          </cell>
        </row>
        <row r="240">
          <cell r="B240" t="str">
            <v>Trònh Xuaân Tröôûng</v>
          </cell>
          <cell r="C240" t="str">
            <v>"</v>
          </cell>
          <cell r="D240">
            <v>1.1499999999999999</v>
          </cell>
          <cell r="E240">
            <v>150</v>
          </cell>
          <cell r="F240">
            <v>1.4</v>
          </cell>
        </row>
        <row r="241">
          <cell r="B241" t="str">
            <v>Döông Phuùc Ñaït</v>
          </cell>
          <cell r="C241" t="str">
            <v>"</v>
          </cell>
          <cell r="D241">
            <v>1.1499999999999999</v>
          </cell>
          <cell r="E241">
            <v>141</v>
          </cell>
          <cell r="F241">
            <v>1.6</v>
          </cell>
        </row>
        <row r="242">
          <cell r="B242" t="str">
            <v>Nguyeãn Vaên Thaéng</v>
          </cell>
          <cell r="C242" t="str">
            <v>B.Veä</v>
          </cell>
          <cell r="D242">
            <v>0.95</v>
          </cell>
          <cell r="E242">
            <v>151</v>
          </cell>
          <cell r="F242">
            <v>1.4</v>
          </cell>
        </row>
        <row r="243">
          <cell r="B243" t="str">
            <v>Traàn Thuaän Phong</v>
          </cell>
          <cell r="C243" t="str">
            <v>B.Veä</v>
          </cell>
          <cell r="D243">
            <v>0.95</v>
          </cell>
          <cell r="E243">
            <v>153</v>
          </cell>
          <cell r="F243">
            <v>1.6</v>
          </cell>
        </row>
        <row r="244">
          <cell r="B244" t="str">
            <v>Leâ Vaên Quyeát</v>
          </cell>
          <cell r="C244" t="str">
            <v>B.Veä</v>
          </cell>
          <cell r="D244">
            <v>0.95</v>
          </cell>
          <cell r="E244">
            <v>153</v>
          </cell>
          <cell r="F244">
            <v>1.4</v>
          </cell>
        </row>
        <row r="245">
          <cell r="B245" t="str">
            <v xml:space="preserve">Vuõ Ñình Thaønh </v>
          </cell>
          <cell r="C245" t="str">
            <v>B.Veä</v>
          </cell>
          <cell r="D245">
            <v>0.95</v>
          </cell>
          <cell r="E245">
            <v>153</v>
          </cell>
          <cell r="F245">
            <v>1.4</v>
          </cell>
        </row>
        <row r="246">
          <cell r="B246" t="str">
            <v>Leâ Thò Kim Loan</v>
          </cell>
          <cell r="C246" t="str">
            <v>P.Vuï</v>
          </cell>
          <cell r="D246">
            <v>0.9</v>
          </cell>
          <cell r="E246">
            <v>151</v>
          </cell>
          <cell r="F246">
            <v>1.6</v>
          </cell>
        </row>
        <row r="247">
          <cell r="B247" t="str">
            <v>Ñaøo Troïng Ñaït</v>
          </cell>
          <cell r="C247" t="str">
            <v>PP</v>
          </cell>
          <cell r="D247">
            <v>1.75</v>
          </cell>
          <cell r="E247">
            <v>152</v>
          </cell>
          <cell r="F247">
            <v>1.6</v>
          </cell>
        </row>
        <row r="248">
          <cell r="B248" t="str">
            <v>Nguyeãn Vaên Hieån</v>
          </cell>
          <cell r="C248" t="str">
            <v>N.V</v>
          </cell>
          <cell r="D248">
            <v>1.3</v>
          </cell>
          <cell r="E248">
            <v>151</v>
          </cell>
          <cell r="F248">
            <v>1.4</v>
          </cell>
        </row>
        <row r="249">
          <cell r="B249" t="str">
            <v>Trònh Hoaøng Laâm</v>
          </cell>
          <cell r="C249" t="str">
            <v>N.V</v>
          </cell>
          <cell r="D249">
            <v>1.25</v>
          </cell>
          <cell r="E249">
            <v>151</v>
          </cell>
          <cell r="F249">
            <v>1.4</v>
          </cell>
        </row>
        <row r="250">
          <cell r="B250" t="str">
            <v>Döông Vaên Thaûo</v>
          </cell>
          <cell r="C250" t="str">
            <v>N.V</v>
          </cell>
          <cell r="D250">
            <v>1.25</v>
          </cell>
          <cell r="E250">
            <v>151</v>
          </cell>
          <cell r="F250">
            <v>1.6</v>
          </cell>
        </row>
        <row r="251">
          <cell r="B251" t="str">
            <v>Nguyeãn Thu Laøi</v>
          </cell>
          <cell r="C251" t="str">
            <v>N.V</v>
          </cell>
          <cell r="D251">
            <v>1.2</v>
          </cell>
          <cell r="E251">
            <v>151</v>
          </cell>
          <cell r="F251">
            <v>1.4</v>
          </cell>
        </row>
        <row r="253">
          <cell r="B253" t="str">
            <v>Laâm Duy Khaùnh</v>
          </cell>
          <cell r="C253" t="str">
            <v>T.P</v>
          </cell>
          <cell r="D253">
            <v>1.9</v>
          </cell>
          <cell r="E253">
            <v>152</v>
          </cell>
          <cell r="F253">
            <v>1.6</v>
          </cell>
        </row>
        <row r="254">
          <cell r="B254" t="str">
            <v>Hoà Nam Giang</v>
          </cell>
          <cell r="C254" t="str">
            <v>PP</v>
          </cell>
          <cell r="D254">
            <v>1.75</v>
          </cell>
          <cell r="E254">
            <v>152</v>
          </cell>
          <cell r="F254">
            <v>1.6</v>
          </cell>
        </row>
        <row r="255">
          <cell r="B255" t="str">
            <v>Traàn Chinh Chieán</v>
          </cell>
          <cell r="C255" t="str">
            <v>PP</v>
          </cell>
          <cell r="D255">
            <v>1.75</v>
          </cell>
          <cell r="E255">
            <v>152</v>
          </cell>
          <cell r="F255">
            <v>1.6</v>
          </cell>
        </row>
        <row r="256">
          <cell r="B256" t="str">
            <v>Nguyeãn Xuaân Trieäu</v>
          </cell>
          <cell r="C256" t="str">
            <v>NV</v>
          </cell>
          <cell r="D256">
            <v>1.2</v>
          </cell>
          <cell r="E256">
            <v>151</v>
          </cell>
          <cell r="F256">
            <v>1.2</v>
          </cell>
        </row>
        <row r="257">
          <cell r="B257" t="str">
            <v>Vaên Minh Maät</v>
          </cell>
          <cell r="C257" t="str">
            <v>ÑTVT</v>
          </cell>
          <cell r="D257">
            <v>1.3167</v>
          </cell>
          <cell r="E257">
            <v>151</v>
          </cell>
          <cell r="F257">
            <v>1.4</v>
          </cell>
        </row>
        <row r="258">
          <cell r="B258" t="str">
            <v>Maïc Thanh Duõng</v>
          </cell>
          <cell r="C258" t="str">
            <v>N.V</v>
          </cell>
          <cell r="D258">
            <v>1.3</v>
          </cell>
          <cell r="E258">
            <v>151</v>
          </cell>
          <cell r="F258">
            <v>1.6</v>
          </cell>
        </row>
        <row r="259">
          <cell r="B259" t="str">
            <v>Nguyeãn Vaên Thôm</v>
          </cell>
          <cell r="C259" t="str">
            <v>N.V</v>
          </cell>
          <cell r="D259">
            <v>1.35</v>
          </cell>
          <cell r="E259">
            <v>151</v>
          </cell>
          <cell r="F259">
            <v>1.6</v>
          </cell>
        </row>
        <row r="260">
          <cell r="B260" t="str">
            <v>Nguyeãn Thanh Bình</v>
          </cell>
          <cell r="C260" t="str">
            <v>T.Caân</v>
          </cell>
          <cell r="D260">
            <v>1.1000000000000001</v>
          </cell>
          <cell r="E260">
            <v>157</v>
          </cell>
          <cell r="F260">
            <v>1.4</v>
          </cell>
        </row>
        <row r="261">
          <cell r="B261" t="str">
            <v>Voõ Daân Quyeàn</v>
          </cell>
          <cell r="C261" t="str">
            <v>T.Caân</v>
          </cell>
          <cell r="D261">
            <v>1.1000000000000001</v>
          </cell>
          <cell r="E261">
            <v>157</v>
          </cell>
          <cell r="F261">
            <v>1.4</v>
          </cell>
        </row>
        <row r="262">
          <cell r="B262" t="str">
            <v>Huyønh Thanh Cöôøng</v>
          </cell>
          <cell r="C262" t="str">
            <v>"</v>
          </cell>
          <cell r="D262">
            <v>1.1000000000000001</v>
          </cell>
          <cell r="E262">
            <v>157</v>
          </cell>
          <cell r="F262">
            <v>1.4</v>
          </cell>
        </row>
        <row r="263">
          <cell r="B263" t="str">
            <v>Nguyeãn Sôn Haø</v>
          </cell>
          <cell r="C263" t="str">
            <v>T.BH</v>
          </cell>
          <cell r="D263">
            <v>1.35</v>
          </cell>
          <cell r="E263">
            <v>153</v>
          </cell>
          <cell r="F263">
            <v>1.4</v>
          </cell>
        </row>
        <row r="264">
          <cell r="B264" t="str">
            <v>Tröông Ngoïc Maãn</v>
          </cell>
          <cell r="C264" t="str">
            <v>T.BH</v>
          </cell>
          <cell r="D264">
            <v>1.35</v>
          </cell>
          <cell r="E264">
            <v>153</v>
          </cell>
          <cell r="F264">
            <v>1.6</v>
          </cell>
        </row>
        <row r="265">
          <cell r="B265" t="str">
            <v>Huyønh Thanh Lieâm</v>
          </cell>
          <cell r="C265" t="str">
            <v>TKVT</v>
          </cell>
          <cell r="D265">
            <v>1.25</v>
          </cell>
          <cell r="E265">
            <v>151</v>
          </cell>
          <cell r="F265">
            <v>1.4</v>
          </cell>
        </row>
        <row r="266">
          <cell r="B266" t="str">
            <v>Phuøng Höõu Ñaït</v>
          </cell>
          <cell r="C266" t="str">
            <v>TKXM</v>
          </cell>
          <cell r="D266">
            <v>1.45</v>
          </cell>
          <cell r="E266">
            <v>151</v>
          </cell>
          <cell r="F266">
            <v>1.6</v>
          </cell>
        </row>
        <row r="267">
          <cell r="B267" t="str">
            <v>Laâm Hoàng Haûi</v>
          </cell>
          <cell r="C267" t="str">
            <v>TKVLN</v>
          </cell>
          <cell r="D267">
            <v>1.35</v>
          </cell>
          <cell r="E267">
            <v>151</v>
          </cell>
          <cell r="F267">
            <v>1.4</v>
          </cell>
        </row>
        <row r="268">
          <cell r="B268" t="str">
            <v>Nguyeãn Ngoïc Duy</v>
          </cell>
          <cell r="C268" t="str">
            <v>NV</v>
          </cell>
          <cell r="D268">
            <v>1.2</v>
          </cell>
          <cell r="E268">
            <v>72</v>
          </cell>
          <cell r="F268">
            <v>1.4</v>
          </cell>
        </row>
        <row r="269">
          <cell r="B269" t="str">
            <v>Leâ Hoaøng Baù</v>
          </cell>
          <cell r="C269" t="str">
            <v>NV</v>
          </cell>
          <cell r="D269">
            <v>1.1000000000000001</v>
          </cell>
          <cell r="E269">
            <v>12</v>
          </cell>
          <cell r="F269">
            <v>1.4</v>
          </cell>
        </row>
        <row r="270">
          <cell r="B270" t="str">
            <v>Traàn Huy Thaïch</v>
          </cell>
          <cell r="C270" t="str">
            <v>NV</v>
          </cell>
          <cell r="D270">
            <v>1.1000000000000001</v>
          </cell>
          <cell r="E270">
            <v>9</v>
          </cell>
          <cell r="F270">
            <v>1.4</v>
          </cell>
        </row>
        <row r="271">
          <cell r="B271" t="str">
            <v>Traàn phuù Thuyû</v>
          </cell>
          <cell r="C271" t="str">
            <v>NV</v>
          </cell>
          <cell r="D271">
            <v>1.2</v>
          </cell>
          <cell r="E271">
            <v>151</v>
          </cell>
          <cell r="F271">
            <v>1.6</v>
          </cell>
        </row>
        <row r="272">
          <cell r="B272" t="str">
            <v>Nguyeãn Vaên Haûi</v>
          </cell>
          <cell r="C272" t="str">
            <v>BQL-DA</v>
          </cell>
          <cell r="D272">
            <v>1.25</v>
          </cell>
          <cell r="E272">
            <v>151</v>
          </cell>
          <cell r="F272">
            <v>1.4</v>
          </cell>
        </row>
        <row r="273">
          <cell r="B273" t="str">
            <v>Hoà Thò Caåm Huyønh</v>
          </cell>
          <cell r="C273" t="str">
            <v>BQL-DA</v>
          </cell>
          <cell r="D273">
            <v>1.25</v>
          </cell>
          <cell r="E273">
            <v>151</v>
          </cell>
          <cell r="F273">
            <v>1.4</v>
          </cell>
        </row>
        <row r="274">
          <cell r="B274" t="str">
            <v>Nguyeãn Vaên Cöôøng</v>
          </cell>
          <cell r="C274" t="str">
            <v>TT</v>
          </cell>
          <cell r="D274">
            <v>1.4</v>
          </cell>
          <cell r="E274">
            <v>154</v>
          </cell>
          <cell r="F274">
            <v>1.6</v>
          </cell>
        </row>
        <row r="275">
          <cell r="B275" t="str">
            <v>Phan Vaên Hoàng</v>
          </cell>
          <cell r="C275" t="str">
            <v>Toå Phoù</v>
          </cell>
          <cell r="D275">
            <v>1.3</v>
          </cell>
          <cell r="E275">
            <v>154</v>
          </cell>
          <cell r="F275">
            <v>1.6</v>
          </cell>
        </row>
        <row r="276">
          <cell r="B276" t="str">
            <v>Taï Quoác Quyønh</v>
          </cell>
          <cell r="C276" t="str">
            <v>CN</v>
          </cell>
          <cell r="D276">
            <v>1.25</v>
          </cell>
          <cell r="E276">
            <v>154</v>
          </cell>
          <cell r="F276">
            <v>1.4</v>
          </cell>
        </row>
        <row r="277">
          <cell r="B277" t="str">
            <v>Phan Vaên Hieàn</v>
          </cell>
          <cell r="C277" t="str">
            <v>"</v>
          </cell>
          <cell r="D277">
            <v>1.25</v>
          </cell>
          <cell r="E277">
            <v>154</v>
          </cell>
          <cell r="F277">
            <v>1.4</v>
          </cell>
        </row>
        <row r="278">
          <cell r="B278" t="str">
            <v>Leâ Töï Thieän</v>
          </cell>
          <cell r="C278" t="str">
            <v>"</v>
          </cell>
          <cell r="D278">
            <v>1.25</v>
          </cell>
          <cell r="E278">
            <v>154</v>
          </cell>
          <cell r="F278">
            <v>1.4</v>
          </cell>
        </row>
        <row r="279">
          <cell r="B279" t="str">
            <v>Phaïm Gia Bình</v>
          </cell>
          <cell r="C279" t="str">
            <v>"</v>
          </cell>
          <cell r="D279">
            <v>1.25</v>
          </cell>
          <cell r="E279">
            <v>155</v>
          </cell>
          <cell r="F279">
            <v>1.2</v>
          </cell>
        </row>
        <row r="280">
          <cell r="B280" t="str">
            <v>Nguyeãn Ngoïc Sôn</v>
          </cell>
          <cell r="C280" t="str">
            <v>"</v>
          </cell>
          <cell r="D280">
            <v>1.25</v>
          </cell>
          <cell r="E280">
            <v>154</v>
          </cell>
          <cell r="F280">
            <v>1.4</v>
          </cell>
        </row>
        <row r="281">
          <cell r="B281" t="str">
            <v>Nguyeãn Troïng Taøi</v>
          </cell>
          <cell r="C281" t="str">
            <v>"</v>
          </cell>
          <cell r="D281">
            <v>1.25</v>
          </cell>
          <cell r="E281">
            <v>154</v>
          </cell>
          <cell r="F281">
            <v>1.4</v>
          </cell>
        </row>
        <row r="282">
          <cell r="B282" t="str">
            <v>Phan Phöôùc Lôïi</v>
          </cell>
          <cell r="C282" t="str">
            <v>"</v>
          </cell>
          <cell r="D282">
            <v>1.25</v>
          </cell>
          <cell r="E282">
            <v>153</v>
          </cell>
          <cell r="F282">
            <v>1.4</v>
          </cell>
        </row>
        <row r="283">
          <cell r="B283" t="str">
            <v>Nguyeãn Hoàng Hoaøng</v>
          </cell>
          <cell r="C283" t="str">
            <v>L.xe taûi</v>
          </cell>
          <cell r="D283">
            <v>1.2</v>
          </cell>
          <cell r="E283">
            <v>153</v>
          </cell>
          <cell r="F283">
            <v>1.6</v>
          </cell>
        </row>
        <row r="284">
          <cell r="B284" t="str">
            <v>Traàn Ngoïc Phöông</v>
          </cell>
          <cell r="C284" t="str">
            <v>"</v>
          </cell>
          <cell r="D284">
            <v>1.2</v>
          </cell>
          <cell r="E284">
            <v>151</v>
          </cell>
          <cell r="F284">
            <v>1.4</v>
          </cell>
        </row>
        <row r="285">
          <cell r="B285" t="str">
            <v>Ñoã Vaên Loäc</v>
          </cell>
          <cell r="C285" t="str">
            <v>"</v>
          </cell>
          <cell r="D285">
            <v>1.2</v>
          </cell>
          <cell r="E285">
            <v>151</v>
          </cell>
          <cell r="F285">
            <v>1.4</v>
          </cell>
        </row>
        <row r="286">
          <cell r="B286" t="str">
            <v>Ñaëng Quoác Trung</v>
          </cell>
          <cell r="C286" t="str">
            <v>"</v>
          </cell>
          <cell r="D286">
            <v>1.2</v>
          </cell>
          <cell r="E286">
            <v>151</v>
          </cell>
          <cell r="F286">
            <v>1.4</v>
          </cell>
        </row>
        <row r="287">
          <cell r="B287" t="str">
            <v>Nguyeãn Thaønh Haûo</v>
          </cell>
          <cell r="C287" t="str">
            <v>"</v>
          </cell>
          <cell r="D287">
            <v>1.2</v>
          </cell>
          <cell r="E287">
            <v>150</v>
          </cell>
          <cell r="F287">
            <v>1.4</v>
          </cell>
        </row>
        <row r="288">
          <cell r="B288" t="str">
            <v>Phaïm Quoác Huy</v>
          </cell>
          <cell r="C288" t="str">
            <v>"</v>
          </cell>
          <cell r="D288">
            <v>1.2</v>
          </cell>
          <cell r="E288">
            <v>117</v>
          </cell>
          <cell r="F288">
            <v>1.4</v>
          </cell>
        </row>
        <row r="289">
          <cell r="B289" t="str">
            <v>Tröông Hoaøi Phong</v>
          </cell>
          <cell r="C289" t="str">
            <v>"</v>
          </cell>
          <cell r="D289">
            <v>1.2</v>
          </cell>
          <cell r="E289">
            <v>151</v>
          </cell>
          <cell r="F289">
            <v>1.4</v>
          </cell>
        </row>
        <row r="290">
          <cell r="B290" t="str">
            <v>Nguyeãn vaên Yeân</v>
          </cell>
          <cell r="C290" t="str">
            <v>"</v>
          </cell>
          <cell r="D290">
            <v>1.2</v>
          </cell>
          <cell r="E290">
            <v>151</v>
          </cell>
          <cell r="F290">
            <v>1.4</v>
          </cell>
        </row>
        <row r="291">
          <cell r="B291" t="str">
            <v>Ñaëng Quoác Duõng</v>
          </cell>
          <cell r="C291" t="str">
            <v>"</v>
          </cell>
          <cell r="D291">
            <v>1.2</v>
          </cell>
          <cell r="E291">
            <v>148</v>
          </cell>
          <cell r="F291">
            <v>1.4</v>
          </cell>
        </row>
        <row r="292">
          <cell r="B292" t="str">
            <v>Nguyeãn Thanh Tuaán</v>
          </cell>
          <cell r="C292" t="str">
            <v>Laùi caåu</v>
          </cell>
          <cell r="D292">
            <v>1.3</v>
          </cell>
          <cell r="E292">
            <v>150</v>
          </cell>
          <cell r="F292">
            <v>1.4</v>
          </cell>
        </row>
        <row r="293">
          <cell r="B293" t="str">
            <v>Traàn Vaên Sôn</v>
          </cell>
          <cell r="C293" t="str">
            <v>"</v>
          </cell>
          <cell r="D293">
            <v>1.3</v>
          </cell>
          <cell r="E293">
            <v>149</v>
          </cell>
          <cell r="F293">
            <v>1.2</v>
          </cell>
        </row>
        <row r="294">
          <cell r="B294" t="str">
            <v>Ñaøo Vaên Minh</v>
          </cell>
          <cell r="C294" t="str">
            <v>Laùi cuoác</v>
          </cell>
          <cell r="D294">
            <v>1.3</v>
          </cell>
          <cell r="E294">
            <v>152</v>
          </cell>
          <cell r="F294">
            <v>1.6</v>
          </cell>
        </row>
        <row r="295">
          <cell r="B295" t="str">
            <v>Phaïm Ñöùc Thieäp</v>
          </cell>
          <cell r="C295" t="str">
            <v>Xe xuùc</v>
          </cell>
          <cell r="D295">
            <v>1.2</v>
          </cell>
          <cell r="E295">
            <v>151</v>
          </cell>
          <cell r="F295">
            <v>1.4</v>
          </cell>
        </row>
        <row r="296">
          <cell r="B296" t="str">
            <v>Nguyeãn Xuaân Thaønh</v>
          </cell>
          <cell r="C296" t="str">
            <v>"</v>
          </cell>
          <cell r="D296">
            <v>1.2</v>
          </cell>
          <cell r="E296">
            <v>151</v>
          </cell>
          <cell r="F296">
            <v>1.4</v>
          </cell>
        </row>
        <row r="297">
          <cell r="B297" t="str">
            <v>Nguyeãn Ñöùc Thaéng</v>
          </cell>
          <cell r="C297" t="str">
            <v>X.xuùc 300</v>
          </cell>
          <cell r="D297">
            <v>1.2</v>
          </cell>
          <cell r="E297">
            <v>150</v>
          </cell>
          <cell r="F297">
            <v>1.6</v>
          </cell>
        </row>
        <row r="298">
          <cell r="B298" t="str">
            <v>Nguyeãn Thaønh Thoaïi</v>
          </cell>
          <cell r="C298" t="str">
            <v>Daewoo</v>
          </cell>
          <cell r="D298">
            <v>1.2</v>
          </cell>
          <cell r="E298">
            <v>138</v>
          </cell>
          <cell r="F298">
            <v>1.4</v>
          </cell>
        </row>
        <row r="299">
          <cell r="B299" t="str">
            <v>Ngoâ Vaên Taân</v>
          </cell>
          <cell r="C299" t="str">
            <v>Xe cuoác</v>
          </cell>
          <cell r="D299">
            <v>1.2</v>
          </cell>
          <cell r="E299">
            <v>153</v>
          </cell>
          <cell r="F299">
            <v>1.6</v>
          </cell>
        </row>
        <row r="300">
          <cell r="B300" t="str">
            <v>Buøi Quang Baèng</v>
          </cell>
          <cell r="C300" t="str">
            <v>Xe naâng</v>
          </cell>
          <cell r="D300">
            <v>1.2</v>
          </cell>
          <cell r="E300">
            <v>149</v>
          </cell>
          <cell r="F300">
            <v>1.4</v>
          </cell>
        </row>
        <row r="301">
          <cell r="B301" t="str">
            <v>Ngoâ Vaên Thaân</v>
          </cell>
          <cell r="C301" t="str">
            <v>Xe naâng</v>
          </cell>
          <cell r="D301">
            <v>1.2</v>
          </cell>
          <cell r="E301">
            <v>134</v>
          </cell>
          <cell r="F301">
            <v>1.2</v>
          </cell>
        </row>
        <row r="302">
          <cell r="B302" t="str">
            <v>Buøi Quang Laäp</v>
          </cell>
          <cell r="C302" t="str">
            <v>Xe naâng</v>
          </cell>
          <cell r="D302">
            <v>1.2</v>
          </cell>
          <cell r="E302">
            <v>150</v>
          </cell>
          <cell r="F302">
            <v>1.2</v>
          </cell>
        </row>
        <row r="303">
          <cell r="B303" t="str">
            <v>Phan Thanh Trung</v>
          </cell>
          <cell r="C303" t="str">
            <v>Xe naâng</v>
          </cell>
          <cell r="D303">
            <v>1.2</v>
          </cell>
          <cell r="E303">
            <v>149</v>
          </cell>
          <cell r="F303">
            <v>1.4</v>
          </cell>
        </row>
        <row r="304">
          <cell r="B304" t="str">
            <v>Laâm Hoàng Thu</v>
          </cell>
          <cell r="C304" t="str">
            <v>Xe naâng</v>
          </cell>
          <cell r="D304">
            <v>1.2</v>
          </cell>
          <cell r="E304">
            <v>18</v>
          </cell>
          <cell r="F304">
            <v>1.4</v>
          </cell>
        </row>
        <row r="306">
          <cell r="B306" t="str">
            <v>Phaïm Vuõ Hoàng</v>
          </cell>
          <cell r="C306" t="str">
            <v>Giaùm ñoác</v>
          </cell>
          <cell r="D306">
            <v>3.6</v>
          </cell>
          <cell r="E306">
            <v>152</v>
          </cell>
          <cell r="F306">
            <v>1.6</v>
          </cell>
        </row>
        <row r="307">
          <cell r="B307" t="str">
            <v>Nguyeãn Vaên Huøng</v>
          </cell>
          <cell r="C307" t="str">
            <v>P.GÑ</v>
          </cell>
          <cell r="D307">
            <v>3</v>
          </cell>
          <cell r="E307">
            <v>152</v>
          </cell>
          <cell r="F307">
            <v>1.6</v>
          </cell>
        </row>
        <row r="308">
          <cell r="B308" t="str">
            <v>Nguyeãn Vaên Tuoát</v>
          </cell>
          <cell r="C308" t="str">
            <v>KTT</v>
          </cell>
          <cell r="D308">
            <v>3</v>
          </cell>
          <cell r="E308">
            <v>151</v>
          </cell>
          <cell r="F308">
            <v>1.6</v>
          </cell>
        </row>
        <row r="309">
          <cell r="B309" t="str">
            <v>Coäng:</v>
          </cell>
          <cell r="D309">
            <v>373.74701472094171</v>
          </cell>
          <cell r="E309">
            <v>44160</v>
          </cell>
        </row>
      </sheetData>
      <sheetData sheetId="9" refreshError="1">
        <row r="6">
          <cell r="B6" t="str">
            <v>Traàn Vaên Nuoâi</v>
          </cell>
          <cell r="C6" t="str">
            <v>Tr.P</v>
          </cell>
          <cell r="D6">
            <v>152</v>
          </cell>
          <cell r="E6">
            <v>21</v>
          </cell>
          <cell r="F6">
            <v>27</v>
          </cell>
          <cell r="G6">
            <v>25</v>
          </cell>
          <cell r="H6">
            <v>27</v>
          </cell>
          <cell r="I6">
            <v>26</v>
          </cell>
          <cell r="J6">
            <v>26</v>
          </cell>
          <cell r="K6">
            <v>152</v>
          </cell>
          <cell r="L6">
            <v>304</v>
          </cell>
          <cell r="M6">
            <v>1.8</v>
          </cell>
          <cell r="N6" t="str">
            <v>Xuaát saéc</v>
          </cell>
          <cell r="O6">
            <v>1.6</v>
          </cell>
          <cell r="Q6" t="str">
            <v xml:space="preserve"> (pheùp naêm + cöôùi con =5 ngaøy)</v>
          </cell>
          <cell r="R6" t="str">
            <v>Xuaát saéc</v>
          </cell>
          <cell r="S6">
            <v>1.6</v>
          </cell>
        </row>
        <row r="7">
          <cell r="B7" t="str">
            <v>Nguyeãn Thanh Nhaõ</v>
          </cell>
          <cell r="C7" t="str">
            <v>PP.</v>
          </cell>
          <cell r="D7">
            <v>135</v>
          </cell>
          <cell r="E7">
            <v>26</v>
          </cell>
          <cell r="F7">
            <v>27</v>
          </cell>
          <cell r="G7">
            <v>25</v>
          </cell>
          <cell r="H7">
            <v>27</v>
          </cell>
          <cell r="I7">
            <v>26</v>
          </cell>
          <cell r="J7">
            <v>26</v>
          </cell>
          <cell r="K7">
            <v>157</v>
          </cell>
          <cell r="L7">
            <v>292</v>
          </cell>
          <cell r="M7">
            <v>1.65</v>
          </cell>
          <cell r="N7" t="str">
            <v>Xuaát saéc</v>
          </cell>
          <cell r="O7">
            <v>1.6</v>
          </cell>
          <cell r="R7" t="str">
            <v>A</v>
          </cell>
          <cell r="S7">
            <v>1.4</v>
          </cell>
        </row>
        <row r="8">
          <cell r="B8" t="str">
            <v>Löu Thaùi Nhaïc</v>
          </cell>
          <cell r="C8" t="str">
            <v xml:space="preserve">CB </v>
          </cell>
          <cell r="E8">
            <v>26</v>
          </cell>
          <cell r="F8">
            <v>18</v>
          </cell>
          <cell r="K8">
            <v>44</v>
          </cell>
          <cell r="L8">
            <v>44</v>
          </cell>
          <cell r="M8">
            <v>1.3</v>
          </cell>
          <cell r="N8" t="str">
            <v>C</v>
          </cell>
          <cell r="O8">
            <v>1</v>
          </cell>
          <cell r="Q8" t="str">
            <v>Nghæ vieäc</v>
          </cell>
          <cell r="R8" t="str">
            <v>B</v>
          </cell>
          <cell r="S8">
            <v>1.2</v>
          </cell>
        </row>
        <row r="9">
          <cell r="B9" t="str">
            <v>Voõ Vaên Phuïng</v>
          </cell>
          <cell r="C9" t="str">
            <v>NV</v>
          </cell>
          <cell r="D9">
            <v>151</v>
          </cell>
          <cell r="E9">
            <v>26</v>
          </cell>
          <cell r="F9">
            <v>27</v>
          </cell>
          <cell r="G9">
            <v>25</v>
          </cell>
          <cell r="H9">
            <v>27</v>
          </cell>
          <cell r="I9">
            <v>26</v>
          </cell>
          <cell r="J9">
            <v>26</v>
          </cell>
          <cell r="K9">
            <v>157</v>
          </cell>
          <cell r="L9">
            <v>308</v>
          </cell>
          <cell r="M9">
            <v>1.2</v>
          </cell>
          <cell r="N9" t="str">
            <v>Xuaát saéc</v>
          </cell>
          <cell r="O9">
            <v>1.6</v>
          </cell>
          <cell r="R9" t="str">
            <v>C</v>
          </cell>
          <cell r="S9">
            <v>1</v>
          </cell>
        </row>
        <row r="10">
          <cell r="B10" t="str">
            <v>Ñoã Thuyû Tieân</v>
          </cell>
          <cell r="C10" t="str">
            <v>"</v>
          </cell>
          <cell r="D10">
            <v>150</v>
          </cell>
          <cell r="E10">
            <v>26</v>
          </cell>
          <cell r="F10">
            <v>27</v>
          </cell>
          <cell r="G10">
            <v>25</v>
          </cell>
          <cell r="H10">
            <v>27</v>
          </cell>
          <cell r="I10">
            <v>26</v>
          </cell>
          <cell r="J10">
            <v>26</v>
          </cell>
          <cell r="K10">
            <v>157</v>
          </cell>
          <cell r="L10">
            <v>307</v>
          </cell>
          <cell r="M10">
            <v>1.1000000000000001</v>
          </cell>
          <cell r="N10" t="str">
            <v>A</v>
          </cell>
          <cell r="O10">
            <v>1.4</v>
          </cell>
        </row>
        <row r="11">
          <cell r="B11" t="str">
            <v>Traàn Phuù Quoác</v>
          </cell>
          <cell r="C11" t="str">
            <v>L.xe</v>
          </cell>
          <cell r="D11">
            <v>155</v>
          </cell>
          <cell r="E11">
            <v>26</v>
          </cell>
          <cell r="F11">
            <v>27</v>
          </cell>
          <cell r="G11">
            <v>25</v>
          </cell>
          <cell r="H11">
            <v>27</v>
          </cell>
          <cell r="I11">
            <v>26</v>
          </cell>
          <cell r="J11">
            <v>26</v>
          </cell>
          <cell r="K11">
            <v>157</v>
          </cell>
          <cell r="L11">
            <v>312</v>
          </cell>
          <cell r="M11">
            <v>1.2</v>
          </cell>
          <cell r="N11" t="str">
            <v>Xuaát saéc</v>
          </cell>
          <cell r="O11">
            <v>1.6</v>
          </cell>
        </row>
        <row r="12">
          <cell r="B12" t="str">
            <v>Traàn Vaên Tö</v>
          </cell>
          <cell r="C12" t="str">
            <v>"</v>
          </cell>
          <cell r="D12">
            <v>154</v>
          </cell>
          <cell r="E12">
            <v>26</v>
          </cell>
          <cell r="F12">
            <v>27</v>
          </cell>
          <cell r="G12">
            <v>25</v>
          </cell>
          <cell r="H12">
            <v>27</v>
          </cell>
          <cell r="I12">
            <v>26</v>
          </cell>
          <cell r="J12">
            <v>26</v>
          </cell>
          <cell r="K12">
            <v>157</v>
          </cell>
          <cell r="L12">
            <v>311</v>
          </cell>
          <cell r="M12">
            <v>1.2</v>
          </cell>
          <cell r="N12" t="str">
            <v>Xuaát saéc</v>
          </cell>
          <cell r="O12">
            <v>1.6</v>
          </cell>
        </row>
        <row r="13">
          <cell r="B13" t="str">
            <v>Huyønh Vaên Haø</v>
          </cell>
          <cell r="C13" t="str">
            <v>"</v>
          </cell>
          <cell r="D13">
            <v>49</v>
          </cell>
          <cell r="E13">
            <v>26</v>
          </cell>
          <cell r="F13">
            <v>27</v>
          </cell>
          <cell r="G13">
            <v>25</v>
          </cell>
          <cell r="H13">
            <v>27</v>
          </cell>
          <cell r="I13">
            <v>26</v>
          </cell>
          <cell r="J13">
            <v>26</v>
          </cell>
          <cell r="K13">
            <v>157</v>
          </cell>
          <cell r="L13">
            <v>206</v>
          </cell>
          <cell r="M13">
            <v>1.2</v>
          </cell>
          <cell r="N13" t="str">
            <v>A</v>
          </cell>
          <cell r="O13">
            <v>1.4</v>
          </cell>
        </row>
        <row r="14">
          <cell r="B14" t="str">
            <v>Nguyeãn Trung Hieàn</v>
          </cell>
          <cell r="C14" t="str">
            <v>"</v>
          </cell>
          <cell r="D14">
            <v>150</v>
          </cell>
          <cell r="E14">
            <v>26</v>
          </cell>
          <cell r="F14">
            <v>27</v>
          </cell>
          <cell r="G14">
            <v>25</v>
          </cell>
          <cell r="H14">
            <v>27</v>
          </cell>
          <cell r="I14">
            <v>26</v>
          </cell>
          <cell r="J14">
            <v>26</v>
          </cell>
          <cell r="K14">
            <v>157</v>
          </cell>
          <cell r="L14">
            <v>307</v>
          </cell>
          <cell r="M14">
            <v>1.1000000000000001</v>
          </cell>
          <cell r="N14" t="str">
            <v>B</v>
          </cell>
          <cell r="O14">
            <v>1.2</v>
          </cell>
        </row>
        <row r="15">
          <cell r="B15" t="str">
            <v>Trònh Thanh Thuûy</v>
          </cell>
          <cell r="C15" t="str">
            <v>YT</v>
          </cell>
          <cell r="D15">
            <v>59</v>
          </cell>
          <cell r="E15">
            <v>26</v>
          </cell>
          <cell r="F15">
            <v>27</v>
          </cell>
          <cell r="G15">
            <v>25</v>
          </cell>
          <cell r="H15">
            <v>27</v>
          </cell>
          <cell r="I15">
            <v>26</v>
          </cell>
          <cell r="J15">
            <v>26</v>
          </cell>
          <cell r="K15">
            <v>157</v>
          </cell>
          <cell r="L15">
            <v>216</v>
          </cell>
          <cell r="M15">
            <v>1.1000000000000001</v>
          </cell>
          <cell r="N15" t="str">
            <v>A</v>
          </cell>
          <cell r="O15">
            <v>1.4</v>
          </cell>
          <cell r="Q15" t="str">
            <v>ñaõ höôûng TS 30 c 6T ñaàu</v>
          </cell>
        </row>
        <row r="16">
          <cell r="B16" t="str">
            <v>Ñaëng Coâng Chaâu</v>
          </cell>
          <cell r="C16" t="str">
            <v>BV</v>
          </cell>
          <cell r="D16">
            <v>144</v>
          </cell>
          <cell r="E16">
            <v>26</v>
          </cell>
          <cell r="F16">
            <v>27</v>
          </cell>
          <cell r="G16">
            <v>25</v>
          </cell>
          <cell r="H16">
            <v>27</v>
          </cell>
          <cell r="I16">
            <v>26</v>
          </cell>
          <cell r="J16">
            <v>26</v>
          </cell>
          <cell r="K16">
            <v>157</v>
          </cell>
          <cell r="L16">
            <v>301</v>
          </cell>
          <cell r="M16">
            <v>0.95</v>
          </cell>
          <cell r="N16" t="str">
            <v>A</v>
          </cell>
          <cell r="O16">
            <v>1.4</v>
          </cell>
        </row>
        <row r="17">
          <cell r="B17" t="str">
            <v>Phuøng Thanh Phong</v>
          </cell>
          <cell r="C17" t="str">
            <v>"</v>
          </cell>
          <cell r="D17">
            <v>157</v>
          </cell>
          <cell r="F17">
            <v>27</v>
          </cell>
          <cell r="G17">
            <v>25</v>
          </cell>
          <cell r="H17">
            <v>27</v>
          </cell>
          <cell r="I17">
            <v>26</v>
          </cell>
          <cell r="J17">
            <v>26</v>
          </cell>
          <cell r="K17">
            <v>131</v>
          </cell>
          <cell r="L17">
            <v>288</v>
          </cell>
          <cell r="M17">
            <v>0.95</v>
          </cell>
          <cell r="N17" t="str">
            <v>B</v>
          </cell>
          <cell r="O17">
            <v>1.2</v>
          </cell>
        </row>
        <row r="18">
          <cell r="B18" t="str">
            <v>Ngoâ Vaên Naøm</v>
          </cell>
          <cell r="C18" t="str">
            <v>"</v>
          </cell>
          <cell r="D18">
            <v>157</v>
          </cell>
          <cell r="E18">
            <v>26</v>
          </cell>
          <cell r="F18">
            <v>21</v>
          </cell>
          <cell r="G18">
            <v>25</v>
          </cell>
          <cell r="H18">
            <v>27</v>
          </cell>
          <cell r="I18">
            <v>26</v>
          </cell>
          <cell r="J18">
            <v>26</v>
          </cell>
          <cell r="K18">
            <v>151</v>
          </cell>
          <cell r="L18">
            <v>308</v>
          </cell>
          <cell r="M18">
            <v>0.95</v>
          </cell>
          <cell r="N18" t="str">
            <v>A</v>
          </cell>
          <cell r="O18">
            <v>1.4</v>
          </cell>
        </row>
        <row r="19">
          <cell r="B19" t="str">
            <v>Traàn Vaên Thaønh</v>
          </cell>
          <cell r="C19" t="str">
            <v>"</v>
          </cell>
          <cell r="D19">
            <v>148</v>
          </cell>
          <cell r="E19">
            <v>26</v>
          </cell>
          <cell r="F19">
            <v>27</v>
          </cell>
          <cell r="G19">
            <v>25</v>
          </cell>
          <cell r="H19">
            <v>27</v>
          </cell>
          <cell r="I19">
            <v>26</v>
          </cell>
          <cell r="J19">
            <v>26</v>
          </cell>
          <cell r="K19">
            <v>157</v>
          </cell>
          <cell r="L19">
            <v>305</v>
          </cell>
          <cell r="M19">
            <v>0.95</v>
          </cell>
          <cell r="N19" t="str">
            <v>Xuaát saéc</v>
          </cell>
          <cell r="O19">
            <v>1.6</v>
          </cell>
        </row>
        <row r="20">
          <cell r="B20" t="str">
            <v>Nguyeãn Hoaøng Ñaëng</v>
          </cell>
          <cell r="C20" t="str">
            <v>"</v>
          </cell>
          <cell r="D20">
            <v>157</v>
          </cell>
          <cell r="E20">
            <v>26</v>
          </cell>
          <cell r="F20">
            <v>27</v>
          </cell>
          <cell r="G20">
            <v>25</v>
          </cell>
          <cell r="H20">
            <v>27</v>
          </cell>
          <cell r="I20">
            <v>26</v>
          </cell>
          <cell r="J20">
            <v>26</v>
          </cell>
          <cell r="K20">
            <v>157</v>
          </cell>
          <cell r="L20">
            <v>314</v>
          </cell>
          <cell r="M20">
            <v>1.05</v>
          </cell>
          <cell r="N20" t="str">
            <v>A</v>
          </cell>
          <cell r="O20">
            <v>1.4</v>
          </cell>
        </row>
        <row r="21">
          <cell r="B21" t="str">
            <v>Tröông Minh Duõng</v>
          </cell>
          <cell r="C21" t="str">
            <v>"</v>
          </cell>
          <cell r="D21">
            <v>157</v>
          </cell>
          <cell r="E21">
            <v>26</v>
          </cell>
          <cell r="F21">
            <v>26</v>
          </cell>
          <cell r="G21">
            <v>25</v>
          </cell>
          <cell r="H21">
            <v>27</v>
          </cell>
          <cell r="I21">
            <v>26</v>
          </cell>
          <cell r="J21">
            <v>26</v>
          </cell>
          <cell r="K21">
            <v>156</v>
          </cell>
          <cell r="L21">
            <v>313</v>
          </cell>
          <cell r="M21">
            <v>0.95</v>
          </cell>
          <cell r="N21" t="str">
            <v>A</v>
          </cell>
          <cell r="O21">
            <v>1.4</v>
          </cell>
        </row>
        <row r="22">
          <cell r="B22" t="str">
            <v>Nguyeãn Tuaán Haûi</v>
          </cell>
          <cell r="C22" t="str">
            <v>"</v>
          </cell>
          <cell r="D22">
            <v>155</v>
          </cell>
          <cell r="E22">
            <v>26</v>
          </cell>
          <cell r="F22">
            <v>27</v>
          </cell>
          <cell r="G22">
            <v>25</v>
          </cell>
          <cell r="H22">
            <v>27</v>
          </cell>
          <cell r="I22">
            <v>26</v>
          </cell>
          <cell r="J22">
            <v>26</v>
          </cell>
          <cell r="K22">
            <v>157</v>
          </cell>
          <cell r="L22">
            <v>312</v>
          </cell>
          <cell r="M22">
            <v>0.95</v>
          </cell>
          <cell r="N22" t="str">
            <v>A</v>
          </cell>
          <cell r="O22">
            <v>1.4</v>
          </cell>
        </row>
        <row r="23">
          <cell r="B23" t="str">
            <v>Ng. Thò Ngoïc Ñieäp</v>
          </cell>
          <cell r="C23" t="str">
            <v>CDöôõng</v>
          </cell>
          <cell r="D23">
            <v>154</v>
          </cell>
          <cell r="E23">
            <v>26</v>
          </cell>
          <cell r="F23">
            <v>27</v>
          </cell>
          <cell r="G23">
            <v>25</v>
          </cell>
          <cell r="H23">
            <v>27</v>
          </cell>
          <cell r="I23">
            <v>26</v>
          </cell>
          <cell r="J23">
            <v>26</v>
          </cell>
          <cell r="K23">
            <v>157</v>
          </cell>
          <cell r="L23">
            <v>311</v>
          </cell>
          <cell r="M23">
            <v>0.9</v>
          </cell>
          <cell r="N23" t="str">
            <v>B</v>
          </cell>
          <cell r="O23">
            <v>1.2</v>
          </cell>
        </row>
        <row r="24">
          <cell r="B24" t="str">
            <v>Toáng Thò Nguyeân</v>
          </cell>
          <cell r="C24" t="str">
            <v>"</v>
          </cell>
          <cell r="D24">
            <v>150</v>
          </cell>
          <cell r="E24">
            <v>26</v>
          </cell>
          <cell r="F24">
            <v>27</v>
          </cell>
          <cell r="G24">
            <v>25</v>
          </cell>
          <cell r="H24">
            <v>10</v>
          </cell>
          <cell r="I24">
            <v>25</v>
          </cell>
          <cell r="J24">
            <v>26</v>
          </cell>
          <cell r="K24">
            <v>139</v>
          </cell>
          <cell r="L24">
            <v>289</v>
          </cell>
          <cell r="M24">
            <v>0.9</v>
          </cell>
          <cell r="N24" t="str">
            <v>A</v>
          </cell>
          <cell r="O24">
            <v>1.4</v>
          </cell>
          <cell r="Q24" t="str">
            <v>6 pheùp</v>
          </cell>
        </row>
        <row r="25">
          <cell r="B25" t="str">
            <v>Leâ Vaên Phaùt</v>
          </cell>
          <cell r="C25" t="str">
            <v>"</v>
          </cell>
          <cell r="D25">
            <v>152</v>
          </cell>
          <cell r="E25">
            <v>26</v>
          </cell>
          <cell r="F25">
            <v>27</v>
          </cell>
          <cell r="G25">
            <v>25</v>
          </cell>
          <cell r="H25">
            <v>27</v>
          </cell>
          <cell r="I25">
            <v>26</v>
          </cell>
          <cell r="J25">
            <v>26</v>
          </cell>
          <cell r="K25">
            <v>157</v>
          </cell>
          <cell r="L25">
            <v>309</v>
          </cell>
          <cell r="M25">
            <v>1</v>
          </cell>
          <cell r="N25" t="str">
            <v>B</v>
          </cell>
          <cell r="O25">
            <v>1.2</v>
          </cell>
        </row>
        <row r="26">
          <cell r="B26" t="str">
            <v>Lö  Hoàng Trang</v>
          </cell>
          <cell r="C26" t="str">
            <v>"</v>
          </cell>
          <cell r="D26">
            <v>150</v>
          </cell>
          <cell r="E26">
            <v>26</v>
          </cell>
          <cell r="F26">
            <v>27</v>
          </cell>
          <cell r="G26">
            <v>25</v>
          </cell>
          <cell r="H26">
            <v>27</v>
          </cell>
          <cell r="I26">
            <v>26</v>
          </cell>
          <cell r="J26">
            <v>26</v>
          </cell>
          <cell r="K26">
            <v>157</v>
          </cell>
          <cell r="L26">
            <v>307</v>
          </cell>
          <cell r="M26">
            <v>0.9</v>
          </cell>
          <cell r="N26" t="str">
            <v>A</v>
          </cell>
          <cell r="O26">
            <v>1.4</v>
          </cell>
        </row>
        <row r="27">
          <cell r="B27" t="str">
            <v>Leâ Thò Kim Thanh</v>
          </cell>
          <cell r="C27" t="str">
            <v>"</v>
          </cell>
          <cell r="E27">
            <v>26</v>
          </cell>
          <cell r="F27">
            <v>26</v>
          </cell>
          <cell r="K27">
            <v>52</v>
          </cell>
          <cell r="L27">
            <v>52</v>
          </cell>
          <cell r="M27">
            <v>0.9</v>
          </cell>
          <cell r="N27" t="str">
            <v>C</v>
          </cell>
          <cell r="O27">
            <v>1</v>
          </cell>
          <cell r="Q27" t="str">
            <v>Nghæ vieäc</v>
          </cell>
        </row>
        <row r="28">
          <cell r="B28" t="str">
            <v>Nguyeãn Thò Kim Oanh</v>
          </cell>
          <cell r="C28" t="str">
            <v>"</v>
          </cell>
          <cell r="G28">
            <v>22</v>
          </cell>
          <cell r="H28">
            <v>27</v>
          </cell>
          <cell r="I28">
            <v>26</v>
          </cell>
          <cell r="J28">
            <v>26</v>
          </cell>
          <cell r="K28">
            <v>101</v>
          </cell>
          <cell r="L28">
            <v>101</v>
          </cell>
          <cell r="M28">
            <v>0.9</v>
          </cell>
          <cell r="N28" t="str">
            <v>A</v>
          </cell>
          <cell r="O28">
            <v>1.4</v>
          </cell>
        </row>
        <row r="29">
          <cell r="B29" t="str">
            <v>Nguyeãn Hoaøng Lyù</v>
          </cell>
          <cell r="C29" t="str">
            <v>NV</v>
          </cell>
          <cell r="J29">
            <v>17.5</v>
          </cell>
          <cell r="K29">
            <v>17.5</v>
          </cell>
          <cell r="L29">
            <v>17.5</v>
          </cell>
          <cell r="M29">
            <v>0.97500000000000009</v>
          </cell>
          <cell r="N29" t="str">
            <v>A</v>
          </cell>
          <cell r="O29">
            <v>1.4</v>
          </cell>
          <cell r="Q29" t="str">
            <v>HÑ môùi</v>
          </cell>
        </row>
        <row r="30">
          <cell r="B30" t="str">
            <v>Nguyeãn T. Bình Cheùp</v>
          </cell>
          <cell r="C30" t="str">
            <v>T/vuï</v>
          </cell>
          <cell r="D30">
            <v>153</v>
          </cell>
          <cell r="E30">
            <v>26</v>
          </cell>
          <cell r="F30">
            <v>27</v>
          </cell>
          <cell r="G30">
            <v>25</v>
          </cell>
          <cell r="H30">
            <v>27</v>
          </cell>
          <cell r="I30">
            <v>26</v>
          </cell>
          <cell r="J30">
            <v>26</v>
          </cell>
          <cell r="K30">
            <v>157</v>
          </cell>
          <cell r="L30">
            <v>310</v>
          </cell>
          <cell r="M30">
            <v>0.9</v>
          </cell>
          <cell r="N30" t="str">
            <v>A</v>
          </cell>
          <cell r="O30">
            <v>1.4</v>
          </cell>
        </row>
        <row r="31">
          <cell r="B31" t="str">
            <v>Vuõ Thò Haûi</v>
          </cell>
          <cell r="C31" t="str">
            <v>"</v>
          </cell>
          <cell r="D31">
            <v>153</v>
          </cell>
          <cell r="E31">
            <v>26</v>
          </cell>
          <cell r="F31">
            <v>27</v>
          </cell>
          <cell r="G31">
            <v>25</v>
          </cell>
          <cell r="H31">
            <v>27</v>
          </cell>
          <cell r="I31">
            <v>26</v>
          </cell>
          <cell r="J31">
            <v>26</v>
          </cell>
          <cell r="K31">
            <v>157</v>
          </cell>
          <cell r="L31">
            <v>310</v>
          </cell>
          <cell r="M31">
            <v>0.9</v>
          </cell>
          <cell r="N31" t="str">
            <v>A</v>
          </cell>
          <cell r="O31">
            <v>1.4</v>
          </cell>
        </row>
        <row r="32">
          <cell r="B32" t="str">
            <v>Coäng:</v>
          </cell>
        </row>
        <row r="34">
          <cell r="B34" t="str">
            <v xml:space="preserve"> - Löu Thaùi Nhaïc</v>
          </cell>
          <cell r="C34" t="str">
            <v>Nghæ vieäc (1/9/2001)</v>
          </cell>
          <cell r="N34" t="str">
            <v>Ngaøy ____ thaùng _____ naêm 2001</v>
          </cell>
        </row>
        <row r="35">
          <cell r="B35" t="str">
            <v xml:space="preserve"> - Leâ T. Kim Thanh</v>
          </cell>
          <cell r="C35" t="str">
            <v>Nghæ vieäc (1/9/2001)</v>
          </cell>
          <cell r="N35" t="str">
            <v>Phuï traùch boä phaän</v>
          </cell>
        </row>
        <row r="36">
          <cell r="N36" t="str">
            <v>(Kyù ghi hoï teân)</v>
          </cell>
        </row>
        <row r="37">
          <cell r="B37" t="str">
            <v xml:space="preserve"> - Tröôûng, phoù boä phaän =</v>
          </cell>
          <cell r="D37" t="str">
            <v xml:space="preserve"> (Nuoâi; Nhaõ)</v>
          </cell>
        </row>
        <row r="38">
          <cell r="B38" t="str">
            <v xml:space="preserve"> - Loaïi xuaát saéc             =</v>
          </cell>
          <cell r="C38">
            <v>6</v>
          </cell>
          <cell r="D38" t="str">
            <v>(Nuoâi; Nhaõ; Quoác; Tö; Phuïng; Thaønh)</v>
          </cell>
        </row>
        <row r="39">
          <cell r="B39" t="str">
            <v xml:space="preserve"> - Loaïi A                        =</v>
          </cell>
          <cell r="C39">
            <v>14</v>
          </cell>
        </row>
        <row r="40">
          <cell r="B40" t="str">
            <v xml:space="preserve"> - Loaïi B                        =</v>
          </cell>
          <cell r="C40">
            <v>4</v>
          </cell>
          <cell r="D40" t="str">
            <v xml:space="preserve"> (Hieàn; Phaùt; Ñieäp; Phong)</v>
          </cell>
        </row>
        <row r="41">
          <cell r="B41" t="str">
            <v xml:space="preserve"> - Loaïi C                        =</v>
          </cell>
          <cell r="C41">
            <v>2</v>
          </cell>
        </row>
        <row r="42">
          <cell r="B42" t="str">
            <v xml:space="preserve"> - Khoâng xeùt                  =</v>
          </cell>
        </row>
        <row r="43">
          <cell r="C43">
            <v>26</v>
          </cell>
        </row>
        <row r="56">
          <cell r="B56" t="str">
            <v xml:space="preserve">                                                          BAÛNG TOÅNG HÔÏP NGAØY COÂNG NAÊM 2001</v>
          </cell>
        </row>
        <row r="58">
          <cell r="B58" t="str">
            <v>HOÏ VAØ TEÂN</v>
          </cell>
          <cell r="C58" t="str">
            <v>Chöùc vuï</v>
          </cell>
          <cell r="D58" t="str">
            <v>NC. 6T ñaàu naêm</v>
          </cell>
          <cell r="E58" t="str">
            <v>Ngaøy coâng 6 thaùng cuoái naêm</v>
          </cell>
          <cell r="L58" t="str">
            <v>Toång NC caû naêm</v>
          </cell>
          <cell r="M58" t="str">
            <v>HSCV</v>
          </cell>
          <cell r="N58" t="str">
            <v>Xeáp loaïi    A-B-C</v>
          </cell>
          <cell r="O58" t="str">
            <v>Xeáp loaïi HS</v>
          </cell>
          <cell r="P58" t="str">
            <v>XL.Xuaát saéc</v>
          </cell>
          <cell r="Q58" t="str">
            <v>Ghi chuù</v>
          </cell>
        </row>
        <row r="59">
          <cell r="E59">
            <v>7</v>
          </cell>
          <cell r="F59">
            <v>8</v>
          </cell>
          <cell r="G59">
            <v>9</v>
          </cell>
          <cell r="H59">
            <v>10</v>
          </cell>
          <cell r="I59">
            <v>11</v>
          </cell>
          <cell r="J59">
            <v>12</v>
          </cell>
          <cell r="K59" t="str">
            <v>Coäng</v>
          </cell>
        </row>
        <row r="60">
          <cell r="B60" t="str">
            <v>Laâm Duy Khaùnh</v>
          </cell>
          <cell r="C60" t="str">
            <v>T.P</v>
          </cell>
          <cell r="D60">
            <v>152</v>
          </cell>
          <cell r="E60">
            <v>26</v>
          </cell>
          <cell r="F60">
            <v>27</v>
          </cell>
          <cell r="G60">
            <v>25</v>
          </cell>
          <cell r="H60">
            <v>27</v>
          </cell>
          <cell r="I60">
            <v>26</v>
          </cell>
          <cell r="J60">
            <v>26</v>
          </cell>
          <cell r="K60">
            <v>157</v>
          </cell>
          <cell r="L60">
            <v>309</v>
          </cell>
          <cell r="M60">
            <v>1.9</v>
          </cell>
          <cell r="N60" t="str">
            <v>Xuaát saéc</v>
          </cell>
          <cell r="O60">
            <v>1.6</v>
          </cell>
        </row>
        <row r="61">
          <cell r="B61" t="str">
            <v>Hoà Nam Giang</v>
          </cell>
          <cell r="C61" t="str">
            <v>PP</v>
          </cell>
          <cell r="D61">
            <v>152</v>
          </cell>
          <cell r="E61">
            <v>26</v>
          </cell>
          <cell r="F61">
            <v>27</v>
          </cell>
          <cell r="G61">
            <v>25</v>
          </cell>
          <cell r="H61">
            <v>27</v>
          </cell>
          <cell r="I61">
            <v>26</v>
          </cell>
          <cell r="J61">
            <v>26</v>
          </cell>
          <cell r="K61">
            <v>157</v>
          </cell>
          <cell r="L61">
            <v>309</v>
          </cell>
          <cell r="M61">
            <v>1.75</v>
          </cell>
          <cell r="N61" t="str">
            <v>Xuaát saéc</v>
          </cell>
          <cell r="O61">
            <v>1.6</v>
          </cell>
          <cell r="Q61" t="str">
            <v>(oùm thaùng 11- 4 ngaøy)</v>
          </cell>
        </row>
        <row r="62">
          <cell r="B62" t="str">
            <v>Traàn Chinh Chieán</v>
          </cell>
          <cell r="C62" t="str">
            <v>PP</v>
          </cell>
          <cell r="D62">
            <v>152</v>
          </cell>
          <cell r="E62">
            <v>26</v>
          </cell>
          <cell r="F62">
            <v>27</v>
          </cell>
          <cell r="G62">
            <v>25</v>
          </cell>
          <cell r="H62">
            <v>27</v>
          </cell>
          <cell r="I62">
            <v>26</v>
          </cell>
          <cell r="J62">
            <v>26</v>
          </cell>
          <cell r="K62">
            <v>157</v>
          </cell>
          <cell r="L62">
            <v>309</v>
          </cell>
          <cell r="M62">
            <v>1.75</v>
          </cell>
          <cell r="N62" t="str">
            <v>Xuaát saéc</v>
          </cell>
          <cell r="O62">
            <v>1.6</v>
          </cell>
        </row>
        <row r="63">
          <cell r="B63" t="str">
            <v>Nguyeãn Xuaân Trieäu</v>
          </cell>
          <cell r="C63" t="str">
            <v>NV</v>
          </cell>
          <cell r="D63">
            <v>151</v>
          </cell>
          <cell r="E63">
            <v>26</v>
          </cell>
          <cell r="F63">
            <v>27</v>
          </cell>
          <cell r="G63">
            <v>25</v>
          </cell>
          <cell r="H63">
            <v>27</v>
          </cell>
          <cell r="I63">
            <v>25</v>
          </cell>
          <cell r="J63">
            <v>26</v>
          </cell>
          <cell r="K63">
            <v>156</v>
          </cell>
          <cell r="L63">
            <v>307</v>
          </cell>
          <cell r="M63">
            <v>1.1500000000000001</v>
          </cell>
          <cell r="N63" t="str">
            <v>B</v>
          </cell>
          <cell r="O63">
            <v>1.2</v>
          </cell>
          <cell r="Q63" t="str">
            <v>(P.KD chuyeån veà 67c)</v>
          </cell>
        </row>
        <row r="64">
          <cell r="B64" t="str">
            <v>Maïc Thanh Duõng</v>
          </cell>
          <cell r="C64" t="str">
            <v>N.V</v>
          </cell>
          <cell r="D64">
            <v>151</v>
          </cell>
          <cell r="E64">
            <v>26</v>
          </cell>
          <cell r="F64">
            <v>27</v>
          </cell>
          <cell r="G64">
            <v>25</v>
          </cell>
          <cell r="H64">
            <v>27</v>
          </cell>
          <cell r="I64">
            <v>26</v>
          </cell>
          <cell r="J64">
            <v>26</v>
          </cell>
          <cell r="K64">
            <v>157</v>
          </cell>
          <cell r="L64">
            <v>308</v>
          </cell>
          <cell r="M64">
            <v>1.3</v>
          </cell>
          <cell r="N64" t="str">
            <v>Xuaát saéc</v>
          </cell>
          <cell r="O64">
            <v>1.6</v>
          </cell>
          <cell r="Q64" t="str">
            <v>3 Dl</v>
          </cell>
        </row>
        <row r="65">
          <cell r="B65" t="str">
            <v>Nguyeãn Vaên Thôm</v>
          </cell>
          <cell r="C65" t="str">
            <v>N.V</v>
          </cell>
          <cell r="D65">
            <v>151</v>
          </cell>
          <cell r="E65">
            <v>26</v>
          </cell>
          <cell r="F65">
            <v>27</v>
          </cell>
          <cell r="G65">
            <v>25</v>
          </cell>
          <cell r="H65">
            <v>27</v>
          </cell>
          <cell r="I65">
            <v>26</v>
          </cell>
          <cell r="J65">
            <v>26</v>
          </cell>
          <cell r="K65">
            <v>157</v>
          </cell>
          <cell r="L65">
            <v>308</v>
          </cell>
          <cell r="M65">
            <v>1.35</v>
          </cell>
          <cell r="N65" t="str">
            <v>A</v>
          </cell>
          <cell r="O65">
            <v>1.4</v>
          </cell>
        </row>
        <row r="66">
          <cell r="B66" t="str">
            <v>Nguyeãn Thanh Bình</v>
          </cell>
          <cell r="C66" t="str">
            <v>T.Caân</v>
          </cell>
          <cell r="D66">
            <v>157</v>
          </cell>
          <cell r="E66">
            <v>26</v>
          </cell>
          <cell r="F66">
            <v>27</v>
          </cell>
          <cell r="G66">
            <v>25</v>
          </cell>
          <cell r="H66">
            <v>27</v>
          </cell>
          <cell r="I66">
            <v>26</v>
          </cell>
          <cell r="J66">
            <v>26</v>
          </cell>
          <cell r="K66">
            <v>157</v>
          </cell>
          <cell r="L66">
            <v>314</v>
          </cell>
          <cell r="M66">
            <v>1.1000000000000001</v>
          </cell>
          <cell r="N66" t="str">
            <v>B</v>
          </cell>
          <cell r="O66">
            <v>1.2</v>
          </cell>
        </row>
        <row r="67">
          <cell r="B67" t="str">
            <v>Voõ Daân Quyeàn</v>
          </cell>
          <cell r="C67" t="str">
            <v>T.Caân</v>
          </cell>
          <cell r="D67">
            <v>157</v>
          </cell>
          <cell r="E67">
            <v>26</v>
          </cell>
          <cell r="F67">
            <v>27</v>
          </cell>
          <cell r="G67">
            <v>25</v>
          </cell>
          <cell r="H67">
            <v>27</v>
          </cell>
          <cell r="I67">
            <v>26</v>
          </cell>
          <cell r="J67">
            <v>26</v>
          </cell>
          <cell r="K67">
            <v>157</v>
          </cell>
          <cell r="L67">
            <v>314</v>
          </cell>
          <cell r="M67">
            <v>1.1000000000000001</v>
          </cell>
          <cell r="N67" t="str">
            <v>B</v>
          </cell>
          <cell r="O67">
            <v>1.2</v>
          </cell>
          <cell r="Q67" t="str">
            <v>3DL</v>
          </cell>
        </row>
        <row r="68">
          <cell r="B68" t="str">
            <v>Huyønh Thanh Cöôøng</v>
          </cell>
          <cell r="C68" t="str">
            <v>"</v>
          </cell>
          <cell r="D68">
            <v>157</v>
          </cell>
          <cell r="E68">
            <v>26</v>
          </cell>
          <cell r="F68">
            <v>27</v>
          </cell>
          <cell r="G68">
            <v>25</v>
          </cell>
          <cell r="H68">
            <v>27</v>
          </cell>
          <cell r="I68">
            <v>26</v>
          </cell>
          <cell r="J68">
            <v>26</v>
          </cell>
          <cell r="K68">
            <v>157</v>
          </cell>
          <cell r="L68">
            <v>314</v>
          </cell>
          <cell r="M68">
            <v>1.1000000000000001</v>
          </cell>
          <cell r="N68" t="str">
            <v>B</v>
          </cell>
          <cell r="O68">
            <v>1.2</v>
          </cell>
        </row>
        <row r="69">
          <cell r="B69" t="str">
            <v>Nguyeãn Sôn Haø</v>
          </cell>
          <cell r="C69" t="str">
            <v>T.BH</v>
          </cell>
          <cell r="D69">
            <v>153</v>
          </cell>
          <cell r="E69">
            <v>26</v>
          </cell>
          <cell r="F69">
            <v>27</v>
          </cell>
          <cell r="G69">
            <v>25</v>
          </cell>
          <cell r="H69">
            <v>27</v>
          </cell>
          <cell r="I69">
            <v>26</v>
          </cell>
          <cell r="J69">
            <v>26</v>
          </cell>
          <cell r="K69">
            <v>157</v>
          </cell>
          <cell r="L69">
            <v>310</v>
          </cell>
          <cell r="M69">
            <v>1.35</v>
          </cell>
          <cell r="N69" t="str">
            <v>A</v>
          </cell>
          <cell r="O69">
            <v>1.4</v>
          </cell>
        </row>
        <row r="70">
          <cell r="B70" t="str">
            <v>Tröông Ngoïc Maãn</v>
          </cell>
          <cell r="C70" t="str">
            <v>T.BH</v>
          </cell>
          <cell r="D70">
            <v>153</v>
          </cell>
          <cell r="E70">
            <v>26</v>
          </cell>
          <cell r="F70">
            <v>27</v>
          </cell>
          <cell r="G70">
            <v>25</v>
          </cell>
          <cell r="H70">
            <v>27</v>
          </cell>
          <cell r="I70">
            <v>26</v>
          </cell>
          <cell r="J70">
            <v>26</v>
          </cell>
          <cell r="K70">
            <v>157</v>
          </cell>
          <cell r="L70">
            <v>310</v>
          </cell>
          <cell r="M70">
            <v>1.2666666666666666</v>
          </cell>
          <cell r="N70" t="str">
            <v>C</v>
          </cell>
          <cell r="O70">
            <v>1</v>
          </cell>
        </row>
        <row r="71">
          <cell r="B71" t="str">
            <v>Huyønh Thanh Lieâm</v>
          </cell>
          <cell r="C71" t="str">
            <v>TKVT</v>
          </cell>
          <cell r="D71">
            <v>151</v>
          </cell>
          <cell r="E71">
            <v>26</v>
          </cell>
          <cell r="F71">
            <v>27</v>
          </cell>
          <cell r="G71">
            <v>25</v>
          </cell>
          <cell r="H71">
            <v>27</v>
          </cell>
          <cell r="I71">
            <v>26</v>
          </cell>
          <cell r="J71">
            <v>26</v>
          </cell>
          <cell r="K71">
            <v>157</v>
          </cell>
          <cell r="L71">
            <v>308</v>
          </cell>
          <cell r="M71">
            <v>1.25</v>
          </cell>
          <cell r="N71" t="str">
            <v>A</v>
          </cell>
          <cell r="O71">
            <v>1.4</v>
          </cell>
        </row>
        <row r="72">
          <cell r="B72" t="str">
            <v>Phuøng Höõu Ñaït</v>
          </cell>
          <cell r="C72" t="str">
            <v>TKXM</v>
          </cell>
          <cell r="D72">
            <v>151</v>
          </cell>
          <cell r="E72">
            <v>26</v>
          </cell>
          <cell r="F72">
            <v>27</v>
          </cell>
          <cell r="G72">
            <v>25</v>
          </cell>
          <cell r="H72">
            <v>27</v>
          </cell>
          <cell r="I72">
            <v>26</v>
          </cell>
          <cell r="J72">
            <v>26</v>
          </cell>
          <cell r="K72">
            <v>157</v>
          </cell>
          <cell r="L72">
            <v>308</v>
          </cell>
          <cell r="M72">
            <v>1.45</v>
          </cell>
          <cell r="N72" t="str">
            <v>Xuaát saéc</v>
          </cell>
          <cell r="O72">
            <v>1.6</v>
          </cell>
        </row>
        <row r="73">
          <cell r="B73" t="str">
            <v>Laâm Hoàng Haûi</v>
          </cell>
          <cell r="C73" t="str">
            <v>TKVLN</v>
          </cell>
          <cell r="D73">
            <v>151</v>
          </cell>
          <cell r="E73">
            <v>26</v>
          </cell>
          <cell r="F73">
            <v>27</v>
          </cell>
          <cell r="G73">
            <v>25</v>
          </cell>
          <cell r="H73">
            <v>27</v>
          </cell>
          <cell r="I73">
            <v>26</v>
          </cell>
          <cell r="J73">
            <v>26</v>
          </cell>
          <cell r="K73">
            <v>157</v>
          </cell>
          <cell r="L73">
            <v>308</v>
          </cell>
          <cell r="M73">
            <v>1.35</v>
          </cell>
          <cell r="N73" t="str">
            <v>A</v>
          </cell>
          <cell r="O73">
            <v>1.4</v>
          </cell>
          <cell r="Q73" t="str">
            <v>3DL</v>
          </cell>
        </row>
        <row r="74">
          <cell r="B74" t="str">
            <v>Nguyeãn Ngoïc Duy</v>
          </cell>
          <cell r="C74" t="str">
            <v>NV</v>
          </cell>
          <cell r="D74">
            <v>72</v>
          </cell>
          <cell r="E74">
            <v>26</v>
          </cell>
          <cell r="F74">
            <v>27</v>
          </cell>
          <cell r="G74">
            <v>25</v>
          </cell>
          <cell r="H74">
            <v>27</v>
          </cell>
          <cell r="I74">
            <v>26</v>
          </cell>
          <cell r="J74">
            <v>26</v>
          </cell>
          <cell r="K74">
            <v>157</v>
          </cell>
          <cell r="L74">
            <v>229</v>
          </cell>
          <cell r="M74">
            <v>1.2</v>
          </cell>
          <cell r="N74" t="str">
            <v>Xuaát saéc</v>
          </cell>
          <cell r="O74">
            <v>1.6</v>
          </cell>
          <cell r="Q74" t="str">
            <v>3DL</v>
          </cell>
        </row>
        <row r="75">
          <cell r="B75" t="str">
            <v>Leâ Hoaøng Baù</v>
          </cell>
          <cell r="C75" t="str">
            <v>NV</v>
          </cell>
          <cell r="D75">
            <v>12</v>
          </cell>
          <cell r="E75">
            <v>26</v>
          </cell>
          <cell r="F75">
            <v>27</v>
          </cell>
          <cell r="G75">
            <v>25</v>
          </cell>
          <cell r="H75">
            <v>27</v>
          </cell>
          <cell r="I75">
            <v>26</v>
          </cell>
          <cell r="J75">
            <v>26</v>
          </cell>
          <cell r="K75">
            <v>157</v>
          </cell>
          <cell r="L75">
            <v>169</v>
          </cell>
          <cell r="M75">
            <v>1.2249999999999999</v>
          </cell>
          <cell r="N75" t="str">
            <v>A</v>
          </cell>
          <cell r="O75">
            <v>1.4</v>
          </cell>
        </row>
        <row r="76">
          <cell r="B76" t="str">
            <v>Traàn Huy Thaïch</v>
          </cell>
          <cell r="C76" t="str">
            <v>NV</v>
          </cell>
          <cell r="D76">
            <v>9</v>
          </cell>
          <cell r="E76">
            <v>26</v>
          </cell>
          <cell r="F76">
            <v>27</v>
          </cell>
          <cell r="G76">
            <v>25</v>
          </cell>
          <cell r="H76">
            <v>27</v>
          </cell>
          <cell r="I76">
            <v>26</v>
          </cell>
          <cell r="J76">
            <v>26</v>
          </cell>
          <cell r="K76">
            <v>157</v>
          </cell>
          <cell r="L76">
            <v>166</v>
          </cell>
          <cell r="M76">
            <v>1.1833333333333333</v>
          </cell>
          <cell r="N76" t="str">
            <v>A</v>
          </cell>
          <cell r="O76">
            <v>1.4</v>
          </cell>
        </row>
        <row r="77">
          <cell r="B77" t="str">
            <v>Nguyeãn Vaên Haûi</v>
          </cell>
          <cell r="C77" t="str">
            <v>BQL-DA</v>
          </cell>
          <cell r="D77">
            <v>151</v>
          </cell>
          <cell r="E77">
            <v>26</v>
          </cell>
          <cell r="F77">
            <v>27</v>
          </cell>
          <cell r="G77">
            <v>25</v>
          </cell>
          <cell r="H77">
            <v>27</v>
          </cell>
          <cell r="I77">
            <v>26</v>
          </cell>
          <cell r="J77">
            <v>26</v>
          </cell>
          <cell r="K77">
            <v>157</v>
          </cell>
          <cell r="L77">
            <v>308</v>
          </cell>
          <cell r="M77">
            <v>1.25</v>
          </cell>
          <cell r="N77" t="str">
            <v>A</v>
          </cell>
          <cell r="O77">
            <v>1.4</v>
          </cell>
        </row>
        <row r="78">
          <cell r="B78" t="str">
            <v>Hoà Thò Caåm Huyønh</v>
          </cell>
          <cell r="C78" t="str">
            <v>BQL-DA</v>
          </cell>
          <cell r="D78">
            <v>151</v>
          </cell>
          <cell r="E78">
            <v>26</v>
          </cell>
          <cell r="F78">
            <v>27</v>
          </cell>
          <cell r="G78">
            <v>25</v>
          </cell>
          <cell r="H78">
            <v>27</v>
          </cell>
          <cell r="I78">
            <v>26</v>
          </cell>
          <cell r="J78">
            <v>26</v>
          </cell>
          <cell r="K78">
            <v>157</v>
          </cell>
          <cell r="L78">
            <v>308</v>
          </cell>
          <cell r="M78">
            <v>1.25</v>
          </cell>
          <cell r="N78" t="str">
            <v>A</v>
          </cell>
          <cell r="O78">
            <v>1.4</v>
          </cell>
        </row>
        <row r="79">
          <cell r="B79" t="str">
            <v>Nguyeãn Vaên Cöôøng</v>
          </cell>
          <cell r="C79" t="str">
            <v>TT</v>
          </cell>
          <cell r="D79">
            <v>154</v>
          </cell>
          <cell r="E79">
            <v>26</v>
          </cell>
          <cell r="F79">
            <v>27</v>
          </cell>
          <cell r="G79">
            <v>25</v>
          </cell>
          <cell r="H79">
            <v>27</v>
          </cell>
          <cell r="I79">
            <v>26</v>
          </cell>
          <cell r="J79">
            <v>26</v>
          </cell>
          <cell r="K79">
            <v>157</v>
          </cell>
          <cell r="L79">
            <v>311</v>
          </cell>
          <cell r="M79">
            <v>1.4</v>
          </cell>
          <cell r="N79" t="str">
            <v>Xuaát saéc</v>
          </cell>
          <cell r="O79">
            <v>1.6</v>
          </cell>
        </row>
        <row r="80">
          <cell r="B80" t="str">
            <v>Phan Vaên Hoàng</v>
          </cell>
          <cell r="C80" t="str">
            <v>Toå Phoù</v>
          </cell>
          <cell r="D80">
            <v>154</v>
          </cell>
          <cell r="E80">
            <v>26</v>
          </cell>
          <cell r="F80">
            <v>27</v>
          </cell>
          <cell r="G80">
            <v>22</v>
          </cell>
          <cell r="H80">
            <v>27</v>
          </cell>
          <cell r="I80">
            <v>26</v>
          </cell>
          <cell r="J80">
            <v>26</v>
          </cell>
          <cell r="K80">
            <v>154</v>
          </cell>
          <cell r="L80">
            <v>308</v>
          </cell>
          <cell r="M80">
            <v>1.3</v>
          </cell>
          <cell r="N80" t="str">
            <v>A</v>
          </cell>
          <cell r="O80">
            <v>1.4</v>
          </cell>
        </row>
        <row r="81">
          <cell r="B81" t="str">
            <v>Taï Quoác Quyønh</v>
          </cell>
          <cell r="C81" t="str">
            <v>CN</v>
          </cell>
          <cell r="D81">
            <v>154</v>
          </cell>
          <cell r="E81">
            <v>26</v>
          </cell>
          <cell r="F81">
            <v>25</v>
          </cell>
          <cell r="G81">
            <v>25</v>
          </cell>
          <cell r="H81">
            <v>27</v>
          </cell>
          <cell r="I81">
            <v>26</v>
          </cell>
          <cell r="J81">
            <v>26</v>
          </cell>
          <cell r="K81">
            <v>155</v>
          </cell>
          <cell r="L81">
            <v>309</v>
          </cell>
          <cell r="M81">
            <v>1.25</v>
          </cell>
          <cell r="N81" t="str">
            <v>Xuaát saéc</v>
          </cell>
          <cell r="O81">
            <v>1.6</v>
          </cell>
        </row>
        <row r="82">
          <cell r="B82" t="str">
            <v>Phan Vaên Hieàn</v>
          </cell>
          <cell r="C82" t="str">
            <v>"</v>
          </cell>
          <cell r="D82">
            <v>154</v>
          </cell>
          <cell r="E82">
            <v>26</v>
          </cell>
          <cell r="F82">
            <v>27</v>
          </cell>
          <cell r="G82">
            <v>25</v>
          </cell>
          <cell r="H82">
            <v>27</v>
          </cell>
          <cell r="I82">
            <v>26</v>
          </cell>
          <cell r="J82">
            <v>26</v>
          </cell>
          <cell r="K82">
            <v>157</v>
          </cell>
          <cell r="L82">
            <v>311</v>
          </cell>
          <cell r="M82">
            <v>1.25</v>
          </cell>
          <cell r="N82" t="str">
            <v>B</v>
          </cell>
          <cell r="O82">
            <v>1.2</v>
          </cell>
        </row>
        <row r="83">
          <cell r="B83" t="str">
            <v>Leâ Töï Thieän</v>
          </cell>
          <cell r="C83" t="str">
            <v>"</v>
          </cell>
          <cell r="D83">
            <v>154</v>
          </cell>
          <cell r="E83">
            <v>26</v>
          </cell>
          <cell r="F83">
            <v>27</v>
          </cell>
          <cell r="G83">
            <v>25</v>
          </cell>
          <cell r="H83">
            <v>26</v>
          </cell>
          <cell r="I83">
            <v>26</v>
          </cell>
          <cell r="J83">
            <v>26</v>
          </cell>
          <cell r="K83">
            <v>156</v>
          </cell>
          <cell r="L83">
            <v>310</v>
          </cell>
          <cell r="M83">
            <v>1.25</v>
          </cell>
          <cell r="N83" t="str">
            <v>A</v>
          </cell>
          <cell r="O83">
            <v>1.4</v>
          </cell>
        </row>
        <row r="84">
          <cell r="B84" t="str">
            <v>Phaïm Gia Bình</v>
          </cell>
          <cell r="C84" t="str">
            <v>"</v>
          </cell>
          <cell r="D84">
            <v>155</v>
          </cell>
          <cell r="E84">
            <v>26</v>
          </cell>
          <cell r="F84">
            <v>27</v>
          </cell>
          <cell r="G84">
            <v>25</v>
          </cell>
          <cell r="H84">
            <v>27</v>
          </cell>
          <cell r="I84">
            <v>26</v>
          </cell>
          <cell r="J84">
            <v>25</v>
          </cell>
          <cell r="K84">
            <v>156</v>
          </cell>
          <cell r="L84">
            <v>311</v>
          </cell>
          <cell r="M84">
            <v>1.25</v>
          </cell>
          <cell r="N84" t="str">
            <v>B</v>
          </cell>
          <cell r="O84">
            <v>1.2</v>
          </cell>
        </row>
        <row r="85">
          <cell r="B85" t="str">
            <v>Nguyeãn Ngoïc Sôn</v>
          </cell>
          <cell r="C85" t="str">
            <v>"</v>
          </cell>
          <cell r="D85">
            <v>154</v>
          </cell>
          <cell r="E85">
            <v>26</v>
          </cell>
          <cell r="F85">
            <v>25</v>
          </cell>
          <cell r="G85">
            <v>23</v>
          </cell>
          <cell r="H85">
            <v>27</v>
          </cell>
          <cell r="I85">
            <v>24</v>
          </cell>
          <cell r="J85">
            <v>22</v>
          </cell>
          <cell r="K85">
            <v>147</v>
          </cell>
          <cell r="L85">
            <v>301</v>
          </cell>
          <cell r="M85">
            <v>1.25</v>
          </cell>
          <cell r="N85" t="str">
            <v>A</v>
          </cell>
          <cell r="O85">
            <v>1.4</v>
          </cell>
        </row>
        <row r="86">
          <cell r="B86" t="str">
            <v>Nguyeãn Troïng Taøi</v>
          </cell>
          <cell r="C86" t="str">
            <v>"</v>
          </cell>
          <cell r="D86">
            <v>154</v>
          </cell>
          <cell r="E86">
            <v>26</v>
          </cell>
          <cell r="F86">
            <v>27</v>
          </cell>
          <cell r="G86">
            <v>25</v>
          </cell>
          <cell r="H86">
            <v>27</v>
          </cell>
          <cell r="I86">
            <v>26</v>
          </cell>
          <cell r="J86">
            <v>26</v>
          </cell>
          <cell r="K86">
            <v>157</v>
          </cell>
          <cell r="L86">
            <v>311</v>
          </cell>
          <cell r="M86">
            <v>1.25</v>
          </cell>
          <cell r="N86" t="str">
            <v>B</v>
          </cell>
          <cell r="O86">
            <v>1.2</v>
          </cell>
        </row>
        <row r="87">
          <cell r="B87" t="str">
            <v>Phan Phöôùc Lôïi</v>
          </cell>
          <cell r="C87" t="str">
            <v>"</v>
          </cell>
          <cell r="D87">
            <v>153</v>
          </cell>
          <cell r="E87">
            <v>26</v>
          </cell>
          <cell r="F87">
            <v>27</v>
          </cell>
          <cell r="G87">
            <v>23</v>
          </cell>
          <cell r="H87">
            <v>27</v>
          </cell>
          <cell r="I87">
            <v>3</v>
          </cell>
          <cell r="J87">
            <v>26</v>
          </cell>
          <cell r="K87">
            <v>132</v>
          </cell>
          <cell r="L87">
            <v>285</v>
          </cell>
          <cell r="M87">
            <v>1.25</v>
          </cell>
          <cell r="N87" t="str">
            <v>B</v>
          </cell>
          <cell r="O87">
            <v>1.2</v>
          </cell>
          <cell r="Q87" t="str">
            <v>(TNGT-Ngoaøi giôø)</v>
          </cell>
        </row>
        <row r="88">
          <cell r="B88" t="str">
            <v>Nguyeãn Vaên Ñöông</v>
          </cell>
          <cell r="C88" t="str">
            <v>"</v>
          </cell>
          <cell r="D88">
            <v>156</v>
          </cell>
          <cell r="E88">
            <v>26</v>
          </cell>
          <cell r="F88">
            <v>27</v>
          </cell>
          <cell r="G88">
            <v>25</v>
          </cell>
          <cell r="H88">
            <v>27</v>
          </cell>
          <cell r="I88">
            <v>26</v>
          </cell>
          <cell r="J88">
            <v>26</v>
          </cell>
          <cell r="K88">
            <v>157</v>
          </cell>
          <cell r="L88">
            <v>313</v>
          </cell>
          <cell r="M88">
            <v>1.25</v>
          </cell>
          <cell r="N88" t="str">
            <v>A</v>
          </cell>
          <cell r="O88">
            <v>1.4</v>
          </cell>
        </row>
        <row r="89">
          <cell r="B89" t="str">
            <v>Löõ Thanh Ñieàn</v>
          </cell>
          <cell r="C89" t="str">
            <v>"</v>
          </cell>
          <cell r="H89">
            <v>24</v>
          </cell>
          <cell r="I89">
            <v>26</v>
          </cell>
          <cell r="J89">
            <v>26</v>
          </cell>
          <cell r="K89">
            <v>76</v>
          </cell>
          <cell r="L89">
            <v>76</v>
          </cell>
          <cell r="M89">
            <v>0.9375</v>
          </cell>
          <cell r="N89" t="str">
            <v>A</v>
          </cell>
          <cell r="O89">
            <v>1.4</v>
          </cell>
        </row>
        <row r="90">
          <cell r="B90" t="str">
            <v>Phan Vaên Loäc</v>
          </cell>
          <cell r="C90" t="str">
            <v>"</v>
          </cell>
          <cell r="H90">
            <v>25</v>
          </cell>
          <cell r="I90">
            <v>26</v>
          </cell>
          <cell r="J90">
            <v>26</v>
          </cell>
          <cell r="K90">
            <v>77</v>
          </cell>
          <cell r="L90">
            <v>77</v>
          </cell>
          <cell r="M90">
            <v>0.9375</v>
          </cell>
          <cell r="N90" t="str">
            <v>A</v>
          </cell>
          <cell r="O90">
            <v>1.4</v>
          </cell>
        </row>
        <row r="91">
          <cell r="B91" t="str">
            <v>Traàn Thanh Sang</v>
          </cell>
          <cell r="C91" t="str">
            <v>"</v>
          </cell>
          <cell r="J91">
            <v>13</v>
          </cell>
          <cell r="K91">
            <v>13</v>
          </cell>
          <cell r="L91">
            <v>13</v>
          </cell>
          <cell r="M91">
            <v>0.9375</v>
          </cell>
          <cell r="N91" t="str">
            <v>B</v>
          </cell>
          <cell r="O91">
            <v>1.2</v>
          </cell>
          <cell r="Q91" t="str">
            <v>(HÑ môùi T.12)</v>
          </cell>
        </row>
        <row r="92">
          <cell r="B92" t="str">
            <v>Nguyeãn Hoàng Hoaøng</v>
          </cell>
          <cell r="C92" t="str">
            <v>L.xe taûi</v>
          </cell>
          <cell r="D92">
            <v>153</v>
          </cell>
          <cell r="E92">
            <v>26</v>
          </cell>
          <cell r="F92">
            <v>27</v>
          </cell>
          <cell r="G92">
            <v>25</v>
          </cell>
          <cell r="H92">
            <v>27</v>
          </cell>
          <cell r="I92">
            <v>26</v>
          </cell>
          <cell r="J92">
            <v>26</v>
          </cell>
          <cell r="K92">
            <v>157</v>
          </cell>
          <cell r="L92">
            <v>310</v>
          </cell>
          <cell r="M92">
            <v>1.2</v>
          </cell>
          <cell r="N92" t="str">
            <v>C</v>
          </cell>
          <cell r="O92">
            <v>1</v>
          </cell>
        </row>
        <row r="93">
          <cell r="B93" t="str">
            <v>Traàn Ngoïc Phöông</v>
          </cell>
          <cell r="C93" t="str">
            <v>"</v>
          </cell>
          <cell r="D93">
            <v>151</v>
          </cell>
          <cell r="E93">
            <v>26</v>
          </cell>
          <cell r="F93">
            <v>27</v>
          </cell>
          <cell r="G93">
            <v>25</v>
          </cell>
          <cell r="H93">
            <v>27</v>
          </cell>
          <cell r="I93">
            <v>26</v>
          </cell>
          <cell r="J93">
            <v>26</v>
          </cell>
          <cell r="K93">
            <v>157</v>
          </cell>
          <cell r="L93">
            <v>308</v>
          </cell>
          <cell r="M93">
            <v>1.2</v>
          </cell>
          <cell r="N93" t="str">
            <v>C</v>
          </cell>
          <cell r="O93">
            <v>1</v>
          </cell>
        </row>
        <row r="94">
          <cell r="B94" t="str">
            <v>Ñoã Vaên Loäc</v>
          </cell>
          <cell r="C94" t="str">
            <v>"</v>
          </cell>
          <cell r="D94">
            <v>151</v>
          </cell>
          <cell r="E94">
            <v>26</v>
          </cell>
          <cell r="F94">
            <v>27</v>
          </cell>
          <cell r="G94">
            <v>25</v>
          </cell>
          <cell r="H94">
            <v>27</v>
          </cell>
          <cell r="I94">
            <v>26</v>
          </cell>
          <cell r="J94">
            <v>26</v>
          </cell>
          <cell r="K94">
            <v>157</v>
          </cell>
          <cell r="L94">
            <v>308</v>
          </cell>
          <cell r="M94">
            <v>1.2</v>
          </cell>
          <cell r="N94" t="str">
            <v>C</v>
          </cell>
          <cell r="O94">
            <v>1</v>
          </cell>
        </row>
        <row r="95">
          <cell r="B95" t="str">
            <v>Ñaëng Quoác Trung</v>
          </cell>
          <cell r="C95" t="str">
            <v>"</v>
          </cell>
          <cell r="D95">
            <v>151</v>
          </cell>
          <cell r="E95">
            <v>26</v>
          </cell>
          <cell r="F95">
            <v>27</v>
          </cell>
          <cell r="G95">
            <v>25</v>
          </cell>
          <cell r="H95">
            <v>27</v>
          </cell>
          <cell r="I95">
            <v>26</v>
          </cell>
          <cell r="J95">
            <v>26</v>
          </cell>
          <cell r="K95">
            <v>157</v>
          </cell>
          <cell r="L95">
            <v>308</v>
          </cell>
          <cell r="M95">
            <v>1.2</v>
          </cell>
          <cell r="N95" t="str">
            <v>C</v>
          </cell>
          <cell r="O95">
            <v>1</v>
          </cell>
        </row>
        <row r="96">
          <cell r="B96" t="str">
            <v>Nguyeãn Thaønh Haûo</v>
          </cell>
          <cell r="C96" t="str">
            <v>"</v>
          </cell>
          <cell r="D96">
            <v>150</v>
          </cell>
          <cell r="E96">
            <v>26</v>
          </cell>
          <cell r="F96">
            <v>27</v>
          </cell>
          <cell r="G96">
            <v>25</v>
          </cell>
          <cell r="H96">
            <v>27</v>
          </cell>
          <cell r="I96">
            <v>26</v>
          </cell>
          <cell r="J96">
            <v>26</v>
          </cell>
          <cell r="K96">
            <v>157</v>
          </cell>
          <cell r="L96">
            <v>307</v>
          </cell>
          <cell r="M96">
            <v>1.2</v>
          </cell>
          <cell r="N96" t="str">
            <v>C</v>
          </cell>
          <cell r="O96">
            <v>1</v>
          </cell>
        </row>
        <row r="97">
          <cell r="B97" t="str">
            <v>Phaïm Quoác Huy</v>
          </cell>
          <cell r="C97" t="str">
            <v>"</v>
          </cell>
          <cell r="D97">
            <v>117</v>
          </cell>
          <cell r="E97">
            <v>26</v>
          </cell>
          <cell r="F97">
            <v>27</v>
          </cell>
          <cell r="G97">
            <v>25</v>
          </cell>
          <cell r="H97">
            <v>27</v>
          </cell>
          <cell r="I97">
            <v>26</v>
          </cell>
          <cell r="J97">
            <v>26</v>
          </cell>
          <cell r="K97">
            <v>157</v>
          </cell>
          <cell r="L97">
            <v>274</v>
          </cell>
          <cell r="M97">
            <v>1.2</v>
          </cell>
          <cell r="N97" t="str">
            <v>C</v>
          </cell>
          <cell r="O97">
            <v>1</v>
          </cell>
        </row>
        <row r="98">
          <cell r="B98" t="str">
            <v>Tröông Hoaøi Phong</v>
          </cell>
          <cell r="C98" t="str">
            <v>"</v>
          </cell>
          <cell r="D98">
            <v>151</v>
          </cell>
          <cell r="E98">
            <v>26</v>
          </cell>
          <cell r="F98">
            <v>27</v>
          </cell>
          <cell r="G98">
            <v>25</v>
          </cell>
          <cell r="H98">
            <v>27</v>
          </cell>
          <cell r="I98">
            <v>26</v>
          </cell>
          <cell r="J98">
            <v>26</v>
          </cell>
          <cell r="K98">
            <v>157</v>
          </cell>
          <cell r="L98">
            <v>308</v>
          </cell>
          <cell r="M98">
            <v>1.2</v>
          </cell>
          <cell r="N98" t="str">
            <v>C</v>
          </cell>
          <cell r="O98">
            <v>1</v>
          </cell>
        </row>
        <row r="99">
          <cell r="B99" t="str">
            <v>Nguyeãn vaên Yeân</v>
          </cell>
          <cell r="C99" t="str">
            <v>"</v>
          </cell>
          <cell r="D99">
            <v>151</v>
          </cell>
          <cell r="E99">
            <v>11</v>
          </cell>
          <cell r="F99">
            <v>27</v>
          </cell>
          <cell r="G99">
            <v>13</v>
          </cell>
          <cell r="H99">
            <v>16</v>
          </cell>
          <cell r="I99">
            <v>26</v>
          </cell>
          <cell r="J99">
            <v>26</v>
          </cell>
          <cell r="K99">
            <v>119</v>
          </cell>
          <cell r="L99">
            <v>270</v>
          </cell>
          <cell r="M99">
            <v>1.2</v>
          </cell>
          <cell r="N99" t="str">
            <v>C</v>
          </cell>
          <cell r="O99">
            <v>1</v>
          </cell>
          <cell r="Q99" t="str">
            <v>(Ngaøy coâng thieáu + KL caûnh caùo)</v>
          </cell>
        </row>
        <row r="100">
          <cell r="B100" t="str">
            <v>Ñaëng Quoác Duõng</v>
          </cell>
          <cell r="C100" t="str">
            <v>"</v>
          </cell>
          <cell r="D100">
            <v>148</v>
          </cell>
          <cell r="E100">
            <v>26</v>
          </cell>
          <cell r="F100">
            <v>27</v>
          </cell>
          <cell r="G100">
            <v>25</v>
          </cell>
          <cell r="H100">
            <v>27</v>
          </cell>
          <cell r="I100">
            <v>26</v>
          </cell>
          <cell r="J100">
            <v>26</v>
          </cell>
          <cell r="K100">
            <v>157</v>
          </cell>
          <cell r="L100">
            <v>305</v>
          </cell>
          <cell r="M100">
            <v>1.2</v>
          </cell>
          <cell r="N100" t="str">
            <v>C</v>
          </cell>
          <cell r="O100">
            <v>1</v>
          </cell>
        </row>
        <row r="101">
          <cell r="B101" t="str">
            <v>Nguyeãn Thanh Phong</v>
          </cell>
          <cell r="C101" t="str">
            <v>"</v>
          </cell>
          <cell r="D101">
            <v>136</v>
          </cell>
          <cell r="E101">
            <v>26</v>
          </cell>
          <cell r="F101">
            <v>27</v>
          </cell>
          <cell r="G101">
            <v>25</v>
          </cell>
          <cell r="H101">
            <v>27</v>
          </cell>
          <cell r="I101">
            <v>26</v>
          </cell>
          <cell r="J101">
            <v>26</v>
          </cell>
          <cell r="K101">
            <v>157</v>
          </cell>
          <cell r="L101">
            <v>293</v>
          </cell>
          <cell r="M101">
            <v>1.2</v>
          </cell>
          <cell r="N101" t="str">
            <v>C</v>
          </cell>
          <cell r="O101">
            <v>1</v>
          </cell>
        </row>
        <row r="102">
          <cell r="B102" t="str">
            <v>Nguyeãn Thanh Tuaán</v>
          </cell>
          <cell r="C102" t="str">
            <v>Laùi caåu</v>
          </cell>
          <cell r="D102">
            <v>150</v>
          </cell>
          <cell r="E102">
            <v>26</v>
          </cell>
          <cell r="F102">
            <v>27</v>
          </cell>
          <cell r="G102">
            <v>25</v>
          </cell>
          <cell r="H102">
            <v>27</v>
          </cell>
          <cell r="I102">
            <v>26</v>
          </cell>
          <cell r="J102">
            <v>26</v>
          </cell>
          <cell r="K102">
            <v>157</v>
          </cell>
          <cell r="L102">
            <v>307</v>
          </cell>
          <cell r="M102">
            <v>1.3</v>
          </cell>
          <cell r="N102" t="str">
            <v>A</v>
          </cell>
          <cell r="O102">
            <v>1.4</v>
          </cell>
        </row>
        <row r="103">
          <cell r="B103" t="str">
            <v>Traàn Vaên Sôn</v>
          </cell>
          <cell r="C103" t="str">
            <v>"</v>
          </cell>
          <cell r="D103">
            <v>149</v>
          </cell>
          <cell r="E103">
            <v>26</v>
          </cell>
          <cell r="F103">
            <v>27</v>
          </cell>
          <cell r="G103">
            <v>25</v>
          </cell>
          <cell r="H103">
            <v>27</v>
          </cell>
          <cell r="I103">
            <v>26</v>
          </cell>
          <cell r="J103">
            <v>26</v>
          </cell>
          <cell r="K103">
            <v>157</v>
          </cell>
          <cell r="L103">
            <v>306</v>
          </cell>
          <cell r="M103">
            <v>1.3</v>
          </cell>
          <cell r="N103" t="str">
            <v>A</v>
          </cell>
          <cell r="O103">
            <v>1.4</v>
          </cell>
        </row>
        <row r="104">
          <cell r="B104" t="str">
            <v>Ñaøo Vaên Minh</v>
          </cell>
          <cell r="C104" t="str">
            <v>Laùi cuoác</v>
          </cell>
          <cell r="D104">
            <v>152</v>
          </cell>
          <cell r="E104">
            <v>26</v>
          </cell>
          <cell r="F104">
            <v>27</v>
          </cell>
          <cell r="G104">
            <v>25</v>
          </cell>
          <cell r="H104">
            <v>27</v>
          </cell>
          <cell r="I104">
            <v>26</v>
          </cell>
          <cell r="J104">
            <v>26</v>
          </cell>
          <cell r="K104">
            <v>157</v>
          </cell>
          <cell r="L104">
            <v>309</v>
          </cell>
          <cell r="M104">
            <v>1.3</v>
          </cell>
          <cell r="N104" t="str">
            <v>Xuaát saéc</v>
          </cell>
          <cell r="O104">
            <v>1.6</v>
          </cell>
        </row>
        <row r="105">
          <cell r="B105" t="str">
            <v>Phaïm Ñöùc Thieäp</v>
          </cell>
          <cell r="C105" t="str">
            <v>Xe xuùc</v>
          </cell>
          <cell r="D105">
            <v>151</v>
          </cell>
          <cell r="E105">
            <v>24</v>
          </cell>
          <cell r="F105">
            <v>27</v>
          </cell>
          <cell r="G105">
            <v>25</v>
          </cell>
          <cell r="H105">
            <v>24</v>
          </cell>
          <cell r="I105">
            <v>24</v>
          </cell>
          <cell r="J105">
            <v>23</v>
          </cell>
          <cell r="K105">
            <v>147</v>
          </cell>
          <cell r="L105">
            <v>298</v>
          </cell>
          <cell r="M105">
            <v>1.2</v>
          </cell>
          <cell r="N105" t="str">
            <v>A</v>
          </cell>
          <cell r="O105">
            <v>1.4</v>
          </cell>
        </row>
        <row r="106">
          <cell r="B106" t="str">
            <v>Nguyeãn Xuaân Thaønh</v>
          </cell>
          <cell r="C106" t="str">
            <v>"</v>
          </cell>
          <cell r="D106">
            <v>151</v>
          </cell>
          <cell r="E106">
            <v>26</v>
          </cell>
          <cell r="F106">
            <v>27</v>
          </cell>
          <cell r="G106">
            <v>25</v>
          </cell>
          <cell r="H106">
            <v>26.5</v>
          </cell>
          <cell r="I106">
            <v>23</v>
          </cell>
          <cell r="J106">
            <v>23</v>
          </cell>
          <cell r="K106">
            <v>150.5</v>
          </cell>
          <cell r="L106">
            <v>301.5</v>
          </cell>
          <cell r="M106">
            <v>1.2</v>
          </cell>
          <cell r="N106" t="str">
            <v>A</v>
          </cell>
          <cell r="O106">
            <v>1.4</v>
          </cell>
        </row>
        <row r="107">
          <cell r="B107" t="str">
            <v>Nguyeãn Ñöùc Thaéng</v>
          </cell>
          <cell r="C107" t="str">
            <v>X.xuùc 300</v>
          </cell>
          <cell r="D107">
            <v>150</v>
          </cell>
          <cell r="E107">
            <v>26</v>
          </cell>
          <cell r="F107">
            <v>27</v>
          </cell>
          <cell r="G107">
            <v>24</v>
          </cell>
          <cell r="H107">
            <v>26.5</v>
          </cell>
          <cell r="I107">
            <v>24</v>
          </cell>
          <cell r="J107">
            <v>24</v>
          </cell>
          <cell r="K107">
            <v>151.5</v>
          </cell>
          <cell r="L107">
            <v>301.5</v>
          </cell>
          <cell r="M107">
            <v>1.2</v>
          </cell>
          <cell r="N107" t="str">
            <v>A</v>
          </cell>
          <cell r="O107">
            <v>1.4</v>
          </cell>
        </row>
        <row r="108">
          <cell r="B108" t="str">
            <v>Nguyeãn Thaønh Thoaïi</v>
          </cell>
          <cell r="C108" t="str">
            <v>Daewoo</v>
          </cell>
          <cell r="D108">
            <v>138</v>
          </cell>
          <cell r="E108">
            <v>26</v>
          </cell>
          <cell r="F108">
            <v>27</v>
          </cell>
          <cell r="G108">
            <v>25</v>
          </cell>
          <cell r="H108">
            <v>27</v>
          </cell>
          <cell r="I108">
            <v>26</v>
          </cell>
          <cell r="J108">
            <v>26</v>
          </cell>
          <cell r="K108">
            <v>157</v>
          </cell>
          <cell r="L108">
            <v>295</v>
          </cell>
          <cell r="M108">
            <v>1.2</v>
          </cell>
          <cell r="N108" t="str">
            <v>Xuaát saéc</v>
          </cell>
          <cell r="O108">
            <v>1.6</v>
          </cell>
        </row>
        <row r="109">
          <cell r="B109" t="str">
            <v>Ngoâ Vaên Taân</v>
          </cell>
          <cell r="C109" t="str">
            <v>Xe cuoác</v>
          </cell>
          <cell r="D109">
            <v>153</v>
          </cell>
          <cell r="E109">
            <v>26</v>
          </cell>
          <cell r="F109">
            <v>21</v>
          </cell>
          <cell r="G109">
            <v>0</v>
          </cell>
          <cell r="H109">
            <v>12</v>
          </cell>
          <cell r="I109">
            <v>26</v>
          </cell>
          <cell r="J109">
            <v>26</v>
          </cell>
          <cell r="K109">
            <v>141</v>
          </cell>
          <cell r="L109">
            <v>294</v>
          </cell>
          <cell r="M109">
            <v>1.2</v>
          </cell>
          <cell r="N109" t="str">
            <v>B</v>
          </cell>
          <cell r="O109">
            <v>1.2</v>
          </cell>
          <cell r="Q109" t="str">
            <v>(Coäng oùm 30 ngaøy cuoái naêm)</v>
          </cell>
        </row>
        <row r="110">
          <cell r="B110" t="str">
            <v>Buøi Quang Baèng</v>
          </cell>
          <cell r="C110" t="str">
            <v>Xe naâng</v>
          </cell>
          <cell r="D110">
            <v>149</v>
          </cell>
          <cell r="E110">
            <v>26</v>
          </cell>
          <cell r="F110">
            <v>27</v>
          </cell>
          <cell r="G110">
            <v>25</v>
          </cell>
          <cell r="H110">
            <v>27</v>
          </cell>
          <cell r="I110">
            <v>26</v>
          </cell>
          <cell r="J110">
            <v>24</v>
          </cell>
          <cell r="K110">
            <v>155</v>
          </cell>
          <cell r="L110">
            <v>304</v>
          </cell>
          <cell r="M110">
            <v>1.2</v>
          </cell>
          <cell r="N110" t="str">
            <v>A</v>
          </cell>
          <cell r="O110">
            <v>1.4</v>
          </cell>
        </row>
        <row r="111">
          <cell r="B111" t="str">
            <v>Ngoâ Vaên Thaân</v>
          </cell>
          <cell r="C111" t="str">
            <v>Xe naâng</v>
          </cell>
          <cell r="D111">
            <v>134</v>
          </cell>
          <cell r="E111">
            <v>26</v>
          </cell>
          <cell r="F111">
            <v>27</v>
          </cell>
          <cell r="G111">
            <v>25</v>
          </cell>
          <cell r="H111">
            <v>27</v>
          </cell>
          <cell r="I111">
            <v>26</v>
          </cell>
          <cell r="J111">
            <v>26</v>
          </cell>
          <cell r="K111">
            <v>157</v>
          </cell>
          <cell r="L111">
            <v>291</v>
          </cell>
          <cell r="M111">
            <v>1.2</v>
          </cell>
          <cell r="N111" t="str">
            <v>A</v>
          </cell>
          <cell r="O111">
            <v>1.4</v>
          </cell>
        </row>
        <row r="112">
          <cell r="B112" t="str">
            <v>Buøi Quang Laäp</v>
          </cell>
          <cell r="C112" t="str">
            <v>Xe naâng</v>
          </cell>
          <cell r="D112">
            <v>150</v>
          </cell>
          <cell r="E112">
            <v>26</v>
          </cell>
          <cell r="F112">
            <v>27</v>
          </cell>
          <cell r="G112">
            <v>25</v>
          </cell>
          <cell r="H112">
            <v>25</v>
          </cell>
          <cell r="I112">
            <v>21</v>
          </cell>
          <cell r="J112">
            <v>23</v>
          </cell>
          <cell r="K112">
            <v>147</v>
          </cell>
          <cell r="L112">
            <v>297</v>
          </cell>
          <cell r="M112">
            <v>1.2</v>
          </cell>
          <cell r="N112" t="str">
            <v>A</v>
          </cell>
          <cell r="O112">
            <v>1.4</v>
          </cell>
          <cell r="Q112" t="str">
            <v>(5 pheùp T.11)</v>
          </cell>
        </row>
        <row r="113">
          <cell r="B113" t="str">
            <v>Phan Thanh Trung</v>
          </cell>
          <cell r="C113" t="str">
            <v>Xe naâng</v>
          </cell>
          <cell r="D113">
            <v>149</v>
          </cell>
          <cell r="E113">
            <v>26</v>
          </cell>
          <cell r="F113">
            <v>27</v>
          </cell>
          <cell r="G113">
            <v>25</v>
          </cell>
          <cell r="H113">
            <v>27</v>
          </cell>
          <cell r="I113">
            <v>26</v>
          </cell>
          <cell r="J113">
            <v>26</v>
          </cell>
          <cell r="K113">
            <v>157</v>
          </cell>
          <cell r="L113">
            <v>306</v>
          </cell>
          <cell r="M113">
            <v>1.2</v>
          </cell>
          <cell r="N113" t="str">
            <v>A</v>
          </cell>
          <cell r="O113">
            <v>1.4</v>
          </cell>
        </row>
        <row r="114">
          <cell r="B114" t="str">
            <v>Laâm Hoàng Thu</v>
          </cell>
          <cell r="C114" t="str">
            <v>Xe naâng</v>
          </cell>
          <cell r="D114">
            <v>50</v>
          </cell>
          <cell r="E114">
            <v>26</v>
          </cell>
          <cell r="F114">
            <v>27</v>
          </cell>
          <cell r="G114">
            <v>25</v>
          </cell>
          <cell r="H114">
            <v>27</v>
          </cell>
          <cell r="I114">
            <v>26</v>
          </cell>
          <cell r="J114">
            <v>26</v>
          </cell>
          <cell r="K114">
            <v>157</v>
          </cell>
          <cell r="L114">
            <v>207</v>
          </cell>
          <cell r="M114">
            <v>1.2</v>
          </cell>
          <cell r="N114" t="str">
            <v>B</v>
          </cell>
          <cell r="O114">
            <v>1.2</v>
          </cell>
        </row>
        <row r="115">
          <cell r="B115" t="str">
            <v>Hoà Ngoïc Lôïi</v>
          </cell>
          <cell r="C115" t="str">
            <v>"</v>
          </cell>
          <cell r="D115">
            <v>150</v>
          </cell>
          <cell r="E115">
            <v>26</v>
          </cell>
          <cell r="F115">
            <v>27</v>
          </cell>
          <cell r="G115">
            <v>25</v>
          </cell>
          <cell r="H115">
            <v>27</v>
          </cell>
          <cell r="I115">
            <v>23</v>
          </cell>
          <cell r="J115">
            <v>17</v>
          </cell>
          <cell r="K115">
            <v>145</v>
          </cell>
          <cell r="L115">
            <v>295</v>
          </cell>
          <cell r="M115">
            <v>1.2</v>
          </cell>
          <cell r="N115" t="str">
            <v>A</v>
          </cell>
          <cell r="O115">
            <v>1.4</v>
          </cell>
          <cell r="Q115" t="str">
            <v>Pheùp T11&amp;12=12 ngaøy</v>
          </cell>
        </row>
        <row r="117">
          <cell r="B117" t="str">
            <v>Coäng:</v>
          </cell>
        </row>
        <row r="118">
          <cell r="B118" t="str">
            <v xml:space="preserve"> * Ñeà nghò Hoäi ñoàng xem xeùt :</v>
          </cell>
        </row>
        <row r="119">
          <cell r="B119" t="str">
            <v xml:space="preserve"> - Nguyeãn Xuaân Trieäu</v>
          </cell>
          <cell r="C119" t="str">
            <v xml:space="preserve"> ( taäp theå phoøng thoáng nhaát xeùt loaïi B - ñ/c khoâng ñoàng yù vaø ñeà nghò HÑ Cty xeùt).</v>
          </cell>
          <cell r="Q119" t="str">
            <v>Ngöôøi laäp</v>
          </cell>
        </row>
        <row r="120">
          <cell r="B120" t="str">
            <v xml:space="preserve"> - Phan Phöôùc Lôïi</v>
          </cell>
          <cell r="C120" t="str">
            <v xml:space="preserve"> (TNGT ngoaøi giôø)</v>
          </cell>
        </row>
        <row r="121">
          <cell r="C121" t="str">
            <v xml:space="preserve"> </v>
          </cell>
        </row>
        <row r="122">
          <cell r="B122" t="str">
            <v>Keát quaû bình xeùt :</v>
          </cell>
        </row>
        <row r="123">
          <cell r="B123" t="str">
            <v xml:space="preserve"> - Tröôûng, phoù boä phaän =</v>
          </cell>
          <cell r="D123" t="str">
            <v xml:space="preserve"> (Khaùnh; Giang; Chieán)</v>
          </cell>
          <cell r="M123" t="str">
            <v xml:space="preserve">         Phoøng Keá hoaïch</v>
          </cell>
        </row>
        <row r="124">
          <cell r="B124" t="str">
            <v xml:space="preserve"> - Loaïi xuaát saéc             =</v>
          </cell>
          <cell r="C124">
            <v>10</v>
          </cell>
          <cell r="D124" t="str">
            <v xml:space="preserve"> (X.Thaønh;Thoaïi;Minh;T.Duõng;Ñaït;Duy;Cöôøng (toå ñieän);Quyønh)</v>
          </cell>
        </row>
        <row r="125">
          <cell r="B125" t="str">
            <v xml:space="preserve"> - Loaïi A                        =</v>
          </cell>
          <cell r="C125">
            <v>24</v>
          </cell>
        </row>
        <row r="126">
          <cell r="B126" t="str">
            <v xml:space="preserve"> - Loaïi B                        =</v>
          </cell>
          <cell r="C126">
            <v>11</v>
          </cell>
        </row>
        <row r="127">
          <cell r="B127" t="str">
            <v xml:space="preserve"> - Loaïi C                        =</v>
          </cell>
          <cell r="C127">
            <v>11</v>
          </cell>
          <cell r="D127" t="str">
            <v>(Yeân;Phong;Huy;Haûo;Phöông;Hoaøng;T.Phong;Duõng;Loäc;Trung;Maãn;Bình;Quyeàn;Cöôøng(tr.caân);Hieàn;Taøi.)</v>
          </cell>
        </row>
        <row r="128">
          <cell r="B128" t="str">
            <v xml:space="preserve"> - Khoâng xeùt                  =</v>
          </cell>
          <cell r="D128" t="str">
            <v>(Trieäu;Toång; Sang; Lôïi (c/ñieän)</v>
          </cell>
        </row>
        <row r="129">
          <cell r="B129" t="str">
            <v>Coäng:</v>
          </cell>
          <cell r="C129">
            <v>56</v>
          </cell>
        </row>
        <row r="138">
          <cell r="B138" t="str">
            <v xml:space="preserve">                                                          BAÛNG TOÅNG HÔÏP NGAØY COÂNG NAÊM 2001</v>
          </cell>
        </row>
        <row r="140">
          <cell r="B140" t="str">
            <v>HOÏ VAØ TEÂN</v>
          </cell>
          <cell r="C140" t="str">
            <v>Chöùc vuï</v>
          </cell>
          <cell r="D140" t="str">
            <v>NC. 6T ñaàu naêm</v>
          </cell>
          <cell r="E140" t="str">
            <v>Ngaøy coâng 6 thaùng cuoái naêm</v>
          </cell>
          <cell r="L140" t="str">
            <v>Toång NC caû naêm</v>
          </cell>
          <cell r="M140" t="str">
            <v>HSCV</v>
          </cell>
          <cell r="N140" t="str">
            <v>Xeáp loaïi    A-B-C</v>
          </cell>
          <cell r="O140" t="str">
            <v>Xeáp loaïi HS</v>
          </cell>
          <cell r="P140" t="str">
            <v>XL.Xuaát saéc</v>
          </cell>
          <cell r="Q140" t="str">
            <v>Ghi chuù</v>
          </cell>
        </row>
        <row r="141">
          <cell r="E141">
            <v>7</v>
          </cell>
          <cell r="F141">
            <v>8</v>
          </cell>
          <cell r="G141">
            <v>9</v>
          </cell>
          <cell r="H141">
            <v>10</v>
          </cell>
          <cell r="I141">
            <v>11</v>
          </cell>
          <cell r="J141">
            <v>12</v>
          </cell>
          <cell r="K141" t="str">
            <v>Coäng</v>
          </cell>
        </row>
        <row r="142">
          <cell r="B142" t="str">
            <v>Phuøng Höõu Thònh</v>
          </cell>
          <cell r="C142" t="str">
            <v>TP</v>
          </cell>
          <cell r="D142">
            <v>153</v>
          </cell>
          <cell r="E142">
            <v>26</v>
          </cell>
          <cell r="F142">
            <v>27</v>
          </cell>
          <cell r="G142">
            <v>25</v>
          </cell>
          <cell r="H142">
            <v>27</v>
          </cell>
          <cell r="I142">
            <v>26</v>
          </cell>
          <cell r="J142">
            <v>26</v>
          </cell>
          <cell r="K142">
            <v>157</v>
          </cell>
          <cell r="L142">
            <v>310</v>
          </cell>
          <cell r="M142">
            <v>1.9</v>
          </cell>
          <cell r="N142" t="str">
            <v>Xuaát saéc</v>
          </cell>
          <cell r="O142">
            <v>1.6</v>
          </cell>
        </row>
        <row r="143">
          <cell r="B143" t="str">
            <v>Huyønh Quang Vöõng</v>
          </cell>
          <cell r="C143" t="str">
            <v>PP</v>
          </cell>
          <cell r="D143">
            <v>152</v>
          </cell>
          <cell r="E143">
            <v>26</v>
          </cell>
          <cell r="F143">
            <v>27</v>
          </cell>
          <cell r="G143">
            <v>25</v>
          </cell>
          <cell r="H143">
            <v>27</v>
          </cell>
          <cell r="I143">
            <v>26</v>
          </cell>
          <cell r="J143">
            <v>26</v>
          </cell>
          <cell r="K143">
            <v>157</v>
          </cell>
          <cell r="L143">
            <v>309</v>
          </cell>
          <cell r="M143">
            <v>1.75</v>
          </cell>
          <cell r="N143" t="str">
            <v>Xuaát saéc</v>
          </cell>
          <cell r="O143">
            <v>1.6</v>
          </cell>
        </row>
        <row r="144">
          <cell r="B144" t="str">
            <v>Nguyeãn Thò Kim Anh</v>
          </cell>
          <cell r="C144" t="str">
            <v>N.V</v>
          </cell>
          <cell r="D144">
            <v>151</v>
          </cell>
          <cell r="E144">
            <v>26</v>
          </cell>
          <cell r="F144">
            <v>27</v>
          </cell>
          <cell r="G144">
            <v>23</v>
          </cell>
          <cell r="H144">
            <v>27</v>
          </cell>
          <cell r="I144">
            <v>26</v>
          </cell>
          <cell r="J144">
            <v>26</v>
          </cell>
          <cell r="K144">
            <v>155</v>
          </cell>
          <cell r="L144">
            <v>306</v>
          </cell>
          <cell r="M144">
            <v>1.3</v>
          </cell>
          <cell r="N144" t="str">
            <v>Xuaát saéc</v>
          </cell>
          <cell r="O144">
            <v>1.6</v>
          </cell>
        </row>
        <row r="145">
          <cell r="B145" t="str">
            <v>Nguyeãn Baù Toång</v>
          </cell>
          <cell r="C145" t="str">
            <v>N.V</v>
          </cell>
          <cell r="D145">
            <v>151</v>
          </cell>
          <cell r="E145">
            <v>26</v>
          </cell>
          <cell r="F145">
            <v>27</v>
          </cell>
          <cell r="G145">
            <v>25</v>
          </cell>
          <cell r="H145">
            <v>22</v>
          </cell>
          <cell r="I145">
            <v>26</v>
          </cell>
          <cell r="J145">
            <v>26</v>
          </cell>
          <cell r="K145">
            <v>152</v>
          </cell>
          <cell r="L145">
            <v>303</v>
          </cell>
          <cell r="M145">
            <v>1.25</v>
          </cell>
          <cell r="N145" t="str">
            <v>A</v>
          </cell>
          <cell r="O145">
            <v>1.4</v>
          </cell>
        </row>
        <row r="146">
          <cell r="B146" t="str">
            <v>Mai Thaønh Chính</v>
          </cell>
          <cell r="C146" t="str">
            <v>N.V</v>
          </cell>
          <cell r="D146">
            <v>151</v>
          </cell>
          <cell r="E146">
            <v>26</v>
          </cell>
          <cell r="F146">
            <v>27</v>
          </cell>
          <cell r="G146">
            <v>25</v>
          </cell>
          <cell r="H146">
            <v>27</v>
          </cell>
          <cell r="I146">
            <v>26</v>
          </cell>
          <cell r="J146">
            <v>26</v>
          </cell>
          <cell r="K146">
            <v>157</v>
          </cell>
          <cell r="L146">
            <v>308</v>
          </cell>
          <cell r="M146">
            <v>1.25</v>
          </cell>
          <cell r="N146" t="str">
            <v>A</v>
          </cell>
          <cell r="O146">
            <v>1.4</v>
          </cell>
        </row>
        <row r="147">
          <cell r="B147" t="str">
            <v>Traàn Phuù Thuyû</v>
          </cell>
          <cell r="C147" t="str">
            <v>NV</v>
          </cell>
          <cell r="D147">
            <v>151</v>
          </cell>
          <cell r="E147">
            <v>26</v>
          </cell>
          <cell r="F147">
            <v>27</v>
          </cell>
          <cell r="G147">
            <v>25</v>
          </cell>
          <cell r="H147">
            <v>27</v>
          </cell>
          <cell r="I147">
            <v>26</v>
          </cell>
          <cell r="J147">
            <v>26</v>
          </cell>
          <cell r="K147">
            <v>157</v>
          </cell>
          <cell r="L147">
            <v>308</v>
          </cell>
          <cell r="M147">
            <v>1.2</v>
          </cell>
          <cell r="N147" t="str">
            <v>Xuaát saéc</v>
          </cell>
          <cell r="O147">
            <v>1.6</v>
          </cell>
        </row>
        <row r="148">
          <cell r="B148" t="str">
            <v>Nguyeãn Vaên Hoaøng</v>
          </cell>
          <cell r="C148" t="str">
            <v>AÙp taûi</v>
          </cell>
          <cell r="D148">
            <v>142</v>
          </cell>
          <cell r="E148">
            <v>26</v>
          </cell>
          <cell r="F148">
            <v>27</v>
          </cell>
          <cell r="G148">
            <v>25</v>
          </cell>
          <cell r="H148">
            <v>27</v>
          </cell>
          <cell r="I148">
            <v>26</v>
          </cell>
          <cell r="J148">
            <v>26</v>
          </cell>
          <cell r="K148">
            <v>157</v>
          </cell>
          <cell r="L148">
            <v>299</v>
          </cell>
          <cell r="M148">
            <v>1.1000000000000001</v>
          </cell>
          <cell r="N148" t="str">
            <v>A</v>
          </cell>
          <cell r="O148">
            <v>1.4</v>
          </cell>
        </row>
        <row r="149">
          <cell r="B149" t="str">
            <v>Huyønh Vaên Bình</v>
          </cell>
          <cell r="C149" t="str">
            <v>AÙp taûi</v>
          </cell>
          <cell r="D149">
            <v>151</v>
          </cell>
          <cell r="E149">
            <v>26</v>
          </cell>
          <cell r="F149">
            <v>23</v>
          </cell>
          <cell r="G149">
            <v>25</v>
          </cell>
          <cell r="H149">
            <v>26</v>
          </cell>
          <cell r="I149">
            <v>26</v>
          </cell>
          <cell r="J149">
            <v>26</v>
          </cell>
          <cell r="K149">
            <v>152</v>
          </cell>
          <cell r="L149">
            <v>303</v>
          </cell>
          <cell r="M149">
            <v>1.1000000000000001</v>
          </cell>
          <cell r="N149" t="str">
            <v>A</v>
          </cell>
          <cell r="O149">
            <v>1.4</v>
          </cell>
        </row>
        <row r="150">
          <cell r="B150" t="str">
            <v>Tröông Thaønh Taâm</v>
          </cell>
          <cell r="C150" t="str">
            <v>AÙp taûi</v>
          </cell>
          <cell r="D150">
            <v>151</v>
          </cell>
          <cell r="E150">
            <v>26</v>
          </cell>
          <cell r="F150">
            <v>27</v>
          </cell>
          <cell r="G150">
            <v>22</v>
          </cell>
          <cell r="H150">
            <v>27</v>
          </cell>
          <cell r="I150">
            <v>26</v>
          </cell>
          <cell r="J150">
            <v>26</v>
          </cell>
          <cell r="K150">
            <v>154</v>
          </cell>
          <cell r="L150">
            <v>305</v>
          </cell>
          <cell r="M150">
            <v>1.1000000000000001</v>
          </cell>
          <cell r="N150" t="str">
            <v>A</v>
          </cell>
          <cell r="O150">
            <v>1.4</v>
          </cell>
        </row>
        <row r="151">
          <cell r="B151" t="str">
            <v>Laâm Anh Duõng</v>
          </cell>
          <cell r="C151" t="str">
            <v>AÙp taûi</v>
          </cell>
          <cell r="D151">
            <v>151</v>
          </cell>
          <cell r="E151">
            <v>26</v>
          </cell>
          <cell r="F151">
            <v>27</v>
          </cell>
          <cell r="G151">
            <v>25</v>
          </cell>
          <cell r="H151">
            <v>27</v>
          </cell>
          <cell r="I151">
            <v>26</v>
          </cell>
          <cell r="J151">
            <v>26</v>
          </cell>
          <cell r="K151">
            <v>157</v>
          </cell>
          <cell r="L151">
            <v>308</v>
          </cell>
          <cell r="M151">
            <v>1.1000000000000001</v>
          </cell>
          <cell r="N151" t="str">
            <v>A</v>
          </cell>
          <cell r="O151">
            <v>1.4</v>
          </cell>
        </row>
        <row r="152">
          <cell r="B152" t="str">
            <v>Huyønh Thieän Phong</v>
          </cell>
          <cell r="C152" t="str">
            <v>AÙp taûi</v>
          </cell>
          <cell r="D152">
            <v>145</v>
          </cell>
          <cell r="E152">
            <v>26</v>
          </cell>
          <cell r="F152">
            <v>27</v>
          </cell>
          <cell r="G152">
            <v>25</v>
          </cell>
          <cell r="H152">
            <v>27</v>
          </cell>
          <cell r="I152">
            <v>26</v>
          </cell>
          <cell r="J152">
            <v>26</v>
          </cell>
          <cell r="K152">
            <v>157</v>
          </cell>
          <cell r="L152">
            <v>302</v>
          </cell>
          <cell r="M152">
            <v>1.1000000000000001</v>
          </cell>
          <cell r="N152" t="str">
            <v>A</v>
          </cell>
          <cell r="O152">
            <v>1.4</v>
          </cell>
        </row>
        <row r="153">
          <cell r="B153" t="str">
            <v>Vuõ Quoác Vieät</v>
          </cell>
          <cell r="C153" t="str">
            <v>AÙp taûi</v>
          </cell>
          <cell r="D153">
            <v>151</v>
          </cell>
          <cell r="E153">
            <v>26</v>
          </cell>
          <cell r="F153">
            <v>27</v>
          </cell>
          <cell r="G153">
            <v>25</v>
          </cell>
          <cell r="H153">
            <v>27</v>
          </cell>
          <cell r="I153">
            <v>26</v>
          </cell>
          <cell r="J153">
            <v>26</v>
          </cell>
          <cell r="K153">
            <v>157</v>
          </cell>
          <cell r="L153">
            <v>308</v>
          </cell>
          <cell r="M153">
            <v>1.1000000000000001</v>
          </cell>
          <cell r="N153" t="str">
            <v>A</v>
          </cell>
          <cell r="O153">
            <v>1.4</v>
          </cell>
        </row>
        <row r="154">
          <cell r="B154" t="str">
            <v>Nguyeãn Phöông Phan</v>
          </cell>
          <cell r="C154" t="str">
            <v>AÙp taûi</v>
          </cell>
          <cell r="D154">
            <v>151</v>
          </cell>
          <cell r="E154">
            <v>26</v>
          </cell>
          <cell r="F154">
            <v>24</v>
          </cell>
          <cell r="G154">
            <v>25</v>
          </cell>
          <cell r="H154">
            <v>27</v>
          </cell>
          <cell r="I154">
            <v>26</v>
          </cell>
          <cell r="J154">
            <v>26</v>
          </cell>
          <cell r="K154">
            <v>154</v>
          </cell>
          <cell r="L154">
            <v>305</v>
          </cell>
          <cell r="M154">
            <v>1.1000000000000001</v>
          </cell>
          <cell r="N154" t="str">
            <v>B</v>
          </cell>
          <cell r="O154">
            <v>1.2</v>
          </cell>
        </row>
        <row r="155">
          <cell r="B155" t="str">
            <v>Nguyeãn Quoác Maïnh</v>
          </cell>
          <cell r="C155" t="str">
            <v>AÙp taûi</v>
          </cell>
          <cell r="D155">
            <v>151</v>
          </cell>
          <cell r="E155">
            <v>26</v>
          </cell>
          <cell r="F155">
            <v>27</v>
          </cell>
          <cell r="G155">
            <v>25</v>
          </cell>
          <cell r="H155">
            <v>27</v>
          </cell>
          <cell r="I155">
            <v>26</v>
          </cell>
          <cell r="J155">
            <v>26</v>
          </cell>
          <cell r="K155">
            <v>157</v>
          </cell>
          <cell r="L155">
            <v>308</v>
          </cell>
          <cell r="M155">
            <v>1.1000000000000001</v>
          </cell>
          <cell r="N155" t="str">
            <v>A</v>
          </cell>
          <cell r="O155">
            <v>1.4</v>
          </cell>
        </row>
        <row r="156">
          <cell r="B156" t="str">
            <v>Traàn Vieát Khoâi</v>
          </cell>
          <cell r="C156" t="str">
            <v>NV</v>
          </cell>
          <cell r="H156">
            <v>20</v>
          </cell>
          <cell r="I156">
            <v>26</v>
          </cell>
          <cell r="J156">
            <v>26</v>
          </cell>
          <cell r="K156">
            <v>72</v>
          </cell>
          <cell r="L156">
            <v>72</v>
          </cell>
          <cell r="M156">
            <v>0.9375</v>
          </cell>
          <cell r="N156" t="str">
            <v>A</v>
          </cell>
          <cell r="O156">
            <v>1.4</v>
          </cell>
        </row>
        <row r="157">
          <cell r="B157" t="str">
            <v>Laâm Minh Vöông</v>
          </cell>
          <cell r="C157" t="str">
            <v>T.CN</v>
          </cell>
          <cell r="D157">
            <v>152</v>
          </cell>
          <cell r="E157">
            <v>26</v>
          </cell>
          <cell r="F157">
            <v>27</v>
          </cell>
          <cell r="G157">
            <v>25</v>
          </cell>
          <cell r="H157">
            <v>27</v>
          </cell>
          <cell r="I157">
            <v>26</v>
          </cell>
          <cell r="J157">
            <v>26</v>
          </cell>
          <cell r="K157">
            <v>157</v>
          </cell>
          <cell r="L157">
            <v>309</v>
          </cell>
          <cell r="M157">
            <v>1.6</v>
          </cell>
          <cell r="N157" t="str">
            <v>Xuaát saéc</v>
          </cell>
          <cell r="O157">
            <v>1.6</v>
          </cell>
        </row>
        <row r="158">
          <cell r="B158" t="str">
            <v>Leâ Thaønh Líp</v>
          </cell>
          <cell r="C158" t="str">
            <v>KT</v>
          </cell>
          <cell r="D158">
            <v>153</v>
          </cell>
          <cell r="E158">
            <v>26</v>
          </cell>
          <cell r="F158">
            <v>27</v>
          </cell>
          <cell r="G158">
            <v>25</v>
          </cell>
          <cell r="H158">
            <v>27</v>
          </cell>
          <cell r="I158">
            <v>26</v>
          </cell>
          <cell r="J158">
            <v>26</v>
          </cell>
          <cell r="K158">
            <v>157</v>
          </cell>
          <cell r="L158">
            <v>310</v>
          </cell>
          <cell r="M158">
            <v>1.3416666666666668</v>
          </cell>
          <cell r="N158" t="str">
            <v>Xuaát saéc</v>
          </cell>
          <cell r="O158">
            <v>1.6</v>
          </cell>
        </row>
        <row r="159">
          <cell r="B159" t="str">
            <v>Voõ Hoaøng Trung</v>
          </cell>
          <cell r="C159" t="str">
            <v>NV</v>
          </cell>
          <cell r="D159">
            <v>151</v>
          </cell>
          <cell r="E159">
            <v>26</v>
          </cell>
          <cell r="F159">
            <v>27</v>
          </cell>
          <cell r="G159">
            <v>25</v>
          </cell>
          <cell r="H159">
            <v>27</v>
          </cell>
          <cell r="I159">
            <v>26</v>
          </cell>
          <cell r="J159">
            <v>26</v>
          </cell>
          <cell r="K159">
            <v>157</v>
          </cell>
          <cell r="L159">
            <v>308</v>
          </cell>
          <cell r="M159">
            <v>1.3</v>
          </cell>
          <cell r="N159" t="str">
            <v>Xuaát saéc</v>
          </cell>
          <cell r="O159">
            <v>1.6</v>
          </cell>
        </row>
        <row r="160">
          <cell r="B160" t="str">
            <v>Voõ Thoáng Nhaát</v>
          </cell>
          <cell r="C160" t="str">
            <v>Thuû quyõ</v>
          </cell>
          <cell r="D160">
            <v>151</v>
          </cell>
          <cell r="E160">
            <v>26</v>
          </cell>
          <cell r="F160">
            <v>27</v>
          </cell>
          <cell r="G160">
            <v>25</v>
          </cell>
          <cell r="H160">
            <v>27</v>
          </cell>
          <cell r="I160">
            <v>26</v>
          </cell>
          <cell r="J160">
            <v>26</v>
          </cell>
          <cell r="K160">
            <v>157</v>
          </cell>
          <cell r="L160">
            <v>308</v>
          </cell>
          <cell r="M160">
            <v>1.2</v>
          </cell>
          <cell r="N160" t="str">
            <v>A</v>
          </cell>
          <cell r="O160">
            <v>1.4</v>
          </cell>
        </row>
        <row r="161">
          <cell r="B161" t="str">
            <v>Voõ Hoàng Taâm</v>
          </cell>
          <cell r="C161" t="str">
            <v>Thuû quyõ</v>
          </cell>
          <cell r="D161">
            <v>153</v>
          </cell>
          <cell r="E161">
            <v>26</v>
          </cell>
          <cell r="F161">
            <v>27</v>
          </cell>
          <cell r="G161">
            <v>25</v>
          </cell>
          <cell r="H161">
            <v>27</v>
          </cell>
          <cell r="I161">
            <v>26</v>
          </cell>
          <cell r="J161">
            <v>26</v>
          </cell>
          <cell r="K161">
            <v>157</v>
          </cell>
          <cell r="L161">
            <v>310</v>
          </cell>
          <cell r="M161">
            <v>1.2</v>
          </cell>
          <cell r="N161" t="str">
            <v>A</v>
          </cell>
          <cell r="O161">
            <v>1.4</v>
          </cell>
        </row>
        <row r="162">
          <cell r="B162" t="str">
            <v>Nguyeãn Thaønh Thaân</v>
          </cell>
          <cell r="C162" t="str">
            <v>KT</v>
          </cell>
          <cell r="D162">
            <v>105</v>
          </cell>
          <cell r="E162">
            <v>22</v>
          </cell>
          <cell r="F162">
            <v>27</v>
          </cell>
          <cell r="G162">
            <v>25</v>
          </cell>
          <cell r="H162">
            <v>27</v>
          </cell>
          <cell r="I162">
            <v>26</v>
          </cell>
          <cell r="J162">
            <v>26</v>
          </cell>
          <cell r="K162">
            <v>153</v>
          </cell>
          <cell r="L162">
            <v>258</v>
          </cell>
          <cell r="M162">
            <v>1.2</v>
          </cell>
          <cell r="N162" t="str">
            <v>A</v>
          </cell>
          <cell r="O162">
            <v>1.4</v>
          </cell>
        </row>
        <row r="163">
          <cell r="B163" t="str">
            <v>Ñinh Ñöùc Chính</v>
          </cell>
          <cell r="C163" t="str">
            <v>L.Xe</v>
          </cell>
          <cell r="D163">
            <v>152</v>
          </cell>
          <cell r="E163">
            <v>26</v>
          </cell>
          <cell r="F163">
            <v>27</v>
          </cell>
          <cell r="G163">
            <v>25</v>
          </cell>
          <cell r="H163">
            <v>27</v>
          </cell>
          <cell r="I163">
            <v>26</v>
          </cell>
          <cell r="J163">
            <v>26</v>
          </cell>
          <cell r="K163">
            <v>157</v>
          </cell>
          <cell r="L163">
            <v>309</v>
          </cell>
          <cell r="M163">
            <v>1.1000000000000001</v>
          </cell>
          <cell r="N163" t="str">
            <v>A</v>
          </cell>
          <cell r="O163">
            <v>1.4</v>
          </cell>
        </row>
        <row r="164">
          <cell r="B164" t="str">
            <v>Buøi Tieán Coâng</v>
          </cell>
          <cell r="C164" t="str">
            <v>"</v>
          </cell>
          <cell r="D164">
            <v>153</v>
          </cell>
          <cell r="E164">
            <v>26</v>
          </cell>
          <cell r="F164">
            <v>27</v>
          </cell>
          <cell r="G164">
            <v>25</v>
          </cell>
          <cell r="H164">
            <v>27</v>
          </cell>
          <cell r="I164">
            <v>26</v>
          </cell>
          <cell r="J164">
            <v>26</v>
          </cell>
          <cell r="K164">
            <v>157</v>
          </cell>
          <cell r="L164">
            <v>310</v>
          </cell>
          <cell r="M164">
            <v>1.2</v>
          </cell>
          <cell r="N164" t="str">
            <v>B</v>
          </cell>
          <cell r="O164">
            <v>1.2</v>
          </cell>
        </row>
        <row r="165">
          <cell r="B165" t="str">
            <v>Phaïm Vaên Nhieàu</v>
          </cell>
          <cell r="C165" t="str">
            <v>"</v>
          </cell>
          <cell r="D165">
            <v>150</v>
          </cell>
          <cell r="E165">
            <v>26</v>
          </cell>
          <cell r="F165">
            <v>27</v>
          </cell>
          <cell r="G165">
            <v>25</v>
          </cell>
          <cell r="H165">
            <v>27</v>
          </cell>
          <cell r="I165">
            <v>26</v>
          </cell>
          <cell r="J165">
            <v>26</v>
          </cell>
          <cell r="K165">
            <v>157</v>
          </cell>
          <cell r="L165">
            <v>307</v>
          </cell>
          <cell r="M165">
            <v>1.2</v>
          </cell>
          <cell r="N165" t="str">
            <v>A</v>
          </cell>
          <cell r="O165">
            <v>1.4</v>
          </cell>
        </row>
        <row r="166">
          <cell r="B166" t="str">
            <v>Phaïm Anh Huøng</v>
          </cell>
          <cell r="C166" t="str">
            <v>"</v>
          </cell>
          <cell r="D166">
            <v>150</v>
          </cell>
          <cell r="E166">
            <v>26</v>
          </cell>
          <cell r="J166">
            <v>26</v>
          </cell>
          <cell r="K166">
            <v>52</v>
          </cell>
          <cell r="L166">
            <v>202</v>
          </cell>
          <cell r="M166">
            <v>1.2</v>
          </cell>
          <cell r="N166" t="str">
            <v>B</v>
          </cell>
          <cell r="O166">
            <v>1.2</v>
          </cell>
          <cell r="Q166" t="str">
            <v>(Hoäi xeùt -4 thaùng chôø vieäc)</v>
          </cell>
        </row>
        <row r="167">
          <cell r="B167" t="str">
            <v>Ñaøo Ngoïc Höông</v>
          </cell>
          <cell r="C167" t="str">
            <v>"</v>
          </cell>
          <cell r="D167">
            <v>150</v>
          </cell>
          <cell r="E167">
            <v>26</v>
          </cell>
          <cell r="F167">
            <v>27</v>
          </cell>
          <cell r="G167">
            <v>25</v>
          </cell>
          <cell r="H167">
            <v>27</v>
          </cell>
          <cell r="I167">
            <v>26</v>
          </cell>
          <cell r="J167">
            <v>26</v>
          </cell>
          <cell r="K167">
            <v>157</v>
          </cell>
          <cell r="L167">
            <v>307</v>
          </cell>
          <cell r="M167">
            <v>1.2</v>
          </cell>
          <cell r="N167" t="str">
            <v>A</v>
          </cell>
          <cell r="O167">
            <v>1.4</v>
          </cell>
        </row>
        <row r="168">
          <cell r="B168" t="str">
            <v>Voõ Thaønh Nhaân</v>
          </cell>
          <cell r="C168" t="str">
            <v>"</v>
          </cell>
          <cell r="D168">
            <v>76</v>
          </cell>
          <cell r="E168">
            <v>26</v>
          </cell>
          <cell r="F168">
            <v>27</v>
          </cell>
          <cell r="G168">
            <v>25</v>
          </cell>
          <cell r="H168">
            <v>27</v>
          </cell>
          <cell r="I168">
            <v>26</v>
          </cell>
          <cell r="J168">
            <v>26</v>
          </cell>
          <cell r="K168">
            <v>157</v>
          </cell>
          <cell r="L168">
            <v>233</v>
          </cell>
          <cell r="M168">
            <v>1.2</v>
          </cell>
          <cell r="N168" t="str">
            <v>A</v>
          </cell>
          <cell r="O168">
            <v>1.4</v>
          </cell>
        </row>
        <row r="169">
          <cell r="B169" t="str">
            <v>Nguyeãn Ñaêng Khoa</v>
          </cell>
          <cell r="C169" t="str">
            <v>"</v>
          </cell>
          <cell r="F169">
            <v>21</v>
          </cell>
          <cell r="G169">
            <v>25</v>
          </cell>
          <cell r="H169">
            <v>27</v>
          </cell>
          <cell r="I169">
            <v>26</v>
          </cell>
          <cell r="J169">
            <v>26</v>
          </cell>
          <cell r="K169">
            <v>125</v>
          </cell>
          <cell r="L169">
            <v>125</v>
          </cell>
          <cell r="M169">
            <v>1.1000000000000001</v>
          </cell>
          <cell r="N169" t="str">
            <v>A</v>
          </cell>
          <cell r="O169">
            <v>1.4</v>
          </cell>
        </row>
        <row r="170">
          <cell r="B170" t="str">
            <v>Nguyeãn Phuù Quoác</v>
          </cell>
          <cell r="C170" t="str">
            <v>"</v>
          </cell>
          <cell r="H170">
            <v>21</v>
          </cell>
          <cell r="I170">
            <v>26</v>
          </cell>
          <cell r="J170">
            <v>26</v>
          </cell>
          <cell r="K170">
            <v>73</v>
          </cell>
          <cell r="L170">
            <v>73</v>
          </cell>
          <cell r="M170">
            <v>0.9</v>
          </cell>
          <cell r="N170" t="str">
            <v>A</v>
          </cell>
          <cell r="O170">
            <v>1.4</v>
          </cell>
        </row>
        <row r="171">
          <cell r="B171" t="str">
            <v>Ngoâ Thaønh Phöôùc</v>
          </cell>
          <cell r="C171" t="str">
            <v>"</v>
          </cell>
          <cell r="D171">
            <v>150</v>
          </cell>
          <cell r="E171">
            <v>26</v>
          </cell>
          <cell r="F171">
            <v>27</v>
          </cell>
          <cell r="G171">
            <v>25</v>
          </cell>
          <cell r="H171">
            <v>27</v>
          </cell>
          <cell r="I171">
            <v>26</v>
          </cell>
          <cell r="J171">
            <v>24</v>
          </cell>
          <cell r="K171">
            <v>155</v>
          </cell>
          <cell r="L171">
            <v>305</v>
          </cell>
          <cell r="M171">
            <v>1.2</v>
          </cell>
          <cell r="Q171" t="str">
            <v>(p.KH chuyeån 16)</v>
          </cell>
        </row>
        <row r="173">
          <cell r="B173" t="str">
            <v>BQL Chaát Löôïng:</v>
          </cell>
        </row>
        <row r="174">
          <cell r="B174" t="str">
            <v>Nguyeãn Thoaïi Oanh</v>
          </cell>
          <cell r="C174" t="str">
            <v>Tban</v>
          </cell>
          <cell r="D174">
            <v>152</v>
          </cell>
          <cell r="E174">
            <v>26</v>
          </cell>
          <cell r="F174">
            <v>27</v>
          </cell>
          <cell r="G174">
            <v>25</v>
          </cell>
          <cell r="H174">
            <v>27</v>
          </cell>
          <cell r="I174">
            <v>26</v>
          </cell>
          <cell r="J174">
            <v>26</v>
          </cell>
          <cell r="K174">
            <v>157</v>
          </cell>
          <cell r="L174">
            <v>309</v>
          </cell>
          <cell r="M174">
            <v>1.75</v>
          </cell>
          <cell r="N174" t="str">
            <v>Xuaát saéc</v>
          </cell>
          <cell r="O174">
            <v>1.6</v>
          </cell>
        </row>
        <row r="175">
          <cell r="B175" t="str">
            <v>Nguyeãn Höõu Hieáu</v>
          </cell>
          <cell r="C175" t="str">
            <v>NV</v>
          </cell>
          <cell r="D175">
            <v>154</v>
          </cell>
          <cell r="E175">
            <v>26</v>
          </cell>
          <cell r="F175">
            <v>27</v>
          </cell>
          <cell r="G175">
            <v>25</v>
          </cell>
          <cell r="H175">
            <v>27</v>
          </cell>
          <cell r="I175">
            <v>26</v>
          </cell>
          <cell r="J175">
            <v>26</v>
          </cell>
          <cell r="K175">
            <v>157</v>
          </cell>
          <cell r="L175">
            <v>311</v>
          </cell>
          <cell r="M175">
            <v>1.25</v>
          </cell>
          <cell r="N175" t="str">
            <v>A</v>
          </cell>
          <cell r="O175">
            <v>1.4</v>
          </cell>
        </row>
        <row r="176">
          <cell r="B176" t="str">
            <v>Phaïm Vaên Haûi</v>
          </cell>
          <cell r="C176" t="str">
            <v>NV</v>
          </cell>
          <cell r="D176">
            <v>144</v>
          </cell>
          <cell r="E176">
            <v>26</v>
          </cell>
          <cell r="F176">
            <v>27</v>
          </cell>
          <cell r="G176">
            <v>25</v>
          </cell>
          <cell r="H176">
            <v>27</v>
          </cell>
          <cell r="I176">
            <v>26</v>
          </cell>
          <cell r="J176">
            <v>26</v>
          </cell>
          <cell r="K176">
            <v>157</v>
          </cell>
          <cell r="L176">
            <v>301</v>
          </cell>
          <cell r="M176">
            <v>1.3120000000000001</v>
          </cell>
          <cell r="N176" t="str">
            <v>A</v>
          </cell>
          <cell r="O176">
            <v>1.4</v>
          </cell>
        </row>
        <row r="178">
          <cell r="B178" t="str">
            <v>Coäng:</v>
          </cell>
        </row>
        <row r="179">
          <cell r="B179" t="str">
            <v>*Ñeà nghò Hoäi ñoàng xeùt</v>
          </cell>
        </row>
        <row r="180">
          <cell r="B180" t="str">
            <v>Keát quaû bình xeùt : P.KD</v>
          </cell>
          <cell r="Q180" t="str">
            <v>Ngöôøi laäp</v>
          </cell>
        </row>
        <row r="181">
          <cell r="B181" t="str">
            <v xml:space="preserve"> - Tröôûng, phoù boä phaän =</v>
          </cell>
          <cell r="D181" t="str">
            <v>(Thònh;Vöõng)</v>
          </cell>
        </row>
        <row r="182">
          <cell r="B182" t="str">
            <v xml:space="preserve"> - Loaïi xuaát saéc             =</v>
          </cell>
          <cell r="C182">
            <v>8</v>
          </cell>
          <cell r="D182" t="str">
            <v>(Thònh; Vöõng; Oanh; K.Anh; Thuyû;Vöông;Líp;Trung)</v>
          </cell>
        </row>
        <row r="183">
          <cell r="B183" t="str">
            <v xml:space="preserve"> - Loaïi A                        =</v>
          </cell>
          <cell r="C183">
            <v>21</v>
          </cell>
        </row>
        <row r="184">
          <cell r="B184" t="str">
            <v xml:space="preserve"> - Loaïi B                        =</v>
          </cell>
          <cell r="C184">
            <v>3</v>
          </cell>
          <cell r="D184" t="str">
            <v xml:space="preserve"> (Coâng; Phan; Huøng)</v>
          </cell>
        </row>
        <row r="185">
          <cell r="B185" t="str">
            <v xml:space="preserve"> - Loaïi C                        =</v>
          </cell>
          <cell r="C185">
            <v>0</v>
          </cell>
        </row>
        <row r="186">
          <cell r="B186" t="str">
            <v xml:space="preserve"> - Khoâng xeùt                  =</v>
          </cell>
          <cell r="C186">
            <v>1</v>
          </cell>
          <cell r="D186" t="str">
            <v xml:space="preserve"> (Phöôùc)</v>
          </cell>
        </row>
        <row r="187">
          <cell r="B187" t="str">
            <v>Coäng:</v>
          </cell>
          <cell r="C187">
            <v>33</v>
          </cell>
        </row>
        <row r="189">
          <cell r="B189" t="str">
            <v xml:space="preserve">                                                          BAÛNG TOÅNG HÔÏP NGAØY COÂNG NAÊM 2001</v>
          </cell>
        </row>
        <row r="192">
          <cell r="B192" t="str">
            <v>HOÏ VAØ TEÂN</v>
          </cell>
          <cell r="C192" t="str">
            <v>Chöùc vuï</v>
          </cell>
          <cell r="D192" t="str">
            <v>NC. 6T ñaàu naêm</v>
          </cell>
          <cell r="E192" t="str">
            <v>Ngaøy coâng 6 thaùng cuoái naêm</v>
          </cell>
          <cell r="L192" t="str">
            <v>Toång NC caû naêm</v>
          </cell>
          <cell r="M192" t="str">
            <v>HSCV</v>
          </cell>
          <cell r="N192" t="str">
            <v>Xeáp loaïi    A-B-C</v>
          </cell>
          <cell r="O192" t="str">
            <v>Xeáp loaïi HS</v>
          </cell>
          <cell r="P192" t="str">
            <v>XL.Xuaát saéc</v>
          </cell>
          <cell r="Q192" t="str">
            <v>Ghi chuù</v>
          </cell>
        </row>
        <row r="193">
          <cell r="E193">
            <v>7</v>
          </cell>
          <cell r="F193">
            <v>8</v>
          </cell>
          <cell r="G193">
            <v>9</v>
          </cell>
          <cell r="H193">
            <v>10</v>
          </cell>
          <cell r="I193">
            <v>11</v>
          </cell>
          <cell r="J193">
            <v>12</v>
          </cell>
          <cell r="K193" t="str">
            <v>Coäng</v>
          </cell>
        </row>
        <row r="194">
          <cell r="B194" t="str">
            <v>Quaùch Ngoïc Minh</v>
          </cell>
          <cell r="C194" t="str">
            <v>KTT</v>
          </cell>
          <cell r="F194">
            <v>3</v>
          </cell>
          <cell r="G194">
            <v>25</v>
          </cell>
          <cell r="H194">
            <v>27</v>
          </cell>
          <cell r="I194">
            <v>26</v>
          </cell>
          <cell r="J194">
            <v>26</v>
          </cell>
          <cell r="K194">
            <v>107</v>
          </cell>
          <cell r="L194">
            <v>107</v>
          </cell>
          <cell r="M194">
            <v>3</v>
          </cell>
          <cell r="N194" t="str">
            <v>Xuaát saéc</v>
          </cell>
          <cell r="O194">
            <v>1.6</v>
          </cell>
        </row>
        <row r="195">
          <cell r="B195" t="str">
            <v>Nguyeãn Vaên Tuoát</v>
          </cell>
          <cell r="C195" t="str">
            <v>KTT cuõ</v>
          </cell>
          <cell r="D195">
            <v>151</v>
          </cell>
          <cell r="E195">
            <v>26</v>
          </cell>
          <cell r="F195">
            <v>27</v>
          </cell>
          <cell r="K195">
            <v>53</v>
          </cell>
          <cell r="L195">
            <v>204</v>
          </cell>
          <cell r="M195">
            <v>3</v>
          </cell>
          <cell r="N195" t="str">
            <v>Xuaát saéc</v>
          </cell>
          <cell r="O195">
            <v>1.6</v>
          </cell>
        </row>
        <row r="196">
          <cell r="B196" t="str">
            <v>Ñaøo Troïng Ñaït</v>
          </cell>
          <cell r="C196" t="str">
            <v>PP</v>
          </cell>
          <cell r="D196">
            <v>152</v>
          </cell>
          <cell r="E196">
            <v>26</v>
          </cell>
          <cell r="F196">
            <v>27</v>
          </cell>
          <cell r="G196">
            <v>25</v>
          </cell>
          <cell r="H196">
            <v>27</v>
          </cell>
          <cell r="I196">
            <v>26</v>
          </cell>
          <cell r="J196">
            <v>26</v>
          </cell>
          <cell r="K196">
            <v>157</v>
          </cell>
          <cell r="L196">
            <v>309</v>
          </cell>
          <cell r="M196">
            <v>1.75</v>
          </cell>
          <cell r="N196" t="str">
            <v>Xuaát saéc</v>
          </cell>
          <cell r="O196">
            <v>1.6</v>
          </cell>
        </row>
        <row r="197">
          <cell r="B197" t="str">
            <v>Nguyeãn Vaên Hieån</v>
          </cell>
          <cell r="C197" t="str">
            <v>N.V</v>
          </cell>
          <cell r="D197">
            <v>151</v>
          </cell>
          <cell r="E197">
            <v>26</v>
          </cell>
          <cell r="F197">
            <v>27</v>
          </cell>
          <cell r="G197">
            <v>25</v>
          </cell>
          <cell r="H197">
            <v>27</v>
          </cell>
          <cell r="I197">
            <v>23</v>
          </cell>
          <cell r="J197">
            <v>26</v>
          </cell>
          <cell r="K197">
            <v>154</v>
          </cell>
          <cell r="L197">
            <v>305</v>
          </cell>
          <cell r="M197">
            <v>1.3</v>
          </cell>
          <cell r="N197" t="str">
            <v>A</v>
          </cell>
          <cell r="O197">
            <v>1.4</v>
          </cell>
        </row>
        <row r="198">
          <cell r="B198" t="str">
            <v>Trònh Hoaøng Laâm</v>
          </cell>
          <cell r="C198" t="str">
            <v>N.V</v>
          </cell>
          <cell r="D198">
            <v>151</v>
          </cell>
          <cell r="E198">
            <v>26</v>
          </cell>
          <cell r="F198">
            <v>27</v>
          </cell>
          <cell r="G198">
            <v>25</v>
          </cell>
          <cell r="H198">
            <v>27</v>
          </cell>
          <cell r="I198">
            <v>26</v>
          </cell>
          <cell r="J198">
            <v>26</v>
          </cell>
          <cell r="K198">
            <v>157</v>
          </cell>
          <cell r="L198">
            <v>308</v>
          </cell>
          <cell r="M198">
            <v>1.25</v>
          </cell>
          <cell r="N198" t="str">
            <v>B</v>
          </cell>
          <cell r="O198">
            <v>1.2</v>
          </cell>
        </row>
        <row r="199">
          <cell r="B199" t="str">
            <v>Döông Vaên Thaûo</v>
          </cell>
          <cell r="C199" t="str">
            <v>N.V</v>
          </cell>
          <cell r="D199">
            <v>151</v>
          </cell>
          <cell r="E199">
            <v>26</v>
          </cell>
          <cell r="F199">
            <v>27</v>
          </cell>
          <cell r="G199">
            <v>25</v>
          </cell>
          <cell r="H199">
            <v>27</v>
          </cell>
          <cell r="I199">
            <v>26</v>
          </cell>
          <cell r="J199">
            <v>26</v>
          </cell>
          <cell r="K199">
            <v>157</v>
          </cell>
          <cell r="L199">
            <v>308</v>
          </cell>
          <cell r="M199">
            <v>1.25</v>
          </cell>
          <cell r="N199" t="str">
            <v>Xuaát saéc</v>
          </cell>
          <cell r="O199">
            <v>1.6</v>
          </cell>
        </row>
        <row r="200">
          <cell r="B200" t="str">
            <v>Nguyeãn Thu Laøi</v>
          </cell>
          <cell r="C200" t="str">
            <v>N.V</v>
          </cell>
          <cell r="D200">
            <v>151</v>
          </cell>
          <cell r="E200">
            <v>11</v>
          </cell>
          <cell r="F200">
            <v>27</v>
          </cell>
          <cell r="G200">
            <v>25</v>
          </cell>
          <cell r="H200">
            <v>27</v>
          </cell>
          <cell r="I200">
            <v>26</v>
          </cell>
          <cell r="J200">
            <v>26</v>
          </cell>
          <cell r="K200">
            <v>157</v>
          </cell>
          <cell r="L200">
            <v>308</v>
          </cell>
          <cell r="M200">
            <v>1.2</v>
          </cell>
          <cell r="N200" t="str">
            <v>A</v>
          </cell>
          <cell r="O200">
            <v>1.4</v>
          </cell>
          <cell r="Q200" t="str">
            <v xml:space="preserve"> ( Coäng Oám 15 ngaøy)</v>
          </cell>
        </row>
        <row r="201">
          <cell r="B201" t="str">
            <v>Coäng:</v>
          </cell>
        </row>
        <row r="203">
          <cell r="B203" t="str">
            <v>*Ñeà nghò Hoäi ñoàng xeùt</v>
          </cell>
          <cell r="Q203" t="str">
            <v>Ngöôøi laäp</v>
          </cell>
        </row>
        <row r="204">
          <cell r="B204" t="str">
            <v xml:space="preserve"> - Nguyeãn Vaên Tuoát </v>
          </cell>
          <cell r="C204" t="str">
            <v xml:space="preserve"> - Chuyeån coâng taùc thaùng 9</v>
          </cell>
        </row>
        <row r="205">
          <cell r="B205" t="str">
            <v xml:space="preserve"> - Nguyeãn Thu Laøi </v>
          </cell>
          <cell r="C205" t="str">
            <v xml:space="preserve"> - Nghæ oám 15 coâng</v>
          </cell>
        </row>
        <row r="206">
          <cell r="B206" t="str">
            <v>Keát quaû bình xeùt :</v>
          </cell>
        </row>
        <row r="207">
          <cell r="B207" t="str">
            <v xml:space="preserve"> - Tröôûng, phoù boä phaän =</v>
          </cell>
        </row>
        <row r="208">
          <cell r="B208" t="str">
            <v xml:space="preserve"> - Loaïi xuaát saéc             =</v>
          </cell>
          <cell r="C208">
            <v>4</v>
          </cell>
          <cell r="D208" t="str">
            <v xml:space="preserve"> (Minh; Ñaït; Tuoát; Thaûo)</v>
          </cell>
        </row>
        <row r="209">
          <cell r="B209" t="str">
            <v xml:space="preserve"> - Loaïi A                        =</v>
          </cell>
          <cell r="C209">
            <v>2</v>
          </cell>
        </row>
        <row r="210">
          <cell r="B210" t="str">
            <v xml:space="preserve"> - Loaïi B                        =</v>
          </cell>
          <cell r="C210">
            <v>1</v>
          </cell>
        </row>
        <row r="211">
          <cell r="B211" t="str">
            <v xml:space="preserve"> - Loaïi C                        =</v>
          </cell>
          <cell r="C211">
            <v>0</v>
          </cell>
        </row>
        <row r="212">
          <cell r="B212" t="str">
            <v xml:space="preserve"> - Khoâng xeùt                  =</v>
          </cell>
        </row>
        <row r="213">
          <cell r="B213" t="str">
            <v>Coäng:</v>
          </cell>
          <cell r="C213">
            <v>7</v>
          </cell>
        </row>
        <row r="217">
          <cell r="B217" t="str">
            <v xml:space="preserve">                                                          BAÛNG TOÅNG HÔÏP NGAØY COÂNG NAÊM 2001</v>
          </cell>
        </row>
        <row r="219">
          <cell r="B219" t="str">
            <v>HOÏ VAØ TEÂN</v>
          </cell>
          <cell r="C219" t="str">
            <v>Chöùc vuï</v>
          </cell>
          <cell r="D219" t="str">
            <v>NC. 6T ñaàu naêm</v>
          </cell>
          <cell r="E219" t="str">
            <v>Ngaøy coâng 6 thaùng cuoái naêm</v>
          </cell>
          <cell r="L219" t="str">
            <v>Toång NC caû naêm</v>
          </cell>
          <cell r="M219" t="str">
            <v>HSCV</v>
          </cell>
          <cell r="N219" t="str">
            <v>Xeáp loaïi    A-B-C</v>
          </cell>
          <cell r="O219" t="str">
            <v>Xeáp loaïi HS</v>
          </cell>
          <cell r="P219" t="str">
            <v>XL.Xuaát saéc</v>
          </cell>
          <cell r="Q219" t="str">
            <v>Ghi chuù</v>
          </cell>
        </row>
        <row r="220">
          <cell r="E220">
            <v>7</v>
          </cell>
          <cell r="F220">
            <v>8</v>
          </cell>
          <cell r="G220">
            <v>9</v>
          </cell>
          <cell r="H220">
            <v>10</v>
          </cell>
          <cell r="I220">
            <v>11</v>
          </cell>
          <cell r="J220">
            <v>12</v>
          </cell>
          <cell r="K220" t="str">
            <v>Coäng</v>
          </cell>
        </row>
        <row r="221">
          <cell r="B221" t="str">
            <v>Leâ Vaên Boán</v>
          </cell>
          <cell r="C221" t="str">
            <v>QÑPX</v>
          </cell>
          <cell r="D221">
            <v>139</v>
          </cell>
          <cell r="E221">
            <v>26</v>
          </cell>
          <cell r="F221">
            <v>27</v>
          </cell>
          <cell r="G221">
            <v>25</v>
          </cell>
          <cell r="H221">
            <v>27</v>
          </cell>
          <cell r="I221">
            <v>26</v>
          </cell>
          <cell r="J221">
            <v>26</v>
          </cell>
          <cell r="K221">
            <v>157</v>
          </cell>
          <cell r="L221">
            <v>296</v>
          </cell>
          <cell r="M221">
            <v>1.75</v>
          </cell>
          <cell r="N221" t="str">
            <v>Xuaát saéc</v>
          </cell>
          <cell r="O221">
            <v>1.6</v>
          </cell>
        </row>
        <row r="222">
          <cell r="B222" t="str">
            <v>Leâ Vieät Nam</v>
          </cell>
          <cell r="C222" t="str">
            <v>CBKT</v>
          </cell>
          <cell r="E222">
            <v>24</v>
          </cell>
          <cell r="F222">
            <v>27</v>
          </cell>
          <cell r="G222">
            <v>25</v>
          </cell>
          <cell r="H222">
            <v>27</v>
          </cell>
          <cell r="I222">
            <v>26</v>
          </cell>
          <cell r="J222">
            <v>26</v>
          </cell>
          <cell r="K222">
            <v>155</v>
          </cell>
          <cell r="L222">
            <v>155</v>
          </cell>
          <cell r="M222">
            <v>1.4</v>
          </cell>
          <cell r="N222" t="str">
            <v>A</v>
          </cell>
          <cell r="O222">
            <v>1.4</v>
          </cell>
        </row>
        <row r="223">
          <cell r="B223" t="str">
            <v>Döông Kim Chi</v>
          </cell>
          <cell r="C223" t="str">
            <v>TK-PX</v>
          </cell>
          <cell r="D223">
            <v>147</v>
          </cell>
          <cell r="E223">
            <v>26</v>
          </cell>
          <cell r="F223">
            <v>24</v>
          </cell>
          <cell r="G223">
            <v>25</v>
          </cell>
          <cell r="H223">
            <v>27</v>
          </cell>
          <cell r="I223">
            <v>25</v>
          </cell>
          <cell r="J223">
            <v>26</v>
          </cell>
          <cell r="K223">
            <v>153</v>
          </cell>
          <cell r="L223">
            <v>300</v>
          </cell>
          <cell r="M223">
            <v>1.2</v>
          </cell>
          <cell r="N223" t="str">
            <v>A</v>
          </cell>
          <cell r="O223">
            <v>1.4</v>
          </cell>
        </row>
        <row r="224">
          <cell r="B224" t="str">
            <v>Nguyeãn Khaéc Haûi</v>
          </cell>
          <cell r="C224" t="str">
            <v>CK.V/h</v>
          </cell>
          <cell r="D224">
            <v>152</v>
          </cell>
          <cell r="E224">
            <v>26</v>
          </cell>
          <cell r="F224">
            <v>27</v>
          </cell>
          <cell r="G224">
            <v>25</v>
          </cell>
          <cell r="H224">
            <v>27</v>
          </cell>
          <cell r="I224">
            <v>26</v>
          </cell>
          <cell r="J224">
            <v>26</v>
          </cell>
          <cell r="K224">
            <v>157</v>
          </cell>
          <cell r="L224">
            <v>309</v>
          </cell>
          <cell r="M224">
            <v>1.25</v>
          </cell>
          <cell r="N224" t="str">
            <v>Xuaát saéc</v>
          </cell>
          <cell r="O224">
            <v>1.6</v>
          </cell>
        </row>
        <row r="225">
          <cell r="B225" t="str">
            <v>Leâ Minh  Ñöùc</v>
          </cell>
          <cell r="C225" t="str">
            <v>TT.Khoan</v>
          </cell>
          <cell r="D225">
            <v>152</v>
          </cell>
          <cell r="E225">
            <v>25</v>
          </cell>
          <cell r="F225">
            <v>27</v>
          </cell>
          <cell r="G225">
            <v>25</v>
          </cell>
          <cell r="H225">
            <v>27</v>
          </cell>
          <cell r="I225">
            <v>26</v>
          </cell>
          <cell r="J225">
            <v>26</v>
          </cell>
          <cell r="K225">
            <v>156</v>
          </cell>
          <cell r="L225">
            <v>308</v>
          </cell>
          <cell r="M225">
            <v>1.35</v>
          </cell>
          <cell r="N225" t="str">
            <v>A</v>
          </cell>
          <cell r="O225">
            <v>1.4</v>
          </cell>
        </row>
        <row r="226">
          <cell r="B226" t="str">
            <v>Giang Vaên Tónh</v>
          </cell>
          <cell r="C226" t="str">
            <v>Thôï khoan</v>
          </cell>
          <cell r="D226">
            <v>151</v>
          </cell>
          <cell r="E226">
            <v>26</v>
          </cell>
          <cell r="F226">
            <v>27</v>
          </cell>
          <cell r="G226">
            <v>25</v>
          </cell>
          <cell r="H226">
            <v>27</v>
          </cell>
          <cell r="I226">
            <v>26</v>
          </cell>
          <cell r="J226">
            <v>26</v>
          </cell>
          <cell r="K226">
            <v>157</v>
          </cell>
          <cell r="L226">
            <v>308</v>
          </cell>
          <cell r="M226">
            <v>1.3</v>
          </cell>
          <cell r="N226" t="str">
            <v>A</v>
          </cell>
          <cell r="O226">
            <v>1.4</v>
          </cell>
        </row>
        <row r="227">
          <cell r="B227" t="str">
            <v>Trình Xuaân Baûng</v>
          </cell>
          <cell r="C227" t="str">
            <v>"</v>
          </cell>
          <cell r="D227">
            <v>153</v>
          </cell>
          <cell r="E227">
            <v>26</v>
          </cell>
          <cell r="F227">
            <v>27</v>
          </cell>
          <cell r="G227">
            <v>25</v>
          </cell>
          <cell r="H227">
            <v>27</v>
          </cell>
          <cell r="I227">
            <v>26</v>
          </cell>
          <cell r="J227">
            <v>26</v>
          </cell>
          <cell r="K227">
            <v>157</v>
          </cell>
          <cell r="L227">
            <v>310</v>
          </cell>
          <cell r="M227">
            <v>1.3</v>
          </cell>
          <cell r="N227" t="str">
            <v>Xuaát saéc</v>
          </cell>
          <cell r="O227">
            <v>1.6</v>
          </cell>
        </row>
        <row r="228">
          <cell r="B228" t="str">
            <v>Buøi Trung Tuaán</v>
          </cell>
          <cell r="C228" t="str">
            <v>"</v>
          </cell>
          <cell r="D228">
            <v>151</v>
          </cell>
          <cell r="E228">
            <v>25</v>
          </cell>
          <cell r="F228">
            <v>27</v>
          </cell>
          <cell r="G228">
            <v>25</v>
          </cell>
          <cell r="H228">
            <v>27</v>
          </cell>
          <cell r="I228">
            <v>26</v>
          </cell>
          <cell r="J228">
            <v>26</v>
          </cell>
          <cell r="K228">
            <v>156</v>
          </cell>
          <cell r="L228">
            <v>307</v>
          </cell>
          <cell r="M228">
            <v>1.3</v>
          </cell>
          <cell r="N228" t="str">
            <v>A</v>
          </cell>
          <cell r="O228">
            <v>1.4</v>
          </cell>
        </row>
        <row r="229">
          <cell r="B229" t="str">
            <v>Phaïm Ngoïc Sôn</v>
          </cell>
          <cell r="C229" t="str">
            <v>"</v>
          </cell>
          <cell r="D229">
            <v>151</v>
          </cell>
          <cell r="E229">
            <v>25</v>
          </cell>
          <cell r="F229">
            <v>27</v>
          </cell>
          <cell r="G229">
            <v>25</v>
          </cell>
          <cell r="H229">
            <v>27</v>
          </cell>
          <cell r="I229">
            <v>26</v>
          </cell>
          <cell r="J229">
            <v>26</v>
          </cell>
          <cell r="K229">
            <v>156</v>
          </cell>
          <cell r="L229">
            <v>307</v>
          </cell>
          <cell r="M229">
            <v>1.3</v>
          </cell>
          <cell r="N229" t="str">
            <v>A</v>
          </cell>
          <cell r="O229">
            <v>1.4</v>
          </cell>
        </row>
        <row r="230">
          <cell r="B230" t="str">
            <v>Ng. Ñình Nguyeân</v>
          </cell>
          <cell r="C230" t="str">
            <v>"</v>
          </cell>
          <cell r="D230">
            <v>151</v>
          </cell>
          <cell r="E230">
            <v>26</v>
          </cell>
          <cell r="F230">
            <v>27</v>
          </cell>
          <cell r="G230">
            <v>25</v>
          </cell>
          <cell r="H230">
            <v>27</v>
          </cell>
          <cell r="I230">
            <v>26</v>
          </cell>
          <cell r="J230">
            <v>26</v>
          </cell>
          <cell r="K230">
            <v>157</v>
          </cell>
          <cell r="L230">
            <v>308</v>
          </cell>
          <cell r="M230">
            <v>1.3</v>
          </cell>
          <cell r="N230" t="str">
            <v>A</v>
          </cell>
          <cell r="O230">
            <v>1.4</v>
          </cell>
        </row>
        <row r="231">
          <cell r="B231" t="str">
            <v>Laïi Vaên Huyeân</v>
          </cell>
          <cell r="C231" t="str">
            <v>TT Pha boå</v>
          </cell>
          <cell r="D231">
            <v>152</v>
          </cell>
          <cell r="E231">
            <v>26</v>
          </cell>
          <cell r="F231">
            <v>27</v>
          </cell>
          <cell r="G231">
            <v>25</v>
          </cell>
          <cell r="H231">
            <v>27</v>
          </cell>
          <cell r="I231">
            <v>26</v>
          </cell>
          <cell r="J231">
            <v>26</v>
          </cell>
          <cell r="K231">
            <v>157</v>
          </cell>
          <cell r="L231">
            <v>309</v>
          </cell>
          <cell r="M231">
            <v>1.2</v>
          </cell>
          <cell r="N231" t="str">
            <v>Xuaát saéc</v>
          </cell>
          <cell r="O231">
            <v>1.6</v>
          </cell>
        </row>
        <row r="232">
          <cell r="B232" t="str">
            <v>Nguyeãn vaên Chaët</v>
          </cell>
          <cell r="C232" t="str">
            <v>CN Pha boå</v>
          </cell>
          <cell r="D232">
            <v>140</v>
          </cell>
          <cell r="E232">
            <v>22</v>
          </cell>
          <cell r="F232">
            <v>22</v>
          </cell>
          <cell r="G232">
            <v>23</v>
          </cell>
          <cell r="H232">
            <v>27</v>
          </cell>
          <cell r="I232">
            <v>23</v>
          </cell>
          <cell r="J232">
            <v>26</v>
          </cell>
          <cell r="K232">
            <v>143</v>
          </cell>
          <cell r="L232">
            <v>283</v>
          </cell>
          <cell r="M232">
            <v>1.1499999999999999</v>
          </cell>
          <cell r="N232" t="str">
            <v>B</v>
          </cell>
          <cell r="O232">
            <v>1.2</v>
          </cell>
        </row>
        <row r="233">
          <cell r="B233" t="str">
            <v>Chaâu Thanh Lieâm</v>
          </cell>
          <cell r="C233" t="str">
            <v>"</v>
          </cell>
          <cell r="D233">
            <v>151</v>
          </cell>
          <cell r="E233">
            <v>25</v>
          </cell>
          <cell r="F233">
            <v>19</v>
          </cell>
          <cell r="G233">
            <v>25</v>
          </cell>
          <cell r="H233">
            <v>27</v>
          </cell>
          <cell r="I233">
            <v>26</v>
          </cell>
          <cell r="J233">
            <v>26</v>
          </cell>
          <cell r="K233">
            <v>148</v>
          </cell>
          <cell r="L233">
            <v>299</v>
          </cell>
          <cell r="M233">
            <v>1.1499999999999999</v>
          </cell>
          <cell r="N233" t="str">
            <v>A</v>
          </cell>
          <cell r="O233">
            <v>1.4</v>
          </cell>
        </row>
        <row r="234">
          <cell r="B234" t="str">
            <v>Ong Döông Haûi</v>
          </cell>
          <cell r="C234" t="str">
            <v>"</v>
          </cell>
          <cell r="D234">
            <v>151</v>
          </cell>
          <cell r="E234">
            <v>24</v>
          </cell>
          <cell r="F234">
            <v>25</v>
          </cell>
          <cell r="G234">
            <v>25</v>
          </cell>
          <cell r="H234">
            <v>20</v>
          </cell>
          <cell r="I234">
            <v>26</v>
          </cell>
          <cell r="J234">
            <v>26</v>
          </cell>
          <cell r="K234">
            <v>146</v>
          </cell>
          <cell r="L234">
            <v>297</v>
          </cell>
          <cell r="M234">
            <v>1.1499999999999999</v>
          </cell>
          <cell r="N234" t="str">
            <v>A</v>
          </cell>
          <cell r="O234">
            <v>1.4</v>
          </cell>
        </row>
        <row r="235">
          <cell r="B235" t="str">
            <v>Lyù Vaên Thaønh</v>
          </cell>
          <cell r="C235" t="str">
            <v>"</v>
          </cell>
          <cell r="D235">
            <v>151</v>
          </cell>
          <cell r="E235">
            <v>23</v>
          </cell>
          <cell r="F235">
            <v>26</v>
          </cell>
          <cell r="G235">
            <v>25</v>
          </cell>
          <cell r="H235">
            <v>27</v>
          </cell>
          <cell r="I235">
            <v>26</v>
          </cell>
          <cell r="J235">
            <v>25</v>
          </cell>
          <cell r="K235">
            <v>152</v>
          </cell>
          <cell r="L235">
            <v>303</v>
          </cell>
          <cell r="M235">
            <v>1.1499999999999999</v>
          </cell>
          <cell r="N235" t="str">
            <v>A</v>
          </cell>
          <cell r="O235">
            <v>1.4</v>
          </cell>
        </row>
        <row r="236">
          <cell r="B236" t="str">
            <v>Danh Chung</v>
          </cell>
          <cell r="C236" t="str">
            <v>"</v>
          </cell>
          <cell r="D236">
            <v>145</v>
          </cell>
          <cell r="E236">
            <v>23</v>
          </cell>
          <cell r="F236">
            <v>27</v>
          </cell>
          <cell r="G236">
            <v>25</v>
          </cell>
          <cell r="H236">
            <v>27</v>
          </cell>
          <cell r="I236">
            <v>26</v>
          </cell>
          <cell r="J236">
            <v>26</v>
          </cell>
          <cell r="K236">
            <v>154</v>
          </cell>
          <cell r="L236">
            <v>299</v>
          </cell>
          <cell r="M236">
            <v>1.1499999999999999</v>
          </cell>
          <cell r="N236" t="str">
            <v>A</v>
          </cell>
          <cell r="O236">
            <v>1.4</v>
          </cell>
        </row>
        <row r="237">
          <cell r="B237" t="str">
            <v>Laïi Vaên Tình</v>
          </cell>
          <cell r="C237" t="str">
            <v>"</v>
          </cell>
          <cell r="D237">
            <v>151</v>
          </cell>
          <cell r="E237">
            <v>26</v>
          </cell>
          <cell r="F237">
            <v>27</v>
          </cell>
          <cell r="G237">
            <v>25</v>
          </cell>
          <cell r="H237">
            <v>27</v>
          </cell>
          <cell r="I237">
            <v>26</v>
          </cell>
          <cell r="J237">
            <v>26</v>
          </cell>
          <cell r="K237">
            <v>157</v>
          </cell>
          <cell r="L237">
            <v>308</v>
          </cell>
          <cell r="M237">
            <v>1.1499999999999999</v>
          </cell>
          <cell r="N237" t="str">
            <v>A</v>
          </cell>
          <cell r="O237">
            <v>1.4</v>
          </cell>
        </row>
        <row r="238">
          <cell r="B238" t="str">
            <v>Danh Xuaân</v>
          </cell>
          <cell r="C238" t="str">
            <v>"</v>
          </cell>
          <cell r="D238">
            <v>151</v>
          </cell>
          <cell r="E238">
            <v>24</v>
          </cell>
          <cell r="F238">
            <v>27</v>
          </cell>
          <cell r="G238">
            <v>25</v>
          </cell>
          <cell r="H238">
            <v>27</v>
          </cell>
          <cell r="I238">
            <v>26</v>
          </cell>
          <cell r="J238">
            <v>26</v>
          </cell>
          <cell r="K238">
            <v>155</v>
          </cell>
          <cell r="L238">
            <v>306</v>
          </cell>
          <cell r="M238">
            <v>1.1499999999999999</v>
          </cell>
          <cell r="N238" t="str">
            <v>A</v>
          </cell>
          <cell r="O238">
            <v>1.4</v>
          </cell>
        </row>
        <row r="239">
          <cell r="B239" t="str">
            <v>Höùa Vaên Meán</v>
          </cell>
          <cell r="C239" t="str">
            <v>"</v>
          </cell>
          <cell r="D239">
            <v>151</v>
          </cell>
          <cell r="E239">
            <v>24</v>
          </cell>
          <cell r="F239">
            <v>27</v>
          </cell>
          <cell r="G239">
            <v>25</v>
          </cell>
          <cell r="H239">
            <v>27</v>
          </cell>
          <cell r="I239">
            <v>26</v>
          </cell>
          <cell r="J239">
            <v>26</v>
          </cell>
          <cell r="K239">
            <v>155</v>
          </cell>
          <cell r="L239">
            <v>306</v>
          </cell>
          <cell r="M239">
            <v>1.1499999999999999</v>
          </cell>
          <cell r="N239" t="str">
            <v>A</v>
          </cell>
          <cell r="O239">
            <v>1.4</v>
          </cell>
        </row>
        <row r="240">
          <cell r="B240" t="str">
            <v>Du  Kim Thaønh</v>
          </cell>
          <cell r="C240" t="str">
            <v>"</v>
          </cell>
          <cell r="D240">
            <v>151</v>
          </cell>
          <cell r="E240">
            <v>26</v>
          </cell>
          <cell r="F240">
            <v>27</v>
          </cell>
          <cell r="G240">
            <v>25</v>
          </cell>
          <cell r="H240">
            <v>27</v>
          </cell>
          <cell r="I240">
            <v>26</v>
          </cell>
          <cell r="J240">
            <v>26</v>
          </cell>
          <cell r="K240">
            <v>157</v>
          </cell>
          <cell r="L240">
            <v>308</v>
          </cell>
          <cell r="M240">
            <v>1.1499999999999999</v>
          </cell>
          <cell r="N240" t="str">
            <v>A</v>
          </cell>
          <cell r="O240">
            <v>1.4</v>
          </cell>
          <cell r="Q240" t="str">
            <v>( + 7 coâng oùm)</v>
          </cell>
        </row>
        <row r="241">
          <cell r="B241" t="str">
            <v>Döông Vaên Tuaán</v>
          </cell>
          <cell r="C241" t="str">
            <v>CN</v>
          </cell>
          <cell r="D241">
            <v>153</v>
          </cell>
          <cell r="E241">
            <v>25</v>
          </cell>
          <cell r="F241">
            <v>27</v>
          </cell>
          <cell r="G241">
            <v>25</v>
          </cell>
          <cell r="H241">
            <v>27</v>
          </cell>
          <cell r="I241">
            <v>26</v>
          </cell>
          <cell r="J241">
            <v>26</v>
          </cell>
          <cell r="K241">
            <v>156</v>
          </cell>
          <cell r="L241">
            <v>309</v>
          </cell>
          <cell r="M241">
            <v>1.1499999999999999</v>
          </cell>
          <cell r="N241" t="str">
            <v>A</v>
          </cell>
          <cell r="O241">
            <v>1.4</v>
          </cell>
        </row>
        <row r="242">
          <cell r="B242" t="str">
            <v>Hoà Vaên Em</v>
          </cell>
          <cell r="C242" t="str">
            <v>"</v>
          </cell>
          <cell r="D242">
            <v>151</v>
          </cell>
          <cell r="E242">
            <v>26</v>
          </cell>
          <cell r="F242">
            <v>27</v>
          </cell>
          <cell r="G242">
            <v>25</v>
          </cell>
          <cell r="H242">
            <v>27</v>
          </cell>
          <cell r="I242">
            <v>25</v>
          </cell>
          <cell r="J242">
            <v>26</v>
          </cell>
          <cell r="K242">
            <v>156</v>
          </cell>
          <cell r="L242">
            <v>307</v>
          </cell>
          <cell r="M242">
            <v>1.1499999999999999</v>
          </cell>
          <cell r="N242" t="str">
            <v>A</v>
          </cell>
          <cell r="O242">
            <v>1.4</v>
          </cell>
        </row>
        <row r="243">
          <cell r="B243" t="str">
            <v>Cao Hoaøi Thanh</v>
          </cell>
          <cell r="C243" t="str">
            <v>"</v>
          </cell>
          <cell r="D243">
            <v>151</v>
          </cell>
          <cell r="E243">
            <v>26</v>
          </cell>
          <cell r="F243">
            <v>27</v>
          </cell>
          <cell r="G243">
            <v>25</v>
          </cell>
          <cell r="H243">
            <v>27</v>
          </cell>
          <cell r="I243">
            <v>26</v>
          </cell>
          <cell r="J243">
            <v>26</v>
          </cell>
          <cell r="K243">
            <v>157</v>
          </cell>
          <cell r="L243">
            <v>308</v>
          </cell>
          <cell r="M243">
            <v>1.1499999999999999</v>
          </cell>
          <cell r="N243" t="str">
            <v>A</v>
          </cell>
          <cell r="O243">
            <v>1.4</v>
          </cell>
        </row>
        <row r="244">
          <cell r="B244" t="str">
            <v>Höùa Vaên Sao</v>
          </cell>
          <cell r="C244" t="str">
            <v>"</v>
          </cell>
          <cell r="D244">
            <v>151</v>
          </cell>
          <cell r="E244">
            <v>25</v>
          </cell>
          <cell r="F244">
            <v>27</v>
          </cell>
          <cell r="G244">
            <v>25</v>
          </cell>
          <cell r="H244">
            <v>27</v>
          </cell>
          <cell r="I244">
            <v>26</v>
          </cell>
          <cell r="J244">
            <v>26</v>
          </cell>
          <cell r="K244">
            <v>156</v>
          </cell>
          <cell r="L244">
            <v>307</v>
          </cell>
          <cell r="M244">
            <v>1.1499999999999999</v>
          </cell>
          <cell r="N244" t="str">
            <v>A</v>
          </cell>
          <cell r="O244">
            <v>1.4</v>
          </cell>
        </row>
        <row r="245">
          <cell r="B245" t="str">
            <v>Trònh Xuaân Tröôûng</v>
          </cell>
          <cell r="C245" t="str">
            <v>"</v>
          </cell>
          <cell r="D245">
            <v>150</v>
          </cell>
          <cell r="E245">
            <v>25</v>
          </cell>
          <cell r="F245">
            <v>27</v>
          </cell>
          <cell r="G245">
            <v>25</v>
          </cell>
          <cell r="H245">
            <v>27</v>
          </cell>
          <cell r="I245">
            <v>26</v>
          </cell>
          <cell r="J245">
            <v>25</v>
          </cell>
          <cell r="K245">
            <v>155</v>
          </cell>
          <cell r="L245">
            <v>305</v>
          </cell>
          <cell r="M245">
            <v>1.1499999999999999</v>
          </cell>
          <cell r="N245" t="str">
            <v>B</v>
          </cell>
          <cell r="O245">
            <v>1.2</v>
          </cell>
        </row>
        <row r="246">
          <cell r="B246" t="str">
            <v>Döông Phuùc Ñaït</v>
          </cell>
          <cell r="C246" t="str">
            <v>"</v>
          </cell>
          <cell r="D246">
            <v>141</v>
          </cell>
          <cell r="E246">
            <v>25</v>
          </cell>
          <cell r="F246">
            <v>27</v>
          </cell>
          <cell r="G246">
            <v>25</v>
          </cell>
          <cell r="H246">
            <v>23</v>
          </cell>
          <cell r="I246">
            <v>26</v>
          </cell>
          <cell r="J246">
            <v>26</v>
          </cell>
          <cell r="K246">
            <v>152</v>
          </cell>
          <cell r="L246">
            <v>293</v>
          </cell>
          <cell r="M246">
            <v>1.1499999999999999</v>
          </cell>
          <cell r="N246" t="str">
            <v>Xuaát saéc</v>
          </cell>
          <cell r="O246">
            <v>1.6</v>
          </cell>
        </row>
        <row r="247">
          <cell r="B247" t="str">
            <v>Nguyeãn Vaên Thaéng</v>
          </cell>
          <cell r="C247" t="str">
            <v>B.Veä</v>
          </cell>
          <cell r="D247">
            <v>151</v>
          </cell>
          <cell r="E247">
            <v>26</v>
          </cell>
          <cell r="F247">
            <v>27</v>
          </cell>
          <cell r="G247">
            <v>25</v>
          </cell>
          <cell r="H247">
            <v>27</v>
          </cell>
          <cell r="I247">
            <v>15</v>
          </cell>
          <cell r="J247">
            <v>19</v>
          </cell>
          <cell r="K247">
            <v>139</v>
          </cell>
          <cell r="L247">
            <v>290</v>
          </cell>
          <cell r="M247">
            <v>0.95</v>
          </cell>
          <cell r="N247" t="str">
            <v>A</v>
          </cell>
          <cell r="O247">
            <v>1.4</v>
          </cell>
          <cell r="Q247" t="str">
            <v>Pheùp naêm</v>
          </cell>
        </row>
        <row r="248">
          <cell r="B248" t="str">
            <v>Traàn Thuaän Phong</v>
          </cell>
          <cell r="C248" t="str">
            <v>B.Veä</v>
          </cell>
          <cell r="D248">
            <v>153</v>
          </cell>
          <cell r="E248">
            <v>26</v>
          </cell>
          <cell r="F248">
            <v>27</v>
          </cell>
          <cell r="G248">
            <v>25</v>
          </cell>
          <cell r="H248">
            <v>27</v>
          </cell>
          <cell r="I248">
            <v>26</v>
          </cell>
          <cell r="J248">
            <v>26</v>
          </cell>
          <cell r="K248">
            <v>157</v>
          </cell>
          <cell r="L248">
            <v>310</v>
          </cell>
          <cell r="M248">
            <v>0.95</v>
          </cell>
          <cell r="N248" t="str">
            <v>A</v>
          </cell>
          <cell r="O248">
            <v>1.4</v>
          </cell>
        </row>
        <row r="249">
          <cell r="B249" t="str">
            <v>Leâ Vaên Quyeát</v>
          </cell>
          <cell r="C249" t="str">
            <v>B.Veä</v>
          </cell>
          <cell r="D249">
            <v>153</v>
          </cell>
          <cell r="E249">
            <v>26</v>
          </cell>
          <cell r="F249">
            <v>27</v>
          </cell>
          <cell r="G249">
            <v>25</v>
          </cell>
          <cell r="H249">
            <v>26</v>
          </cell>
          <cell r="I249">
            <v>26</v>
          </cell>
          <cell r="J249">
            <v>26</v>
          </cell>
          <cell r="K249">
            <v>156</v>
          </cell>
          <cell r="L249">
            <v>309</v>
          </cell>
          <cell r="M249">
            <v>0.95</v>
          </cell>
          <cell r="N249" t="str">
            <v>A</v>
          </cell>
          <cell r="O249">
            <v>1.4</v>
          </cell>
        </row>
        <row r="250">
          <cell r="B250" t="str">
            <v xml:space="preserve">Vuõ Ñình Thaønh </v>
          </cell>
          <cell r="C250" t="str">
            <v>B.Veä</v>
          </cell>
          <cell r="D250">
            <v>153</v>
          </cell>
          <cell r="E250">
            <v>26</v>
          </cell>
          <cell r="F250">
            <v>27</v>
          </cell>
          <cell r="G250">
            <v>25</v>
          </cell>
          <cell r="H250">
            <v>26</v>
          </cell>
          <cell r="I250">
            <v>26</v>
          </cell>
          <cell r="J250">
            <v>26</v>
          </cell>
          <cell r="K250">
            <v>156</v>
          </cell>
          <cell r="L250">
            <v>309</v>
          </cell>
          <cell r="M250">
            <v>0.95</v>
          </cell>
          <cell r="N250" t="str">
            <v>B</v>
          </cell>
          <cell r="O250">
            <v>1.2</v>
          </cell>
        </row>
        <row r="251">
          <cell r="B251" t="str">
            <v>Leâ Thò Kim Loan</v>
          </cell>
          <cell r="C251" t="str">
            <v>P.Vuï</v>
          </cell>
          <cell r="D251">
            <v>151</v>
          </cell>
          <cell r="E251">
            <v>26</v>
          </cell>
          <cell r="F251">
            <v>27</v>
          </cell>
          <cell r="G251">
            <v>25</v>
          </cell>
          <cell r="H251">
            <v>27</v>
          </cell>
          <cell r="I251">
            <v>26</v>
          </cell>
          <cell r="J251">
            <v>26</v>
          </cell>
          <cell r="K251">
            <v>157</v>
          </cell>
          <cell r="L251">
            <v>308</v>
          </cell>
          <cell r="M251">
            <v>0.9</v>
          </cell>
          <cell r="N251" t="str">
            <v>Xuaát saéc</v>
          </cell>
          <cell r="O251">
            <v>1.6</v>
          </cell>
        </row>
        <row r="252">
          <cell r="B252" t="str">
            <v>Coäng:</v>
          </cell>
        </row>
        <row r="254">
          <cell r="B254" t="str">
            <v>*Ñeà nghò Hoäi ñoàng xeùt</v>
          </cell>
          <cell r="Q254" t="str">
            <v>Ngöôøi laäp</v>
          </cell>
        </row>
        <row r="257">
          <cell r="B257" t="str">
            <v>Keát quaû bình xeùt :</v>
          </cell>
        </row>
        <row r="258">
          <cell r="B258" t="str">
            <v xml:space="preserve"> - Tröôûng, phoù boä phaän =</v>
          </cell>
          <cell r="C258">
            <v>1</v>
          </cell>
          <cell r="D258" t="str">
            <v xml:space="preserve"> (Boán)</v>
          </cell>
        </row>
        <row r="259">
          <cell r="B259" t="str">
            <v xml:space="preserve"> - Loaïi xuaát saéc             =</v>
          </cell>
          <cell r="C259">
            <v>6</v>
          </cell>
          <cell r="D259" t="str">
            <v xml:space="preserve"> (Haûi; Baûng; Huyeân; Ñaït;Loan)</v>
          </cell>
        </row>
        <row r="260">
          <cell r="B260" t="str">
            <v xml:space="preserve"> - Loaïi A                        =</v>
          </cell>
          <cell r="C260">
            <v>22</v>
          </cell>
        </row>
        <row r="261">
          <cell r="B261" t="str">
            <v xml:space="preserve"> - Loaïi B                        =</v>
          </cell>
          <cell r="C261">
            <v>3</v>
          </cell>
          <cell r="D261" t="str">
            <v>(Chaët;Tröôûng;Thaønh)</v>
          </cell>
        </row>
        <row r="262">
          <cell r="B262" t="str">
            <v xml:space="preserve"> - Loaïi C                        =</v>
          </cell>
          <cell r="C262">
            <v>0</v>
          </cell>
        </row>
        <row r="263">
          <cell r="B263" t="str">
            <v xml:space="preserve"> - Khoâng xeùt                  =</v>
          </cell>
          <cell r="C263">
            <v>0</v>
          </cell>
        </row>
        <row r="264">
          <cell r="B264" t="str">
            <v>Coäng:</v>
          </cell>
          <cell r="C264">
            <v>32</v>
          </cell>
        </row>
        <row r="273">
          <cell r="B273" t="str">
            <v xml:space="preserve">                                                          BAÛNG TOÅNG HÔÏP NGAØY COÂNG NAÊM 2001</v>
          </cell>
        </row>
        <row r="275">
          <cell r="B275" t="str">
            <v>HOÏ VAØ TEÂN</v>
          </cell>
          <cell r="C275" t="str">
            <v>Chöùc vuï</v>
          </cell>
          <cell r="D275" t="str">
            <v>NC. 6T ñaàu naêm</v>
          </cell>
          <cell r="E275" t="str">
            <v>Ngaøy coâng 6 thaùng cuoái naêm</v>
          </cell>
          <cell r="L275" t="str">
            <v>Toång NC caû naêm</v>
          </cell>
          <cell r="M275" t="str">
            <v>HSCV</v>
          </cell>
          <cell r="N275" t="str">
            <v>Xeáp loaïi    A-B-C</v>
          </cell>
          <cell r="O275" t="str">
            <v>Xeáp loaïi HS</v>
          </cell>
          <cell r="P275" t="str">
            <v>XL.Xuaát saéc</v>
          </cell>
          <cell r="Q275" t="str">
            <v>Ghi chuù</v>
          </cell>
        </row>
        <row r="276">
          <cell r="E276">
            <v>7</v>
          </cell>
          <cell r="F276">
            <v>8</v>
          </cell>
          <cell r="G276">
            <v>9</v>
          </cell>
          <cell r="H276">
            <v>10</v>
          </cell>
          <cell r="I276">
            <v>11</v>
          </cell>
          <cell r="J276">
            <v>12</v>
          </cell>
          <cell r="K276" t="str">
            <v>Coäng</v>
          </cell>
        </row>
        <row r="277">
          <cell r="B277" t="str">
            <v>Phaïm Minh Taâm</v>
          </cell>
          <cell r="C277" t="str">
            <v>TP</v>
          </cell>
          <cell r="D277">
            <v>153</v>
          </cell>
          <cell r="E277">
            <v>26</v>
          </cell>
          <cell r="F277">
            <v>27</v>
          </cell>
          <cell r="G277">
            <v>25</v>
          </cell>
          <cell r="H277">
            <v>27</v>
          </cell>
          <cell r="I277">
            <v>26</v>
          </cell>
          <cell r="J277">
            <v>26</v>
          </cell>
          <cell r="K277">
            <v>157</v>
          </cell>
          <cell r="L277">
            <v>310</v>
          </cell>
          <cell r="M277">
            <v>1.75</v>
          </cell>
          <cell r="N277" t="str">
            <v>Xuaát saéc</v>
          </cell>
          <cell r="O277">
            <v>1.6</v>
          </cell>
        </row>
        <row r="278">
          <cell r="B278" t="str">
            <v>Traàn Tuaán Vieät</v>
          </cell>
          <cell r="C278" t="str">
            <v>PP</v>
          </cell>
          <cell r="D278">
            <v>153</v>
          </cell>
          <cell r="E278">
            <v>26</v>
          </cell>
          <cell r="F278">
            <v>27</v>
          </cell>
          <cell r="G278">
            <v>25</v>
          </cell>
          <cell r="H278">
            <v>27</v>
          </cell>
          <cell r="I278">
            <v>26</v>
          </cell>
          <cell r="J278">
            <v>26</v>
          </cell>
          <cell r="K278">
            <v>157</v>
          </cell>
          <cell r="L278">
            <v>310</v>
          </cell>
          <cell r="M278">
            <v>1.6</v>
          </cell>
          <cell r="N278" t="str">
            <v>Xuaát saéc</v>
          </cell>
          <cell r="O278">
            <v>1.6</v>
          </cell>
        </row>
        <row r="279">
          <cell r="B279" t="str">
            <v>Traàn Thò Lan Höông</v>
          </cell>
          <cell r="C279" t="str">
            <v>PP</v>
          </cell>
          <cell r="D279">
            <v>153</v>
          </cell>
          <cell r="E279">
            <v>26</v>
          </cell>
          <cell r="F279">
            <v>27</v>
          </cell>
          <cell r="G279">
            <v>25</v>
          </cell>
          <cell r="H279">
            <v>27</v>
          </cell>
          <cell r="I279">
            <v>26</v>
          </cell>
          <cell r="J279">
            <v>26</v>
          </cell>
          <cell r="K279">
            <v>157</v>
          </cell>
          <cell r="L279">
            <v>310</v>
          </cell>
          <cell r="M279">
            <v>1.6</v>
          </cell>
          <cell r="N279" t="str">
            <v>Xuaát saéc</v>
          </cell>
          <cell r="O279">
            <v>1.6</v>
          </cell>
        </row>
        <row r="280">
          <cell r="B280" t="str">
            <v>Ñoã Phöôùc Hieáu</v>
          </cell>
          <cell r="C280" t="str">
            <v>TK</v>
          </cell>
          <cell r="D280">
            <v>151</v>
          </cell>
          <cell r="E280">
            <v>26</v>
          </cell>
          <cell r="F280">
            <v>23</v>
          </cell>
          <cell r="G280">
            <v>25</v>
          </cell>
          <cell r="H280">
            <v>27</v>
          </cell>
          <cell r="I280">
            <v>26</v>
          </cell>
          <cell r="J280">
            <v>26</v>
          </cell>
          <cell r="K280">
            <v>153</v>
          </cell>
          <cell r="L280">
            <v>304</v>
          </cell>
          <cell r="M280">
            <v>1.25</v>
          </cell>
          <cell r="N280" t="str">
            <v>Xuaát saéc</v>
          </cell>
          <cell r="O280">
            <v>1.6</v>
          </cell>
        </row>
        <row r="281">
          <cell r="B281" t="str">
            <v>Traàn Thò Thaïch</v>
          </cell>
          <cell r="C281" t="str">
            <v>TT</v>
          </cell>
          <cell r="D281">
            <v>153</v>
          </cell>
          <cell r="E281">
            <v>26</v>
          </cell>
          <cell r="F281">
            <v>27</v>
          </cell>
          <cell r="G281">
            <v>26</v>
          </cell>
          <cell r="H281">
            <v>26</v>
          </cell>
          <cell r="I281">
            <v>26</v>
          </cell>
          <cell r="J281">
            <v>26</v>
          </cell>
          <cell r="K281">
            <v>157</v>
          </cell>
          <cell r="L281">
            <v>310</v>
          </cell>
          <cell r="M281">
            <v>1.31</v>
          </cell>
          <cell r="N281" t="str">
            <v>Xuaát saéc</v>
          </cell>
          <cell r="O281">
            <v>1.6</v>
          </cell>
        </row>
        <row r="282">
          <cell r="B282" t="str">
            <v>Nguyeãn Thò Hoàng</v>
          </cell>
          <cell r="D282">
            <v>139</v>
          </cell>
          <cell r="E282">
            <v>26</v>
          </cell>
          <cell r="F282">
            <v>27</v>
          </cell>
          <cell r="G282">
            <v>25</v>
          </cell>
          <cell r="H282">
            <v>26</v>
          </cell>
          <cell r="I282">
            <v>26</v>
          </cell>
          <cell r="J282">
            <v>26</v>
          </cell>
          <cell r="K282">
            <v>156</v>
          </cell>
          <cell r="L282">
            <v>295</v>
          </cell>
          <cell r="M282">
            <v>1.26</v>
          </cell>
          <cell r="N282" t="str">
            <v>A</v>
          </cell>
          <cell r="O282">
            <v>1.4</v>
          </cell>
        </row>
        <row r="283">
          <cell r="B283" t="str">
            <v>Taï Thò Hieàn</v>
          </cell>
          <cell r="D283">
            <v>153</v>
          </cell>
          <cell r="E283">
            <v>26</v>
          </cell>
          <cell r="F283">
            <v>27</v>
          </cell>
          <cell r="G283">
            <v>25</v>
          </cell>
          <cell r="H283">
            <v>24</v>
          </cell>
          <cell r="I283">
            <v>23</v>
          </cell>
          <cell r="J283">
            <v>25</v>
          </cell>
          <cell r="K283">
            <v>150</v>
          </cell>
          <cell r="L283">
            <v>303</v>
          </cell>
          <cell r="M283">
            <v>1.26</v>
          </cell>
          <cell r="N283" t="str">
            <v>A</v>
          </cell>
          <cell r="O283">
            <v>1.4</v>
          </cell>
        </row>
        <row r="284">
          <cell r="B284" t="str">
            <v>Traàn Thò Hoàng Vaân</v>
          </cell>
          <cell r="D284">
            <v>134</v>
          </cell>
          <cell r="E284">
            <v>0</v>
          </cell>
          <cell r="F284">
            <v>0</v>
          </cell>
          <cell r="G284">
            <v>0</v>
          </cell>
          <cell r="H284">
            <v>19</v>
          </cell>
          <cell r="I284">
            <v>24</v>
          </cell>
          <cell r="J284">
            <v>26</v>
          </cell>
          <cell r="K284">
            <v>80</v>
          </cell>
          <cell r="L284">
            <v>214</v>
          </cell>
          <cell r="M284">
            <v>1.26</v>
          </cell>
          <cell r="N284" t="str">
            <v>A</v>
          </cell>
          <cell r="O284">
            <v>1.4</v>
          </cell>
          <cell r="Q284" t="str">
            <v>6thaùng ñaàu naêm ñaõ tính 19c TS (cuoái naêm coøn laïi +11c )</v>
          </cell>
        </row>
        <row r="285">
          <cell r="B285" t="str">
            <v>Nguyeãn Thanh Laâm</v>
          </cell>
          <cell r="D285">
            <v>151</v>
          </cell>
          <cell r="E285">
            <v>26</v>
          </cell>
          <cell r="F285">
            <v>27</v>
          </cell>
          <cell r="G285">
            <v>22</v>
          </cell>
          <cell r="H285">
            <v>26</v>
          </cell>
          <cell r="I285">
            <v>25</v>
          </cell>
          <cell r="J285">
            <v>26</v>
          </cell>
          <cell r="K285">
            <v>152</v>
          </cell>
          <cell r="L285">
            <v>303</v>
          </cell>
          <cell r="M285">
            <v>1.25</v>
          </cell>
          <cell r="N285" t="str">
            <v>B</v>
          </cell>
          <cell r="O285">
            <v>1.2</v>
          </cell>
        </row>
        <row r="286">
          <cell r="B286" t="str">
            <v>Leâ Vaên Theâm</v>
          </cell>
          <cell r="D286">
            <v>153</v>
          </cell>
          <cell r="E286">
            <v>26</v>
          </cell>
          <cell r="F286">
            <v>26</v>
          </cell>
          <cell r="G286">
            <v>24</v>
          </cell>
          <cell r="H286">
            <v>26</v>
          </cell>
          <cell r="I286">
            <v>25</v>
          </cell>
          <cell r="J286">
            <v>26</v>
          </cell>
          <cell r="K286">
            <v>153</v>
          </cell>
          <cell r="L286">
            <v>306</v>
          </cell>
          <cell r="M286">
            <v>1.26</v>
          </cell>
          <cell r="N286" t="str">
            <v>A</v>
          </cell>
          <cell r="O286">
            <v>1.4</v>
          </cell>
        </row>
        <row r="287">
          <cell r="B287" t="str">
            <v>Phan Hoàng Huyønh</v>
          </cell>
          <cell r="C287" t="str">
            <v>TT</v>
          </cell>
          <cell r="D287">
            <v>152</v>
          </cell>
          <cell r="E287">
            <v>26</v>
          </cell>
          <cell r="F287">
            <v>27</v>
          </cell>
          <cell r="G287">
            <v>26</v>
          </cell>
          <cell r="H287">
            <v>26</v>
          </cell>
          <cell r="I287">
            <v>16</v>
          </cell>
          <cell r="J287">
            <v>26</v>
          </cell>
          <cell r="K287">
            <v>147</v>
          </cell>
          <cell r="L287">
            <v>299</v>
          </cell>
          <cell r="M287">
            <v>1.2725</v>
          </cell>
          <cell r="N287" t="str">
            <v>Xuaát saéc</v>
          </cell>
          <cell r="O287">
            <v>1.6</v>
          </cell>
          <cell r="Q287" t="str">
            <v>HSCV tính BQ caû naêm</v>
          </cell>
        </row>
        <row r="288">
          <cell r="B288" t="str">
            <v>Ñinh Kieân Giang</v>
          </cell>
          <cell r="D288">
            <v>151</v>
          </cell>
          <cell r="E288">
            <v>26</v>
          </cell>
          <cell r="F288">
            <v>27</v>
          </cell>
          <cell r="G288">
            <v>26</v>
          </cell>
          <cell r="H288">
            <v>26</v>
          </cell>
          <cell r="I288">
            <v>25</v>
          </cell>
          <cell r="J288">
            <v>26</v>
          </cell>
          <cell r="K288">
            <v>156</v>
          </cell>
          <cell r="L288">
            <v>307</v>
          </cell>
          <cell r="M288">
            <v>1.25</v>
          </cell>
          <cell r="N288" t="str">
            <v>B</v>
          </cell>
          <cell r="O288">
            <v>1.2</v>
          </cell>
        </row>
        <row r="289">
          <cell r="B289" t="str">
            <v>Phuøng Minh Lyù</v>
          </cell>
          <cell r="D289">
            <v>156</v>
          </cell>
          <cell r="E289">
            <v>26</v>
          </cell>
          <cell r="F289">
            <v>27</v>
          </cell>
          <cell r="G289">
            <v>26</v>
          </cell>
          <cell r="H289">
            <v>24</v>
          </cell>
          <cell r="I289">
            <v>25</v>
          </cell>
          <cell r="J289">
            <v>26</v>
          </cell>
          <cell r="K289">
            <v>154</v>
          </cell>
          <cell r="L289">
            <v>310</v>
          </cell>
          <cell r="M289">
            <v>1.2875000000000001</v>
          </cell>
          <cell r="N289" t="str">
            <v>A</v>
          </cell>
          <cell r="O289">
            <v>1.4</v>
          </cell>
          <cell r="Q289" t="str">
            <v>HSCV tính BQ caû naêm</v>
          </cell>
        </row>
        <row r="290">
          <cell r="B290" t="str">
            <v>Trònh Myõ Trang</v>
          </cell>
          <cell r="D290">
            <v>148</v>
          </cell>
          <cell r="E290">
            <v>26</v>
          </cell>
          <cell r="F290">
            <v>27</v>
          </cell>
          <cell r="G290">
            <v>24</v>
          </cell>
          <cell r="H290">
            <v>26</v>
          </cell>
          <cell r="I290">
            <v>26</v>
          </cell>
          <cell r="J290">
            <v>26</v>
          </cell>
          <cell r="K290">
            <v>155</v>
          </cell>
          <cell r="L290">
            <v>303</v>
          </cell>
          <cell r="M290">
            <v>1.25</v>
          </cell>
          <cell r="N290" t="str">
            <v>A</v>
          </cell>
          <cell r="O290">
            <v>1.4</v>
          </cell>
        </row>
        <row r="291">
          <cell r="B291" t="str">
            <v>Traàn Duõng Thaéng</v>
          </cell>
          <cell r="D291">
            <v>156</v>
          </cell>
          <cell r="E291">
            <v>26</v>
          </cell>
          <cell r="F291">
            <v>27</v>
          </cell>
          <cell r="G291">
            <v>25</v>
          </cell>
          <cell r="H291">
            <v>27</v>
          </cell>
          <cell r="I291">
            <v>26</v>
          </cell>
          <cell r="J291">
            <v>26</v>
          </cell>
          <cell r="K291">
            <v>157</v>
          </cell>
          <cell r="L291">
            <v>313</v>
          </cell>
          <cell r="M291">
            <v>1.238</v>
          </cell>
          <cell r="N291" t="str">
            <v>B</v>
          </cell>
          <cell r="O291">
            <v>1.2</v>
          </cell>
          <cell r="P291">
            <v>1.1779999999999999</v>
          </cell>
          <cell r="Q291" t="str">
            <v>(PX.SX chuyeån veà 14c HS 1,106)</v>
          </cell>
        </row>
        <row r="292">
          <cell r="B292" t="str">
            <v>Vuõ Thanh Tuøng</v>
          </cell>
          <cell r="D292">
            <v>155</v>
          </cell>
          <cell r="E292">
            <v>26</v>
          </cell>
          <cell r="F292">
            <v>27</v>
          </cell>
          <cell r="G292">
            <v>26</v>
          </cell>
          <cell r="H292">
            <v>27</v>
          </cell>
          <cell r="I292">
            <v>26</v>
          </cell>
          <cell r="J292">
            <v>19</v>
          </cell>
          <cell r="K292">
            <v>151</v>
          </cell>
          <cell r="L292">
            <v>306</v>
          </cell>
          <cell r="M292">
            <v>1.25</v>
          </cell>
          <cell r="N292" t="str">
            <v>A</v>
          </cell>
          <cell r="O292">
            <v>1.4</v>
          </cell>
        </row>
        <row r="293">
          <cell r="B293" t="str">
            <v>Phan Thò Löïu</v>
          </cell>
          <cell r="D293">
            <v>155</v>
          </cell>
          <cell r="E293">
            <v>26</v>
          </cell>
          <cell r="F293">
            <v>26</v>
          </cell>
          <cell r="G293">
            <v>26</v>
          </cell>
          <cell r="H293">
            <v>23</v>
          </cell>
          <cell r="I293">
            <v>20</v>
          </cell>
          <cell r="J293">
            <v>26</v>
          </cell>
          <cell r="K293">
            <v>147</v>
          </cell>
          <cell r="L293">
            <v>302</v>
          </cell>
          <cell r="M293">
            <v>1.25</v>
          </cell>
          <cell r="N293" t="str">
            <v>A</v>
          </cell>
          <cell r="O293">
            <v>1.4</v>
          </cell>
        </row>
        <row r="294">
          <cell r="B294" t="str">
            <v>Ng. T. Hoàng Hueá</v>
          </cell>
          <cell r="D294">
            <v>151</v>
          </cell>
          <cell r="E294">
            <v>26</v>
          </cell>
          <cell r="F294">
            <v>27</v>
          </cell>
          <cell r="G294">
            <v>23</v>
          </cell>
          <cell r="H294">
            <v>27</v>
          </cell>
          <cell r="I294">
            <v>26</v>
          </cell>
          <cell r="J294">
            <v>26</v>
          </cell>
          <cell r="K294">
            <v>155</v>
          </cell>
          <cell r="L294">
            <v>306</v>
          </cell>
          <cell r="M294">
            <v>1.25</v>
          </cell>
          <cell r="N294" t="str">
            <v>A</v>
          </cell>
          <cell r="O294">
            <v>1.4</v>
          </cell>
        </row>
        <row r="295">
          <cell r="B295" t="str">
            <v>Tröông Myõ Tieân</v>
          </cell>
          <cell r="D295">
            <v>154</v>
          </cell>
          <cell r="E295">
            <v>26</v>
          </cell>
          <cell r="F295">
            <v>27</v>
          </cell>
          <cell r="G295">
            <v>23</v>
          </cell>
          <cell r="H295">
            <v>22</v>
          </cell>
          <cell r="I295">
            <v>25</v>
          </cell>
          <cell r="J295">
            <v>25</v>
          </cell>
          <cell r="K295">
            <v>148</v>
          </cell>
          <cell r="L295">
            <v>302</v>
          </cell>
          <cell r="M295">
            <v>1.25</v>
          </cell>
          <cell r="N295" t="str">
            <v>Xuaát saéc</v>
          </cell>
          <cell r="O295">
            <v>1.6</v>
          </cell>
        </row>
        <row r="296">
          <cell r="B296" t="str">
            <v>Buøi Anh Ñöùc</v>
          </cell>
          <cell r="C296" t="str">
            <v>TT</v>
          </cell>
          <cell r="D296">
            <v>154</v>
          </cell>
          <cell r="E296">
            <v>26</v>
          </cell>
          <cell r="F296">
            <v>27</v>
          </cell>
          <cell r="G296">
            <v>19</v>
          </cell>
          <cell r="H296">
            <v>26</v>
          </cell>
          <cell r="I296">
            <v>26</v>
          </cell>
          <cell r="J296">
            <v>26</v>
          </cell>
          <cell r="K296">
            <v>150</v>
          </cell>
          <cell r="L296">
            <v>304</v>
          </cell>
          <cell r="M296">
            <v>1.3</v>
          </cell>
          <cell r="N296" t="str">
            <v>Xuaát saéc</v>
          </cell>
          <cell r="O296">
            <v>1.6</v>
          </cell>
        </row>
        <row r="297">
          <cell r="B297" t="str">
            <v>Thaùi Hoaøng Heân</v>
          </cell>
          <cell r="D297">
            <v>155</v>
          </cell>
          <cell r="E297">
            <v>26</v>
          </cell>
          <cell r="F297">
            <v>27</v>
          </cell>
          <cell r="G297">
            <v>23</v>
          </cell>
          <cell r="H297">
            <v>27</v>
          </cell>
          <cell r="I297">
            <v>26</v>
          </cell>
          <cell r="J297">
            <v>26</v>
          </cell>
          <cell r="K297">
            <v>155</v>
          </cell>
          <cell r="L297">
            <v>310</v>
          </cell>
          <cell r="M297">
            <v>1.25</v>
          </cell>
          <cell r="N297" t="str">
            <v>A</v>
          </cell>
          <cell r="O297">
            <v>1.4</v>
          </cell>
        </row>
        <row r="298">
          <cell r="B298" t="str">
            <v>Nguyeãn Thanh Ñieàn</v>
          </cell>
          <cell r="D298">
            <v>154</v>
          </cell>
          <cell r="E298">
            <v>26</v>
          </cell>
          <cell r="F298">
            <v>27</v>
          </cell>
          <cell r="G298">
            <v>26</v>
          </cell>
          <cell r="H298">
            <v>26</v>
          </cell>
          <cell r="I298">
            <v>26</v>
          </cell>
          <cell r="J298">
            <v>26</v>
          </cell>
          <cell r="K298">
            <v>157</v>
          </cell>
          <cell r="L298">
            <v>311</v>
          </cell>
          <cell r="M298">
            <v>1.25</v>
          </cell>
          <cell r="N298" t="str">
            <v>A</v>
          </cell>
          <cell r="O298">
            <v>1.4</v>
          </cell>
        </row>
        <row r="299">
          <cell r="B299" t="str">
            <v>Ñinh Quang Sôn</v>
          </cell>
          <cell r="D299">
            <v>149</v>
          </cell>
          <cell r="E299">
            <v>26</v>
          </cell>
          <cell r="F299">
            <v>27</v>
          </cell>
          <cell r="G299">
            <v>25</v>
          </cell>
          <cell r="H299">
            <v>27</v>
          </cell>
          <cell r="I299">
            <v>26</v>
          </cell>
          <cell r="J299">
            <v>26</v>
          </cell>
          <cell r="K299">
            <v>157</v>
          </cell>
          <cell r="L299">
            <v>306</v>
          </cell>
          <cell r="M299">
            <v>1.25</v>
          </cell>
          <cell r="N299" t="str">
            <v>A</v>
          </cell>
          <cell r="O299">
            <v>1.4</v>
          </cell>
        </row>
        <row r="300">
          <cell r="B300" t="str">
            <v>Traàn Thaùi Böûu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25</v>
          </cell>
          <cell r="I300">
            <v>26</v>
          </cell>
          <cell r="J300">
            <v>26</v>
          </cell>
          <cell r="K300">
            <v>77</v>
          </cell>
          <cell r="L300">
            <v>77</v>
          </cell>
          <cell r="M300">
            <v>0.9375</v>
          </cell>
          <cell r="N300" t="str">
            <v>B</v>
          </cell>
          <cell r="O300">
            <v>1.2</v>
          </cell>
        </row>
        <row r="301">
          <cell r="B301" t="str">
            <v>Traàn Vaên Uùt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21</v>
          </cell>
          <cell r="I301">
            <v>26</v>
          </cell>
          <cell r="J301">
            <v>25</v>
          </cell>
          <cell r="K301">
            <v>72</v>
          </cell>
          <cell r="L301">
            <v>72</v>
          </cell>
          <cell r="M301">
            <v>0.9375</v>
          </cell>
          <cell r="N301" t="str">
            <v>A</v>
          </cell>
          <cell r="O301">
            <v>1.4</v>
          </cell>
        </row>
        <row r="302">
          <cell r="B302" t="str">
            <v>Mai Vaên Haûi</v>
          </cell>
          <cell r="C302" t="str">
            <v>TT VTPL</v>
          </cell>
          <cell r="D302">
            <v>156</v>
          </cell>
          <cell r="E302">
            <v>26</v>
          </cell>
          <cell r="F302">
            <v>27</v>
          </cell>
          <cell r="G302">
            <v>25</v>
          </cell>
          <cell r="H302">
            <v>26</v>
          </cell>
          <cell r="I302">
            <v>26</v>
          </cell>
          <cell r="J302">
            <v>25</v>
          </cell>
          <cell r="K302">
            <v>155</v>
          </cell>
          <cell r="L302">
            <v>311</v>
          </cell>
          <cell r="M302">
            <v>1.1625000000000001</v>
          </cell>
          <cell r="N302" t="str">
            <v>A</v>
          </cell>
          <cell r="O302">
            <v>1.4</v>
          </cell>
          <cell r="Q302" t="str">
            <v>Toå tröôûng T./10</v>
          </cell>
        </row>
        <row r="303">
          <cell r="B303" t="str">
            <v>Nguyeãn Vaên Uùt</v>
          </cell>
          <cell r="D303">
            <v>141</v>
          </cell>
          <cell r="E303">
            <v>26</v>
          </cell>
          <cell r="F303">
            <v>27</v>
          </cell>
          <cell r="G303">
            <v>25</v>
          </cell>
          <cell r="H303">
            <v>26</v>
          </cell>
          <cell r="I303">
            <v>24</v>
          </cell>
          <cell r="J303">
            <v>26</v>
          </cell>
          <cell r="K303">
            <v>154</v>
          </cell>
          <cell r="L303">
            <v>295</v>
          </cell>
          <cell r="M303">
            <v>1.1499999999999999</v>
          </cell>
          <cell r="N303" t="str">
            <v>A</v>
          </cell>
          <cell r="O303">
            <v>1.4</v>
          </cell>
        </row>
        <row r="304">
          <cell r="B304" t="str">
            <v>Nguyeãn Thaønh Thaéng A</v>
          </cell>
          <cell r="D304">
            <v>156</v>
          </cell>
          <cell r="E304">
            <v>25</v>
          </cell>
          <cell r="F304">
            <v>27</v>
          </cell>
          <cell r="G304">
            <v>25</v>
          </cell>
          <cell r="H304">
            <v>26</v>
          </cell>
          <cell r="I304">
            <v>26</v>
          </cell>
          <cell r="J304">
            <v>26</v>
          </cell>
          <cell r="K304">
            <v>155</v>
          </cell>
          <cell r="L304">
            <v>311</v>
          </cell>
          <cell r="M304">
            <v>1.1499999999999999</v>
          </cell>
          <cell r="N304" t="str">
            <v>A</v>
          </cell>
          <cell r="O304">
            <v>1.4</v>
          </cell>
        </row>
        <row r="305">
          <cell r="B305" t="str">
            <v>Nguyeãn Thaønh Thaéng B</v>
          </cell>
          <cell r="D305">
            <v>156</v>
          </cell>
          <cell r="E305">
            <v>26</v>
          </cell>
          <cell r="F305">
            <v>27</v>
          </cell>
          <cell r="G305">
            <v>16</v>
          </cell>
          <cell r="H305">
            <v>26</v>
          </cell>
          <cell r="I305">
            <v>25</v>
          </cell>
          <cell r="J305">
            <v>26</v>
          </cell>
          <cell r="K305">
            <v>146</v>
          </cell>
          <cell r="L305">
            <v>302</v>
          </cell>
          <cell r="M305">
            <v>1.1499999999999999</v>
          </cell>
          <cell r="N305" t="str">
            <v>A</v>
          </cell>
          <cell r="O305">
            <v>1.4</v>
          </cell>
        </row>
        <row r="306">
          <cell r="B306" t="str">
            <v>Hoà Hoaøng Taëng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25</v>
          </cell>
          <cell r="I306">
            <v>25</v>
          </cell>
          <cell r="J306">
            <v>26</v>
          </cell>
          <cell r="K306">
            <v>76</v>
          </cell>
          <cell r="L306">
            <v>76</v>
          </cell>
          <cell r="M306">
            <v>0.86249999999999993</v>
          </cell>
          <cell r="N306" t="str">
            <v>A</v>
          </cell>
          <cell r="O306">
            <v>1.4</v>
          </cell>
        </row>
        <row r="307">
          <cell r="B307" t="str">
            <v>Nguyeãn Thò Thu Vaân</v>
          </cell>
          <cell r="D307">
            <v>156</v>
          </cell>
          <cell r="E307">
            <v>26</v>
          </cell>
          <cell r="F307">
            <v>27</v>
          </cell>
          <cell r="G307">
            <v>25</v>
          </cell>
          <cell r="H307">
            <v>24</v>
          </cell>
          <cell r="I307">
            <v>26</v>
          </cell>
          <cell r="J307">
            <v>26</v>
          </cell>
          <cell r="K307">
            <v>154</v>
          </cell>
          <cell r="L307">
            <v>310</v>
          </cell>
          <cell r="M307">
            <v>1.1499999999999999</v>
          </cell>
          <cell r="N307" t="str">
            <v>A</v>
          </cell>
          <cell r="O307">
            <v>1.4</v>
          </cell>
        </row>
        <row r="308">
          <cell r="B308" t="str">
            <v>Nguyeãn Thò Kim Hueä</v>
          </cell>
          <cell r="D308">
            <v>57</v>
          </cell>
          <cell r="E308">
            <v>26</v>
          </cell>
          <cell r="F308">
            <v>27</v>
          </cell>
          <cell r="G308">
            <v>25</v>
          </cell>
          <cell r="H308">
            <v>27</v>
          </cell>
          <cell r="I308">
            <v>25</v>
          </cell>
          <cell r="J308">
            <v>26</v>
          </cell>
          <cell r="K308">
            <v>156</v>
          </cell>
          <cell r="L308">
            <v>213</v>
          </cell>
          <cell r="M308">
            <v>1.1499999999999999</v>
          </cell>
          <cell r="N308" t="str">
            <v>B</v>
          </cell>
          <cell r="O308">
            <v>1.2</v>
          </cell>
        </row>
        <row r="309">
          <cell r="B309" t="str">
            <v>Coäng:</v>
          </cell>
        </row>
        <row r="311">
          <cell r="B311" t="str">
            <v>*Ñeà nghò Hoäi ñoàng xeùt</v>
          </cell>
          <cell r="Q311" t="str">
            <v>Ngöôøi laäp</v>
          </cell>
        </row>
        <row r="314">
          <cell r="B314" t="str">
            <v>Keát quaû bình xeùt :</v>
          </cell>
        </row>
        <row r="315">
          <cell r="B315" t="str">
            <v xml:space="preserve"> - Tröôûng, phoù boä phaän =</v>
          </cell>
          <cell r="D315" t="str">
            <v>(Taâm;Vieät;Höông)</v>
          </cell>
        </row>
        <row r="316">
          <cell r="B316" t="str">
            <v xml:space="preserve"> - Loaïi xuaát saéc             =</v>
          </cell>
          <cell r="C316">
            <v>8</v>
          </cell>
          <cell r="D316" t="str">
            <v>(Hieáu;Thaïch;Huyønh;Tieân;Ñöùc;Thu Vaân)</v>
          </cell>
        </row>
        <row r="317">
          <cell r="B317" t="str">
            <v xml:space="preserve"> - Loaïi A                        =</v>
          </cell>
          <cell r="C317">
            <v>19</v>
          </cell>
        </row>
        <row r="318">
          <cell r="B318" t="str">
            <v xml:space="preserve"> - Loaïi (A-)                   =</v>
          </cell>
          <cell r="C318">
            <v>0</v>
          </cell>
        </row>
        <row r="319">
          <cell r="B319" t="str">
            <v xml:space="preserve"> - Loaïi B                        =</v>
          </cell>
          <cell r="C319">
            <v>5</v>
          </cell>
          <cell r="D319" t="str">
            <v>(Laâm;K.Giang;D.Thaéng;Hueä;Böûu)</v>
          </cell>
        </row>
        <row r="320">
          <cell r="B320" t="str">
            <v xml:space="preserve"> - Loaïi C                        =</v>
          </cell>
          <cell r="C320">
            <v>0</v>
          </cell>
        </row>
        <row r="321">
          <cell r="B321" t="str">
            <v xml:space="preserve"> - Khoâng xeùt                  =</v>
          </cell>
          <cell r="C321">
            <v>0</v>
          </cell>
        </row>
        <row r="322">
          <cell r="B322" t="str">
            <v>Coäng:</v>
          </cell>
          <cell r="C322">
            <v>32</v>
          </cell>
        </row>
        <row r="338">
          <cell r="B338" t="str">
            <v xml:space="preserve">                                                          BAÛNG TOÅNG HÔÏP NGAØY COÂNG NAÊM 2001</v>
          </cell>
        </row>
        <row r="340">
          <cell r="B340" t="str">
            <v>HOÏ VAØ TEÂN</v>
          </cell>
          <cell r="C340" t="str">
            <v>Chöùc vuï</v>
          </cell>
          <cell r="D340" t="str">
            <v>NC. 6T ñaàu naêm</v>
          </cell>
          <cell r="E340" t="str">
            <v>Ngaøy coâng 6 thaùng cuoái naêm</v>
          </cell>
          <cell r="L340" t="str">
            <v>Toång NC caû naêm</v>
          </cell>
          <cell r="M340" t="str">
            <v>HSCV</v>
          </cell>
          <cell r="N340" t="str">
            <v>Xeáp loaïi    A-B-C</v>
          </cell>
          <cell r="O340" t="str">
            <v>Xeáp loaïi HS</v>
          </cell>
          <cell r="P340" t="str">
            <v>XL.Xuaát saéc</v>
          </cell>
          <cell r="Q340" t="str">
            <v>Ghi chuù</v>
          </cell>
        </row>
        <row r="341">
          <cell r="E341">
            <v>7</v>
          </cell>
          <cell r="F341">
            <v>8</v>
          </cell>
          <cell r="G341">
            <v>9</v>
          </cell>
          <cell r="H341">
            <v>10</v>
          </cell>
          <cell r="I341">
            <v>11</v>
          </cell>
          <cell r="J341">
            <v>12</v>
          </cell>
          <cell r="K341" t="str">
            <v>Coäng</v>
          </cell>
        </row>
        <row r="342">
          <cell r="B342" t="str">
            <v>Traàn Vaên Naêm</v>
          </cell>
          <cell r="C342" t="str">
            <v>QÑ</v>
          </cell>
          <cell r="D342">
            <v>153</v>
          </cell>
          <cell r="E342">
            <v>26</v>
          </cell>
          <cell r="F342">
            <v>27</v>
          </cell>
          <cell r="G342">
            <v>25</v>
          </cell>
          <cell r="H342">
            <v>27</v>
          </cell>
          <cell r="I342">
            <v>26</v>
          </cell>
          <cell r="J342">
            <v>26</v>
          </cell>
          <cell r="K342">
            <v>157</v>
          </cell>
          <cell r="L342">
            <v>310</v>
          </cell>
          <cell r="M342">
            <v>1.8</v>
          </cell>
          <cell r="N342" t="str">
            <v>Xuaát Saéc</v>
          </cell>
          <cell r="O342">
            <v>1.6</v>
          </cell>
        </row>
        <row r="343">
          <cell r="B343" t="str">
            <v>Vuõ Tieán Laõm</v>
          </cell>
          <cell r="C343" t="str">
            <v>PQÑ</v>
          </cell>
          <cell r="D343">
            <v>153</v>
          </cell>
          <cell r="E343">
            <v>26</v>
          </cell>
          <cell r="F343">
            <v>27</v>
          </cell>
          <cell r="G343">
            <v>25</v>
          </cell>
          <cell r="H343">
            <v>27</v>
          </cell>
          <cell r="I343">
            <v>26</v>
          </cell>
          <cell r="J343">
            <v>26</v>
          </cell>
          <cell r="K343">
            <v>157</v>
          </cell>
          <cell r="L343">
            <v>310</v>
          </cell>
          <cell r="M343">
            <v>1.65</v>
          </cell>
          <cell r="N343" t="str">
            <v>Xuaát Saéc</v>
          </cell>
          <cell r="O343">
            <v>1.6</v>
          </cell>
        </row>
        <row r="344">
          <cell r="B344" t="str">
            <v>Döông Thanh Haø</v>
          </cell>
          <cell r="C344" t="str">
            <v>PQÑ</v>
          </cell>
          <cell r="D344">
            <v>153</v>
          </cell>
          <cell r="E344">
            <v>26</v>
          </cell>
          <cell r="F344">
            <v>27</v>
          </cell>
          <cell r="G344">
            <v>25</v>
          </cell>
          <cell r="H344">
            <v>27</v>
          </cell>
          <cell r="I344">
            <v>26</v>
          </cell>
          <cell r="J344">
            <v>26</v>
          </cell>
          <cell r="K344">
            <v>157</v>
          </cell>
          <cell r="L344">
            <v>310</v>
          </cell>
          <cell r="M344">
            <v>1.65</v>
          </cell>
          <cell r="N344" t="str">
            <v>Xuaát Saéc</v>
          </cell>
          <cell r="O344">
            <v>1.6</v>
          </cell>
        </row>
        <row r="345">
          <cell r="B345" t="str">
            <v>Löu Ñöùc  Hieán</v>
          </cell>
          <cell r="C345" t="str">
            <v>TK</v>
          </cell>
          <cell r="D345">
            <v>154</v>
          </cell>
          <cell r="E345">
            <v>26</v>
          </cell>
          <cell r="F345">
            <v>27</v>
          </cell>
          <cell r="G345">
            <v>25</v>
          </cell>
          <cell r="H345">
            <v>27</v>
          </cell>
          <cell r="I345">
            <v>26</v>
          </cell>
          <cell r="J345">
            <v>26</v>
          </cell>
          <cell r="K345">
            <v>157</v>
          </cell>
          <cell r="L345">
            <v>311</v>
          </cell>
          <cell r="M345">
            <v>1.3</v>
          </cell>
          <cell r="N345" t="str">
            <v>Xuaát Saéc</v>
          </cell>
          <cell r="O345">
            <v>1.6</v>
          </cell>
        </row>
        <row r="346">
          <cell r="B346" t="str">
            <v>Nguyeãn Vaên Lyù</v>
          </cell>
          <cell r="C346" t="str">
            <v>TK</v>
          </cell>
          <cell r="D346">
            <v>152</v>
          </cell>
          <cell r="E346">
            <v>26</v>
          </cell>
          <cell r="F346">
            <v>27</v>
          </cell>
          <cell r="G346">
            <v>25</v>
          </cell>
          <cell r="H346">
            <v>27</v>
          </cell>
          <cell r="I346">
            <v>26</v>
          </cell>
          <cell r="J346">
            <v>26</v>
          </cell>
          <cell r="K346">
            <v>157</v>
          </cell>
          <cell r="L346">
            <v>309</v>
          </cell>
          <cell r="M346">
            <v>1.3</v>
          </cell>
          <cell r="N346" t="str">
            <v>Xuaát Saéc</v>
          </cell>
          <cell r="O346">
            <v>1.6</v>
          </cell>
        </row>
        <row r="347">
          <cell r="B347" t="str">
            <v>Leâ Kim Chuyeån</v>
          </cell>
          <cell r="C347" t="str">
            <v>ÑC</v>
          </cell>
          <cell r="D347">
            <v>144</v>
          </cell>
          <cell r="E347">
            <v>25</v>
          </cell>
          <cell r="F347">
            <v>26</v>
          </cell>
          <cell r="G347">
            <v>25</v>
          </cell>
          <cell r="H347">
            <v>27</v>
          </cell>
          <cell r="I347">
            <v>26</v>
          </cell>
          <cell r="J347">
            <v>26</v>
          </cell>
          <cell r="K347">
            <v>155</v>
          </cell>
          <cell r="L347">
            <v>299</v>
          </cell>
          <cell r="M347">
            <v>1.383</v>
          </cell>
          <cell r="N347" t="str">
            <v>B</v>
          </cell>
          <cell r="O347">
            <v>1.2</v>
          </cell>
          <cell r="Q347" t="str">
            <v xml:space="preserve">caûnh caùo </v>
          </cell>
        </row>
        <row r="348">
          <cell r="B348" t="str">
            <v>Cao Vaên Döông</v>
          </cell>
          <cell r="C348" t="str">
            <v>ÑC</v>
          </cell>
          <cell r="D348">
            <v>154</v>
          </cell>
          <cell r="E348">
            <v>25</v>
          </cell>
          <cell r="F348">
            <v>27</v>
          </cell>
          <cell r="G348">
            <v>25</v>
          </cell>
          <cell r="H348">
            <v>27</v>
          </cell>
          <cell r="I348">
            <v>26</v>
          </cell>
          <cell r="J348">
            <v>26</v>
          </cell>
          <cell r="K348">
            <v>156</v>
          </cell>
          <cell r="L348">
            <v>310</v>
          </cell>
          <cell r="M348">
            <v>1.375</v>
          </cell>
          <cell r="N348" t="str">
            <v>B</v>
          </cell>
          <cell r="O348">
            <v>1.2</v>
          </cell>
          <cell r="Q348" t="str">
            <v xml:space="preserve">caûnh caùo </v>
          </cell>
        </row>
        <row r="349">
          <cell r="B349" t="str">
            <v>Ñoã Trung Thöï</v>
          </cell>
          <cell r="C349" t="str">
            <v>ÑC</v>
          </cell>
          <cell r="D349">
            <v>155</v>
          </cell>
          <cell r="E349">
            <v>26</v>
          </cell>
          <cell r="F349">
            <v>27</v>
          </cell>
          <cell r="G349">
            <v>25</v>
          </cell>
          <cell r="H349">
            <v>27</v>
          </cell>
          <cell r="I349">
            <v>25</v>
          </cell>
          <cell r="J349">
            <v>26</v>
          </cell>
          <cell r="K349">
            <v>156</v>
          </cell>
          <cell r="L349">
            <v>311</v>
          </cell>
          <cell r="M349">
            <v>1.383</v>
          </cell>
          <cell r="N349" t="str">
            <v>B</v>
          </cell>
          <cell r="O349">
            <v>1.2</v>
          </cell>
          <cell r="Q349" t="str">
            <v xml:space="preserve">caûnh caùo </v>
          </cell>
        </row>
        <row r="350">
          <cell r="B350" t="str">
            <v>Phan Vaên Naâng</v>
          </cell>
          <cell r="C350" t="str">
            <v>ÑC</v>
          </cell>
          <cell r="D350">
            <v>151</v>
          </cell>
          <cell r="E350">
            <v>26</v>
          </cell>
          <cell r="F350">
            <v>23</v>
          </cell>
          <cell r="G350">
            <v>25</v>
          </cell>
          <cell r="H350">
            <v>27</v>
          </cell>
          <cell r="I350">
            <v>26</v>
          </cell>
          <cell r="J350">
            <v>26</v>
          </cell>
          <cell r="K350">
            <v>153</v>
          </cell>
          <cell r="L350">
            <v>304</v>
          </cell>
          <cell r="M350">
            <v>1.383</v>
          </cell>
          <cell r="N350" t="str">
            <v>Xuaát Saéc</v>
          </cell>
          <cell r="O350">
            <v>1.6</v>
          </cell>
        </row>
        <row r="351">
          <cell r="B351" t="str">
            <v>Ñaøo Taát  Ñaït</v>
          </cell>
          <cell r="D351">
            <v>150</v>
          </cell>
          <cell r="E351">
            <v>26</v>
          </cell>
          <cell r="F351">
            <v>27</v>
          </cell>
          <cell r="G351">
            <v>25</v>
          </cell>
          <cell r="H351">
            <v>26</v>
          </cell>
          <cell r="I351">
            <v>26</v>
          </cell>
          <cell r="J351">
            <v>26</v>
          </cell>
          <cell r="K351">
            <v>156</v>
          </cell>
          <cell r="L351">
            <v>306</v>
          </cell>
          <cell r="M351">
            <v>1.1499999999999999</v>
          </cell>
          <cell r="N351" t="str">
            <v>A</v>
          </cell>
          <cell r="O351">
            <v>1.4</v>
          </cell>
        </row>
        <row r="352">
          <cell r="B352" t="str">
            <v>Haø Vaên Khen</v>
          </cell>
          <cell r="D352">
            <v>144</v>
          </cell>
          <cell r="E352">
            <v>24</v>
          </cell>
          <cell r="F352">
            <v>27</v>
          </cell>
          <cell r="G352">
            <v>25</v>
          </cell>
          <cell r="H352">
            <v>26</v>
          </cell>
          <cell r="I352">
            <v>25</v>
          </cell>
          <cell r="J352">
            <v>26</v>
          </cell>
          <cell r="K352">
            <v>153</v>
          </cell>
          <cell r="L352">
            <v>297</v>
          </cell>
          <cell r="M352">
            <v>1.1499999999999999</v>
          </cell>
          <cell r="N352" t="str">
            <v>Xuaát Saéc</v>
          </cell>
          <cell r="O352">
            <v>1.6</v>
          </cell>
        </row>
        <row r="353">
          <cell r="B353" t="str">
            <v>Laâm Ngoïc Chuyeân</v>
          </cell>
          <cell r="D353">
            <v>156</v>
          </cell>
          <cell r="E353">
            <v>26</v>
          </cell>
          <cell r="F353">
            <v>27</v>
          </cell>
          <cell r="G353">
            <v>25</v>
          </cell>
          <cell r="H353">
            <v>27</v>
          </cell>
          <cell r="I353">
            <v>26</v>
          </cell>
          <cell r="J353">
            <v>26</v>
          </cell>
          <cell r="K353">
            <v>157</v>
          </cell>
          <cell r="L353">
            <v>313</v>
          </cell>
          <cell r="M353">
            <v>1.1499999999999999</v>
          </cell>
          <cell r="N353" t="str">
            <v>Xuaát Saéc</v>
          </cell>
          <cell r="O353">
            <v>1.6</v>
          </cell>
        </row>
        <row r="354">
          <cell r="B354" t="str">
            <v>Leâ Vaên Vuõ</v>
          </cell>
          <cell r="C354" t="str">
            <v>CT</v>
          </cell>
          <cell r="D354">
            <v>155</v>
          </cell>
          <cell r="E354">
            <v>26</v>
          </cell>
          <cell r="F354">
            <v>26</v>
          </cell>
          <cell r="G354">
            <v>25</v>
          </cell>
          <cell r="H354">
            <v>27</v>
          </cell>
          <cell r="I354">
            <v>26</v>
          </cell>
          <cell r="J354">
            <v>26</v>
          </cell>
          <cell r="K354">
            <v>156</v>
          </cell>
          <cell r="L354">
            <v>311</v>
          </cell>
          <cell r="M354">
            <v>1.25</v>
          </cell>
          <cell r="N354" t="str">
            <v>B</v>
          </cell>
          <cell r="O354">
            <v>1.2</v>
          </cell>
          <cell r="Q354" t="str">
            <v xml:space="preserve">caûnh caùo </v>
          </cell>
        </row>
        <row r="355">
          <cell r="B355" t="str">
            <v>Haøng Vaên Taøo</v>
          </cell>
          <cell r="C355" t="str">
            <v>CT</v>
          </cell>
          <cell r="D355">
            <v>149</v>
          </cell>
          <cell r="E355">
            <v>25</v>
          </cell>
          <cell r="F355">
            <v>27</v>
          </cell>
          <cell r="G355">
            <v>25</v>
          </cell>
          <cell r="H355">
            <v>27</v>
          </cell>
          <cell r="I355">
            <v>26</v>
          </cell>
          <cell r="J355">
            <v>26</v>
          </cell>
          <cell r="K355">
            <v>156</v>
          </cell>
          <cell r="L355">
            <v>305</v>
          </cell>
          <cell r="M355">
            <v>1.349</v>
          </cell>
          <cell r="N355" t="str">
            <v>B</v>
          </cell>
          <cell r="O355">
            <v>1.2</v>
          </cell>
          <cell r="Q355" t="str">
            <v xml:space="preserve">caûnh caùo </v>
          </cell>
        </row>
        <row r="356">
          <cell r="B356" t="str">
            <v>Nguyeãn Ngoïc Bieân</v>
          </cell>
          <cell r="D356">
            <v>156</v>
          </cell>
          <cell r="E356">
            <v>26</v>
          </cell>
          <cell r="F356">
            <v>27</v>
          </cell>
          <cell r="G356">
            <v>25</v>
          </cell>
          <cell r="H356">
            <v>27</v>
          </cell>
          <cell r="I356">
            <v>26</v>
          </cell>
          <cell r="J356">
            <v>25</v>
          </cell>
          <cell r="K356">
            <v>156</v>
          </cell>
          <cell r="L356">
            <v>312</v>
          </cell>
          <cell r="M356">
            <v>1.2989999999999999</v>
          </cell>
          <cell r="N356" t="str">
            <v>A</v>
          </cell>
          <cell r="O356">
            <v>1.4</v>
          </cell>
        </row>
        <row r="357">
          <cell r="B357" t="str">
            <v>Trònh Hoaøi Phöông</v>
          </cell>
          <cell r="D357">
            <v>156</v>
          </cell>
          <cell r="E357">
            <v>26</v>
          </cell>
          <cell r="F357">
            <v>27</v>
          </cell>
          <cell r="G357">
            <v>25</v>
          </cell>
          <cell r="H357">
            <v>26</v>
          </cell>
          <cell r="I357">
            <v>26</v>
          </cell>
          <cell r="J357">
            <v>26</v>
          </cell>
          <cell r="K357">
            <v>156</v>
          </cell>
          <cell r="L357">
            <v>312</v>
          </cell>
          <cell r="M357">
            <v>1.264</v>
          </cell>
          <cell r="N357" t="str">
            <v>A</v>
          </cell>
          <cell r="O357">
            <v>1.4</v>
          </cell>
        </row>
        <row r="358">
          <cell r="B358" t="str">
            <v>Ñaøo Duy Haûi</v>
          </cell>
          <cell r="D358">
            <v>155</v>
          </cell>
          <cell r="E358">
            <v>26</v>
          </cell>
          <cell r="F358">
            <v>27</v>
          </cell>
          <cell r="G358">
            <v>25</v>
          </cell>
          <cell r="H358">
            <v>26</v>
          </cell>
          <cell r="I358">
            <v>26</v>
          </cell>
          <cell r="J358">
            <v>26</v>
          </cell>
          <cell r="K358">
            <v>156</v>
          </cell>
          <cell r="L358">
            <v>311</v>
          </cell>
          <cell r="M358">
            <v>1.25</v>
          </cell>
          <cell r="N358" t="str">
            <v>A</v>
          </cell>
          <cell r="O358">
            <v>1.4</v>
          </cell>
        </row>
        <row r="359">
          <cell r="B359" t="str">
            <v>Leâ Coâng Luaän</v>
          </cell>
          <cell r="D359">
            <v>144</v>
          </cell>
          <cell r="E359">
            <v>26</v>
          </cell>
          <cell r="F359">
            <v>27</v>
          </cell>
          <cell r="G359">
            <v>25</v>
          </cell>
          <cell r="H359">
            <v>26</v>
          </cell>
          <cell r="I359">
            <v>25</v>
          </cell>
          <cell r="J359">
            <v>26</v>
          </cell>
          <cell r="K359">
            <v>155</v>
          </cell>
          <cell r="L359">
            <v>299</v>
          </cell>
          <cell r="M359">
            <v>1.1890000000000001</v>
          </cell>
          <cell r="N359" t="str">
            <v>B</v>
          </cell>
          <cell r="O359">
            <v>1.2</v>
          </cell>
          <cell r="Q359" t="str">
            <v>Vi phaïm NQLÑ</v>
          </cell>
        </row>
        <row r="360">
          <cell r="B360" t="str">
            <v>Nguyeãn Thanh Sôn</v>
          </cell>
          <cell r="C360" t="str">
            <v>CT</v>
          </cell>
          <cell r="D360">
            <v>155</v>
          </cell>
          <cell r="E360">
            <v>26</v>
          </cell>
          <cell r="F360">
            <v>27</v>
          </cell>
          <cell r="G360">
            <v>24</v>
          </cell>
          <cell r="H360">
            <v>27</v>
          </cell>
          <cell r="I360">
            <v>26</v>
          </cell>
          <cell r="J360">
            <v>25</v>
          </cell>
          <cell r="K360">
            <v>155</v>
          </cell>
          <cell r="L360">
            <v>310</v>
          </cell>
          <cell r="M360">
            <v>1.329</v>
          </cell>
          <cell r="N360" t="str">
            <v>B</v>
          </cell>
          <cell r="O360">
            <v>1.2</v>
          </cell>
          <cell r="Q360" t="str">
            <v xml:space="preserve">caûnh caùo </v>
          </cell>
        </row>
        <row r="361">
          <cell r="B361" t="str">
            <v>Phaïm Vaên Beàn</v>
          </cell>
          <cell r="D361">
            <v>156</v>
          </cell>
          <cell r="E361">
            <v>26</v>
          </cell>
          <cell r="F361">
            <v>27</v>
          </cell>
          <cell r="G361">
            <v>25</v>
          </cell>
          <cell r="H361">
            <v>27</v>
          </cell>
          <cell r="I361">
            <v>26</v>
          </cell>
          <cell r="J361">
            <v>26</v>
          </cell>
          <cell r="K361">
            <v>157</v>
          </cell>
          <cell r="L361">
            <v>313</v>
          </cell>
          <cell r="M361">
            <v>1.2909999999999999</v>
          </cell>
          <cell r="Q361" t="str">
            <v>Kyû luaät caét KT</v>
          </cell>
        </row>
        <row r="362">
          <cell r="B362" t="str">
            <v>Traàn Khaéc Ñieàu</v>
          </cell>
          <cell r="D362">
            <v>156</v>
          </cell>
          <cell r="E362">
            <v>26</v>
          </cell>
          <cell r="F362">
            <v>27</v>
          </cell>
          <cell r="G362">
            <v>25</v>
          </cell>
          <cell r="H362">
            <v>27</v>
          </cell>
          <cell r="I362">
            <v>26</v>
          </cell>
          <cell r="J362">
            <v>26</v>
          </cell>
          <cell r="K362">
            <v>157</v>
          </cell>
          <cell r="L362">
            <v>313</v>
          </cell>
          <cell r="M362">
            <v>1.2390000000000001</v>
          </cell>
          <cell r="N362" t="str">
            <v>A</v>
          </cell>
          <cell r="O362">
            <v>1.4</v>
          </cell>
        </row>
        <row r="363">
          <cell r="B363" t="str">
            <v>Nguyeãn Thanh Hoàng</v>
          </cell>
          <cell r="D363">
            <v>155</v>
          </cell>
          <cell r="E363">
            <v>26</v>
          </cell>
          <cell r="F363">
            <v>26</v>
          </cell>
          <cell r="G363">
            <v>25</v>
          </cell>
          <cell r="H363">
            <v>27</v>
          </cell>
          <cell r="I363">
            <v>26</v>
          </cell>
          <cell r="J363">
            <v>26</v>
          </cell>
          <cell r="K363">
            <v>156</v>
          </cell>
          <cell r="L363">
            <v>311</v>
          </cell>
          <cell r="M363">
            <v>1.2430000000000001</v>
          </cell>
          <cell r="N363" t="str">
            <v>A</v>
          </cell>
          <cell r="O363">
            <v>1.4</v>
          </cell>
        </row>
        <row r="364">
          <cell r="B364" t="str">
            <v>Hoà Minh Sôn</v>
          </cell>
          <cell r="D364">
            <v>85</v>
          </cell>
          <cell r="E364">
            <v>26</v>
          </cell>
          <cell r="F364">
            <v>26</v>
          </cell>
          <cell r="G364">
            <v>25</v>
          </cell>
          <cell r="H364">
            <v>27</v>
          </cell>
          <cell r="I364">
            <v>26</v>
          </cell>
          <cell r="J364">
            <v>19</v>
          </cell>
          <cell r="K364">
            <v>149</v>
          </cell>
          <cell r="L364">
            <v>234</v>
          </cell>
          <cell r="M364">
            <v>1.1857</v>
          </cell>
          <cell r="Q364" t="str">
            <v>Kyû luaät caét KT</v>
          </cell>
        </row>
        <row r="365">
          <cell r="B365" t="str">
            <v>Nguyeãn Quang Vinh</v>
          </cell>
          <cell r="C365" t="str">
            <v>TT</v>
          </cell>
          <cell r="D365">
            <v>139</v>
          </cell>
          <cell r="E365">
            <v>26</v>
          </cell>
          <cell r="F365">
            <v>27</v>
          </cell>
          <cell r="G365">
            <v>25</v>
          </cell>
          <cell r="H365">
            <v>27</v>
          </cell>
          <cell r="I365">
            <v>26</v>
          </cell>
          <cell r="J365">
            <v>26</v>
          </cell>
          <cell r="K365">
            <v>157</v>
          </cell>
          <cell r="L365">
            <v>296</v>
          </cell>
          <cell r="M365">
            <v>1.341</v>
          </cell>
          <cell r="N365" t="str">
            <v>B</v>
          </cell>
          <cell r="O365">
            <v>1.2</v>
          </cell>
          <cell r="Q365" t="str">
            <v>caûnh caùo</v>
          </cell>
        </row>
        <row r="366">
          <cell r="B366" t="str">
            <v>Traàn vieät Toaøn</v>
          </cell>
          <cell r="D366">
            <v>156</v>
          </cell>
          <cell r="E366">
            <v>23</v>
          </cell>
          <cell r="F366">
            <v>27</v>
          </cell>
          <cell r="G366">
            <v>23</v>
          </cell>
          <cell r="H366">
            <v>25</v>
          </cell>
          <cell r="I366">
            <v>26</v>
          </cell>
          <cell r="J366">
            <v>25</v>
          </cell>
          <cell r="K366">
            <v>149</v>
          </cell>
          <cell r="L366">
            <v>305</v>
          </cell>
          <cell r="M366">
            <v>1.3029999999999999</v>
          </cell>
          <cell r="Q366" t="str">
            <v>Kyû luaät caét KT</v>
          </cell>
        </row>
        <row r="367">
          <cell r="B367" t="str">
            <v>Traàn Thanh Tuøng</v>
          </cell>
          <cell r="D367">
            <v>154</v>
          </cell>
          <cell r="E367">
            <v>21</v>
          </cell>
          <cell r="F367">
            <v>27</v>
          </cell>
          <cell r="G367">
            <v>23</v>
          </cell>
          <cell r="H367">
            <v>26</v>
          </cell>
          <cell r="I367">
            <v>25</v>
          </cell>
          <cell r="J367">
            <v>24</v>
          </cell>
          <cell r="K367">
            <v>146</v>
          </cell>
          <cell r="L367">
            <v>300</v>
          </cell>
          <cell r="M367">
            <v>1.242</v>
          </cell>
          <cell r="N367" t="str">
            <v>A</v>
          </cell>
          <cell r="O367">
            <v>1.4</v>
          </cell>
        </row>
        <row r="368">
          <cell r="B368" t="str">
            <v>Nguyeãn Höõu Taøi</v>
          </cell>
          <cell r="D368">
            <v>155</v>
          </cell>
          <cell r="E368">
            <v>26</v>
          </cell>
          <cell r="F368">
            <v>27</v>
          </cell>
          <cell r="G368">
            <v>25</v>
          </cell>
          <cell r="H368">
            <v>26</v>
          </cell>
          <cell r="I368">
            <v>18</v>
          </cell>
          <cell r="J368">
            <v>26</v>
          </cell>
          <cell r="K368">
            <v>148</v>
          </cell>
          <cell r="L368">
            <v>303</v>
          </cell>
          <cell r="M368">
            <v>1.242</v>
          </cell>
          <cell r="N368" t="str">
            <v>A</v>
          </cell>
          <cell r="O368">
            <v>1.4</v>
          </cell>
        </row>
        <row r="369">
          <cell r="B369" t="str">
            <v>Leâ Phaùt Ñaït</v>
          </cell>
          <cell r="D369">
            <v>156</v>
          </cell>
          <cell r="E369">
            <v>26</v>
          </cell>
          <cell r="F369">
            <v>27</v>
          </cell>
          <cell r="G369">
            <v>25</v>
          </cell>
          <cell r="H369">
            <v>27</v>
          </cell>
          <cell r="I369">
            <v>26</v>
          </cell>
          <cell r="J369">
            <v>26</v>
          </cell>
          <cell r="K369">
            <v>157</v>
          </cell>
          <cell r="L369">
            <v>313</v>
          </cell>
          <cell r="M369">
            <v>1.2430000000000001</v>
          </cell>
          <cell r="N369" t="str">
            <v>A</v>
          </cell>
          <cell r="O369">
            <v>1.4</v>
          </cell>
        </row>
        <row r="370">
          <cell r="B370" t="str">
            <v>Nam Taán Löïc</v>
          </cell>
          <cell r="C370" t="str">
            <v>CT</v>
          </cell>
          <cell r="D370">
            <v>154</v>
          </cell>
          <cell r="E370">
            <v>26</v>
          </cell>
          <cell r="F370">
            <v>26</v>
          </cell>
          <cell r="G370">
            <v>25</v>
          </cell>
          <cell r="H370">
            <v>26</v>
          </cell>
          <cell r="I370">
            <v>26</v>
          </cell>
          <cell r="J370">
            <v>17</v>
          </cell>
          <cell r="K370">
            <v>146</v>
          </cell>
          <cell r="L370">
            <v>300</v>
          </cell>
          <cell r="M370">
            <v>1.3</v>
          </cell>
          <cell r="N370" t="str">
            <v>B</v>
          </cell>
          <cell r="O370">
            <v>1.2</v>
          </cell>
          <cell r="Q370" t="str">
            <v>caûnh caùo</v>
          </cell>
        </row>
        <row r="371">
          <cell r="B371" t="str">
            <v>Huyønh Quoác Söû</v>
          </cell>
          <cell r="D371">
            <v>156</v>
          </cell>
          <cell r="E371">
            <v>26</v>
          </cell>
          <cell r="F371">
            <v>27</v>
          </cell>
          <cell r="G371">
            <v>25</v>
          </cell>
          <cell r="H371">
            <v>27</v>
          </cell>
          <cell r="I371">
            <v>6</v>
          </cell>
          <cell r="J371">
            <v>26</v>
          </cell>
          <cell r="K371">
            <v>137</v>
          </cell>
          <cell r="L371">
            <v>293</v>
          </cell>
          <cell r="M371">
            <v>1.1499999999999999</v>
          </cell>
          <cell r="N371" t="str">
            <v>B</v>
          </cell>
          <cell r="O371">
            <v>1.2</v>
          </cell>
          <cell r="Q371" t="str">
            <v>Naèm vieän thieáu coâng</v>
          </cell>
        </row>
        <row r="372">
          <cell r="B372" t="str">
            <v>Tröông Tieán Huøng</v>
          </cell>
          <cell r="D372">
            <v>155</v>
          </cell>
          <cell r="E372">
            <v>26</v>
          </cell>
          <cell r="F372">
            <v>27</v>
          </cell>
          <cell r="G372">
            <v>21</v>
          </cell>
          <cell r="H372">
            <v>27</v>
          </cell>
          <cell r="I372">
            <v>20</v>
          </cell>
          <cell r="J372">
            <v>24</v>
          </cell>
          <cell r="K372">
            <v>145</v>
          </cell>
          <cell r="L372">
            <v>300</v>
          </cell>
          <cell r="M372">
            <v>1.246</v>
          </cell>
          <cell r="N372" t="str">
            <v>A</v>
          </cell>
          <cell r="O372">
            <v>1.4</v>
          </cell>
        </row>
        <row r="373">
          <cell r="B373" t="str">
            <v>Leâ Tröôøng Sa</v>
          </cell>
          <cell r="D373">
            <v>153</v>
          </cell>
          <cell r="E373">
            <v>26</v>
          </cell>
          <cell r="F373">
            <v>27</v>
          </cell>
          <cell r="G373">
            <v>25</v>
          </cell>
          <cell r="H373">
            <v>27</v>
          </cell>
          <cell r="I373">
            <v>24</v>
          </cell>
          <cell r="J373">
            <v>26</v>
          </cell>
          <cell r="K373">
            <v>155</v>
          </cell>
          <cell r="L373">
            <v>308</v>
          </cell>
          <cell r="M373">
            <v>1.1499999999999999</v>
          </cell>
          <cell r="N373" t="str">
            <v>A</v>
          </cell>
          <cell r="O373">
            <v>1.4</v>
          </cell>
        </row>
        <row r="374">
          <cell r="B374" t="str">
            <v>Leâ Kyø Maïnh</v>
          </cell>
          <cell r="H374">
            <v>20</v>
          </cell>
          <cell r="I374">
            <v>26</v>
          </cell>
          <cell r="J374">
            <v>26</v>
          </cell>
          <cell r="K374">
            <v>72</v>
          </cell>
          <cell r="L374">
            <v>72</v>
          </cell>
          <cell r="M374">
            <v>0.86250000000000004</v>
          </cell>
          <cell r="N374" t="str">
            <v>A</v>
          </cell>
          <cell r="O374">
            <v>1.4</v>
          </cell>
        </row>
        <row r="375">
          <cell r="B375" t="str">
            <v>Traàn Vaên Tieån</v>
          </cell>
          <cell r="C375" t="str">
            <v>CT</v>
          </cell>
          <cell r="D375">
            <v>156</v>
          </cell>
          <cell r="E375">
            <v>26</v>
          </cell>
          <cell r="F375">
            <v>27</v>
          </cell>
          <cell r="G375">
            <v>25</v>
          </cell>
          <cell r="H375">
            <v>27</v>
          </cell>
          <cell r="I375">
            <v>25</v>
          </cell>
          <cell r="J375">
            <v>25</v>
          </cell>
          <cell r="K375">
            <v>155</v>
          </cell>
          <cell r="L375">
            <v>311</v>
          </cell>
          <cell r="M375">
            <v>1.2</v>
          </cell>
          <cell r="N375" t="str">
            <v>Xuaát Saéc</v>
          </cell>
          <cell r="O375">
            <v>1.6</v>
          </cell>
          <cell r="Q375" t="str">
            <v>( + 3 DL)</v>
          </cell>
        </row>
        <row r="376">
          <cell r="B376" t="str">
            <v>Trònh Xuaân Thaéng</v>
          </cell>
          <cell r="D376">
            <v>155</v>
          </cell>
          <cell r="E376">
            <v>26</v>
          </cell>
          <cell r="F376">
            <v>27</v>
          </cell>
          <cell r="G376">
            <v>25</v>
          </cell>
          <cell r="H376">
            <v>27</v>
          </cell>
          <cell r="I376">
            <v>26</v>
          </cell>
          <cell r="J376">
            <v>26</v>
          </cell>
          <cell r="K376">
            <v>157</v>
          </cell>
          <cell r="L376">
            <v>312</v>
          </cell>
          <cell r="M376">
            <v>1.1499999999999999</v>
          </cell>
          <cell r="N376" t="str">
            <v>A</v>
          </cell>
          <cell r="O376">
            <v>1.4</v>
          </cell>
        </row>
        <row r="377">
          <cell r="B377" t="str">
            <v>Nguyeãn Vaên Thaém</v>
          </cell>
          <cell r="D377">
            <v>156</v>
          </cell>
          <cell r="E377">
            <v>26</v>
          </cell>
          <cell r="F377">
            <v>27</v>
          </cell>
          <cell r="G377">
            <v>25</v>
          </cell>
          <cell r="H377">
            <v>27</v>
          </cell>
          <cell r="I377">
            <v>26</v>
          </cell>
          <cell r="J377">
            <v>26</v>
          </cell>
          <cell r="K377">
            <v>157</v>
          </cell>
          <cell r="L377">
            <v>313</v>
          </cell>
          <cell r="M377">
            <v>1.1499999999999999</v>
          </cell>
          <cell r="N377" t="str">
            <v>A</v>
          </cell>
          <cell r="O377">
            <v>1.4</v>
          </cell>
        </row>
        <row r="378">
          <cell r="B378" t="str">
            <v>Taøo Chís Sal</v>
          </cell>
          <cell r="D378">
            <v>149</v>
          </cell>
          <cell r="E378">
            <v>25</v>
          </cell>
          <cell r="F378">
            <v>26</v>
          </cell>
          <cell r="G378">
            <v>25</v>
          </cell>
          <cell r="H378">
            <v>25</v>
          </cell>
          <cell r="I378">
            <v>26</v>
          </cell>
          <cell r="J378">
            <v>25</v>
          </cell>
          <cell r="K378">
            <v>152</v>
          </cell>
          <cell r="L378">
            <v>301</v>
          </cell>
          <cell r="M378">
            <v>1.1499999999999999</v>
          </cell>
          <cell r="N378" t="str">
            <v>A</v>
          </cell>
          <cell r="O378">
            <v>1.4</v>
          </cell>
        </row>
        <row r="379">
          <cell r="B379" t="str">
            <v>Nguyeãn Tuaán Kieät</v>
          </cell>
          <cell r="H379">
            <v>20</v>
          </cell>
          <cell r="I379">
            <v>9</v>
          </cell>
          <cell r="J379">
            <v>26</v>
          </cell>
          <cell r="K379">
            <v>55</v>
          </cell>
          <cell r="L379">
            <v>55</v>
          </cell>
          <cell r="M379">
            <v>0.86250000000000004</v>
          </cell>
          <cell r="N379" t="str">
            <v>C</v>
          </cell>
          <cell r="O379">
            <v>1</v>
          </cell>
          <cell r="Q379" t="str">
            <v>Naèm vieän -TNGT ngoaøi</v>
          </cell>
        </row>
        <row r="380">
          <cell r="B380" t="str">
            <v>Leâ Thaùi Bình</v>
          </cell>
          <cell r="D380">
            <v>156</v>
          </cell>
          <cell r="E380">
            <v>26</v>
          </cell>
          <cell r="F380">
            <v>27</v>
          </cell>
          <cell r="G380">
            <v>25</v>
          </cell>
          <cell r="H380">
            <v>27</v>
          </cell>
          <cell r="I380">
            <v>21</v>
          </cell>
          <cell r="J380">
            <v>21</v>
          </cell>
          <cell r="K380">
            <v>147</v>
          </cell>
          <cell r="L380">
            <v>303</v>
          </cell>
          <cell r="M380">
            <v>1.294</v>
          </cell>
          <cell r="N380" t="str">
            <v>C</v>
          </cell>
          <cell r="O380">
            <v>1</v>
          </cell>
          <cell r="Q380" t="str">
            <v>Kyû luaät caûnh caùo</v>
          </cell>
        </row>
        <row r="381">
          <cell r="B381" t="str">
            <v>Nguyeãn Khaéc Vuõ</v>
          </cell>
          <cell r="D381">
            <v>156</v>
          </cell>
          <cell r="E381">
            <v>26</v>
          </cell>
          <cell r="F381">
            <v>27</v>
          </cell>
          <cell r="G381">
            <v>25</v>
          </cell>
          <cell r="H381">
            <v>27</v>
          </cell>
          <cell r="I381">
            <v>25</v>
          </cell>
          <cell r="J381">
            <v>26</v>
          </cell>
          <cell r="K381">
            <v>156</v>
          </cell>
          <cell r="L381">
            <v>312</v>
          </cell>
          <cell r="M381">
            <v>1.1559999999999999</v>
          </cell>
          <cell r="N381" t="str">
            <v>Xuaát Saéc</v>
          </cell>
          <cell r="O381">
            <v>1.6</v>
          </cell>
        </row>
        <row r="382">
          <cell r="B382" t="str">
            <v>Ngoâ Minh Taâm</v>
          </cell>
          <cell r="D382">
            <v>154</v>
          </cell>
          <cell r="E382">
            <v>26</v>
          </cell>
          <cell r="F382">
            <v>27</v>
          </cell>
          <cell r="G382">
            <v>25</v>
          </cell>
          <cell r="H382">
            <v>27</v>
          </cell>
          <cell r="I382">
            <v>25</v>
          </cell>
          <cell r="J382">
            <v>25</v>
          </cell>
          <cell r="K382">
            <v>155</v>
          </cell>
          <cell r="L382">
            <v>309</v>
          </cell>
          <cell r="M382">
            <v>1.1499999999999999</v>
          </cell>
          <cell r="N382" t="str">
            <v>A</v>
          </cell>
          <cell r="O382">
            <v>1.4</v>
          </cell>
        </row>
        <row r="383">
          <cell r="B383" t="str">
            <v>Nguyeãn Vaên Loäc</v>
          </cell>
          <cell r="D383">
            <v>153</v>
          </cell>
          <cell r="E383">
            <v>26</v>
          </cell>
          <cell r="F383">
            <v>27</v>
          </cell>
          <cell r="G383">
            <v>25</v>
          </cell>
          <cell r="H383">
            <v>27</v>
          </cell>
          <cell r="I383">
            <v>26</v>
          </cell>
          <cell r="J383">
            <v>26</v>
          </cell>
          <cell r="K383">
            <v>157</v>
          </cell>
          <cell r="L383">
            <v>310</v>
          </cell>
          <cell r="M383">
            <v>1.149</v>
          </cell>
          <cell r="N383" t="str">
            <v>B</v>
          </cell>
          <cell r="O383">
            <v>1.2</v>
          </cell>
          <cell r="Q383" t="str">
            <v>Khieån traùch</v>
          </cell>
        </row>
        <row r="384">
          <cell r="B384" t="str">
            <v>Traàn Vaên Töôøng</v>
          </cell>
          <cell r="D384">
            <v>156</v>
          </cell>
          <cell r="E384">
            <v>26</v>
          </cell>
          <cell r="F384">
            <v>27</v>
          </cell>
          <cell r="G384">
            <v>20</v>
          </cell>
          <cell r="H384">
            <v>25</v>
          </cell>
          <cell r="I384">
            <v>26</v>
          </cell>
          <cell r="J384">
            <v>25</v>
          </cell>
          <cell r="K384">
            <v>149</v>
          </cell>
          <cell r="L384">
            <v>305</v>
          </cell>
          <cell r="M384">
            <v>1.1499999999999999</v>
          </cell>
          <cell r="N384" t="str">
            <v>B</v>
          </cell>
          <cell r="O384">
            <v>1.2</v>
          </cell>
          <cell r="Q384" t="str">
            <v>Khieån traùch</v>
          </cell>
        </row>
        <row r="385">
          <cell r="B385" t="str">
            <v>Vuõ Duy Thaêng</v>
          </cell>
          <cell r="C385" t="str">
            <v>CT</v>
          </cell>
          <cell r="D385">
            <v>156</v>
          </cell>
          <cell r="E385">
            <v>26</v>
          </cell>
          <cell r="F385">
            <v>27</v>
          </cell>
          <cell r="G385">
            <v>25</v>
          </cell>
          <cell r="H385">
            <v>27</v>
          </cell>
          <cell r="I385">
            <v>25</v>
          </cell>
          <cell r="J385">
            <v>26</v>
          </cell>
          <cell r="K385">
            <v>156</v>
          </cell>
          <cell r="L385">
            <v>312</v>
          </cell>
          <cell r="M385">
            <v>1.3460000000000001</v>
          </cell>
          <cell r="N385" t="str">
            <v>B</v>
          </cell>
          <cell r="O385">
            <v>1.2</v>
          </cell>
          <cell r="Q385" t="str">
            <v>caûnh caùo</v>
          </cell>
        </row>
        <row r="386">
          <cell r="B386" t="str">
            <v>Cao Vaên Thaønh</v>
          </cell>
          <cell r="D386">
            <v>156</v>
          </cell>
          <cell r="E386">
            <v>22</v>
          </cell>
          <cell r="F386">
            <v>26</v>
          </cell>
          <cell r="G386">
            <v>22</v>
          </cell>
          <cell r="H386">
            <v>27</v>
          </cell>
          <cell r="I386">
            <v>26</v>
          </cell>
          <cell r="J386">
            <v>26</v>
          </cell>
          <cell r="K386">
            <v>149</v>
          </cell>
          <cell r="L386">
            <v>305</v>
          </cell>
          <cell r="M386">
            <v>1.268</v>
          </cell>
          <cell r="N386" t="str">
            <v>A</v>
          </cell>
          <cell r="O386">
            <v>1.4</v>
          </cell>
        </row>
        <row r="387">
          <cell r="B387" t="str">
            <v>Löu Ñöùc Ñònh</v>
          </cell>
          <cell r="C387" t="str">
            <v>CP</v>
          </cell>
          <cell r="D387">
            <v>156</v>
          </cell>
          <cell r="E387">
            <v>26</v>
          </cell>
          <cell r="F387">
            <v>27</v>
          </cell>
          <cell r="G387">
            <v>25</v>
          </cell>
          <cell r="H387">
            <v>26</v>
          </cell>
          <cell r="I387">
            <v>26</v>
          </cell>
          <cell r="J387">
            <v>26</v>
          </cell>
          <cell r="K387">
            <v>156</v>
          </cell>
          <cell r="L387">
            <v>312</v>
          </cell>
          <cell r="M387">
            <v>1.319</v>
          </cell>
          <cell r="N387" t="str">
            <v>Xuaát Saéc</v>
          </cell>
          <cell r="O387">
            <v>1.6</v>
          </cell>
        </row>
        <row r="388">
          <cell r="B388" t="str">
            <v>Phaïm Thaùi Hoaø</v>
          </cell>
          <cell r="D388">
            <v>154</v>
          </cell>
          <cell r="E388">
            <v>26</v>
          </cell>
          <cell r="F388">
            <v>27</v>
          </cell>
          <cell r="G388">
            <v>25</v>
          </cell>
          <cell r="H388">
            <v>27</v>
          </cell>
          <cell r="I388">
            <v>23</v>
          </cell>
          <cell r="J388">
            <v>19</v>
          </cell>
          <cell r="K388">
            <v>147</v>
          </cell>
          <cell r="L388">
            <v>301</v>
          </cell>
          <cell r="M388">
            <v>1.2330000000000001</v>
          </cell>
          <cell r="N388" t="str">
            <v>A</v>
          </cell>
          <cell r="O388">
            <v>1.4</v>
          </cell>
        </row>
        <row r="389">
          <cell r="B389" t="str">
            <v>Dö Minh Taâm</v>
          </cell>
          <cell r="D389">
            <v>156</v>
          </cell>
          <cell r="E389">
            <v>26</v>
          </cell>
          <cell r="F389">
            <v>27</v>
          </cell>
          <cell r="G389">
            <v>24</v>
          </cell>
          <cell r="H389">
            <v>27</v>
          </cell>
          <cell r="I389">
            <v>26</v>
          </cell>
          <cell r="J389">
            <v>26</v>
          </cell>
          <cell r="K389">
            <v>156</v>
          </cell>
          <cell r="L389">
            <v>312</v>
          </cell>
          <cell r="M389">
            <v>1.28</v>
          </cell>
          <cell r="N389" t="str">
            <v>A</v>
          </cell>
          <cell r="O389">
            <v>1.4</v>
          </cell>
        </row>
        <row r="390">
          <cell r="B390" t="str">
            <v>Nguyeãn Anh Tuaán A</v>
          </cell>
          <cell r="D390">
            <v>152</v>
          </cell>
          <cell r="E390">
            <v>26</v>
          </cell>
          <cell r="F390">
            <v>27</v>
          </cell>
          <cell r="G390">
            <v>25</v>
          </cell>
          <cell r="H390">
            <v>26</v>
          </cell>
          <cell r="I390">
            <v>26</v>
          </cell>
          <cell r="J390">
            <v>26</v>
          </cell>
          <cell r="K390">
            <v>156</v>
          </cell>
          <cell r="L390">
            <v>308</v>
          </cell>
          <cell r="M390">
            <v>1.228</v>
          </cell>
          <cell r="N390" t="str">
            <v>A</v>
          </cell>
          <cell r="O390">
            <v>1.4</v>
          </cell>
        </row>
        <row r="391">
          <cell r="B391" t="str">
            <v>Ngoâ Xuaân Tueä</v>
          </cell>
          <cell r="D391">
            <v>153</v>
          </cell>
          <cell r="E391">
            <v>26</v>
          </cell>
          <cell r="F391">
            <v>27</v>
          </cell>
          <cell r="G391">
            <v>24</v>
          </cell>
          <cell r="H391">
            <v>27</v>
          </cell>
          <cell r="I391">
            <v>26</v>
          </cell>
          <cell r="J391">
            <v>26</v>
          </cell>
          <cell r="K391">
            <v>156</v>
          </cell>
          <cell r="L391">
            <v>309</v>
          </cell>
          <cell r="M391">
            <v>1.2709999999999999</v>
          </cell>
          <cell r="N391" t="str">
            <v>A</v>
          </cell>
          <cell r="O391">
            <v>1.4</v>
          </cell>
        </row>
        <row r="392">
          <cell r="B392" t="str">
            <v>Nguyeãn Tieán Duõng</v>
          </cell>
          <cell r="D392">
            <v>154</v>
          </cell>
          <cell r="E392">
            <v>24</v>
          </cell>
          <cell r="F392">
            <v>20</v>
          </cell>
          <cell r="G392">
            <v>22</v>
          </cell>
          <cell r="H392">
            <v>25</v>
          </cell>
          <cell r="I392">
            <v>26</v>
          </cell>
          <cell r="J392">
            <v>26</v>
          </cell>
          <cell r="K392">
            <v>143</v>
          </cell>
          <cell r="L392">
            <v>297</v>
          </cell>
          <cell r="M392">
            <v>1.181</v>
          </cell>
          <cell r="N392" t="str">
            <v>A</v>
          </cell>
          <cell r="O392">
            <v>1.4</v>
          </cell>
          <cell r="Q392" t="str">
            <v>Pheùp naêm</v>
          </cell>
        </row>
        <row r="393">
          <cell r="B393" t="str">
            <v>Trònh Ngoïc Toaøn</v>
          </cell>
          <cell r="D393">
            <v>152</v>
          </cell>
          <cell r="E393">
            <v>26</v>
          </cell>
          <cell r="F393">
            <v>26</v>
          </cell>
          <cell r="G393">
            <v>24</v>
          </cell>
          <cell r="H393">
            <v>27</v>
          </cell>
          <cell r="I393">
            <v>25</v>
          </cell>
          <cell r="J393">
            <v>26</v>
          </cell>
          <cell r="K393">
            <v>154</v>
          </cell>
          <cell r="L393">
            <v>306</v>
          </cell>
          <cell r="M393">
            <v>1.1719999999999999</v>
          </cell>
          <cell r="N393" t="str">
            <v>Xuaát Saéc</v>
          </cell>
          <cell r="O393">
            <v>1.6</v>
          </cell>
        </row>
        <row r="394">
          <cell r="B394" t="str">
            <v>Nguyeãn Coâng Danh</v>
          </cell>
          <cell r="D394">
            <v>155</v>
          </cell>
          <cell r="E394">
            <v>26</v>
          </cell>
          <cell r="F394">
            <v>27</v>
          </cell>
          <cell r="G394">
            <v>25</v>
          </cell>
          <cell r="H394">
            <v>27</v>
          </cell>
          <cell r="I394">
            <v>26</v>
          </cell>
          <cell r="J394">
            <v>26</v>
          </cell>
          <cell r="K394">
            <v>157</v>
          </cell>
          <cell r="L394">
            <v>312</v>
          </cell>
          <cell r="M394">
            <v>1.236</v>
          </cell>
          <cell r="N394" t="str">
            <v>A</v>
          </cell>
          <cell r="O394">
            <v>1.4</v>
          </cell>
        </row>
        <row r="395">
          <cell r="B395" t="str">
            <v>Nguyeãn Nhö  Chöôøng</v>
          </cell>
          <cell r="C395" t="str">
            <v>CT</v>
          </cell>
          <cell r="D395">
            <v>133</v>
          </cell>
          <cell r="E395">
            <v>24</v>
          </cell>
          <cell r="F395">
            <v>27</v>
          </cell>
          <cell r="G395">
            <v>25</v>
          </cell>
          <cell r="H395">
            <v>27</v>
          </cell>
          <cell r="I395">
            <v>26</v>
          </cell>
          <cell r="J395">
            <v>26</v>
          </cell>
          <cell r="K395">
            <v>155</v>
          </cell>
          <cell r="L395">
            <v>288</v>
          </cell>
          <cell r="M395">
            <v>1.319</v>
          </cell>
          <cell r="N395" t="str">
            <v>Xuaát Saéc</v>
          </cell>
          <cell r="O395">
            <v>1.6</v>
          </cell>
          <cell r="Q395" t="str">
            <v>Pheùp naêm</v>
          </cell>
        </row>
        <row r="396">
          <cell r="B396" t="str">
            <v>Hoaøng Minh Taân</v>
          </cell>
          <cell r="C396" t="str">
            <v>CP</v>
          </cell>
          <cell r="D396">
            <v>151</v>
          </cell>
          <cell r="E396">
            <v>26</v>
          </cell>
          <cell r="F396">
            <v>27</v>
          </cell>
          <cell r="G396">
            <v>25</v>
          </cell>
          <cell r="H396">
            <v>27</v>
          </cell>
          <cell r="I396">
            <v>26</v>
          </cell>
          <cell r="J396">
            <v>26</v>
          </cell>
          <cell r="K396">
            <v>157</v>
          </cell>
          <cell r="L396">
            <v>308</v>
          </cell>
          <cell r="M396">
            <v>1.3029999999999999</v>
          </cell>
          <cell r="N396" t="str">
            <v>Xuaát Saéc</v>
          </cell>
          <cell r="O396">
            <v>1.6</v>
          </cell>
          <cell r="Q396" t="str">
            <v>( + 18ngaøy naèm vieän do TNGT)</v>
          </cell>
        </row>
        <row r="397">
          <cell r="B397" t="str">
            <v>Nguyeãn Tuaán Anh</v>
          </cell>
          <cell r="D397">
            <v>156</v>
          </cell>
          <cell r="E397">
            <v>26</v>
          </cell>
          <cell r="F397">
            <v>27</v>
          </cell>
          <cell r="G397">
            <v>25</v>
          </cell>
          <cell r="H397">
            <v>27</v>
          </cell>
          <cell r="I397">
            <v>26</v>
          </cell>
          <cell r="J397">
            <v>26</v>
          </cell>
          <cell r="K397">
            <v>157</v>
          </cell>
          <cell r="L397">
            <v>313</v>
          </cell>
          <cell r="M397">
            <v>1.302</v>
          </cell>
          <cell r="N397" t="str">
            <v>A</v>
          </cell>
          <cell r="O397">
            <v>1.4</v>
          </cell>
        </row>
        <row r="398">
          <cell r="B398" t="str">
            <v>Phan Sinh Ngaân</v>
          </cell>
          <cell r="D398">
            <v>153</v>
          </cell>
          <cell r="E398">
            <v>25</v>
          </cell>
          <cell r="F398">
            <v>27</v>
          </cell>
          <cell r="G398">
            <v>25</v>
          </cell>
          <cell r="H398">
            <v>27</v>
          </cell>
          <cell r="I398">
            <v>25</v>
          </cell>
          <cell r="J398">
            <v>25</v>
          </cell>
          <cell r="K398">
            <v>154</v>
          </cell>
          <cell r="L398">
            <v>307</v>
          </cell>
          <cell r="M398">
            <v>1.306</v>
          </cell>
          <cell r="N398" t="str">
            <v>A</v>
          </cell>
          <cell r="O398">
            <v>1.4</v>
          </cell>
        </row>
        <row r="399">
          <cell r="B399" t="str">
            <v>Vuõ Duy Theá</v>
          </cell>
          <cell r="D399">
            <v>156</v>
          </cell>
          <cell r="E399">
            <v>26</v>
          </cell>
          <cell r="F399">
            <v>27</v>
          </cell>
          <cell r="G399">
            <v>24</v>
          </cell>
          <cell r="H399">
            <v>27</v>
          </cell>
          <cell r="I399">
            <v>26</v>
          </cell>
          <cell r="J399">
            <v>26</v>
          </cell>
          <cell r="K399">
            <v>156</v>
          </cell>
          <cell r="L399">
            <v>312</v>
          </cell>
          <cell r="M399">
            <v>1.2709999999999999</v>
          </cell>
          <cell r="N399" t="str">
            <v>A</v>
          </cell>
          <cell r="O399">
            <v>1.4</v>
          </cell>
        </row>
        <row r="400">
          <cell r="B400" t="str">
            <v>Huyønh Quoác Phuù</v>
          </cell>
          <cell r="D400">
            <v>156</v>
          </cell>
          <cell r="E400">
            <v>26</v>
          </cell>
          <cell r="F400">
            <v>27</v>
          </cell>
          <cell r="G400">
            <v>25</v>
          </cell>
          <cell r="H400">
            <v>27</v>
          </cell>
          <cell r="I400">
            <v>26</v>
          </cell>
          <cell r="J400">
            <v>26</v>
          </cell>
          <cell r="K400">
            <v>157</v>
          </cell>
          <cell r="L400">
            <v>313</v>
          </cell>
          <cell r="M400">
            <v>1.2649999999999999</v>
          </cell>
          <cell r="N400" t="str">
            <v>A</v>
          </cell>
          <cell r="O400">
            <v>1.4</v>
          </cell>
        </row>
        <row r="401">
          <cell r="B401" t="str">
            <v>Danh Quang</v>
          </cell>
          <cell r="D401">
            <v>154</v>
          </cell>
          <cell r="E401">
            <v>26</v>
          </cell>
          <cell r="F401">
            <v>27</v>
          </cell>
          <cell r="G401">
            <v>25</v>
          </cell>
          <cell r="H401">
            <v>26</v>
          </cell>
          <cell r="I401">
            <v>26</v>
          </cell>
          <cell r="J401">
            <v>26</v>
          </cell>
          <cell r="K401">
            <v>156</v>
          </cell>
          <cell r="L401">
            <v>310</v>
          </cell>
          <cell r="M401">
            <v>1.2709999999999999</v>
          </cell>
          <cell r="N401" t="str">
            <v>Xuaát Saéc</v>
          </cell>
          <cell r="O401">
            <v>1.6</v>
          </cell>
        </row>
        <row r="402">
          <cell r="B402" t="str">
            <v>Ñoã Minh Taâm</v>
          </cell>
          <cell r="D402">
            <v>156</v>
          </cell>
          <cell r="E402">
            <v>26</v>
          </cell>
          <cell r="F402">
            <v>27</v>
          </cell>
          <cell r="G402">
            <v>25</v>
          </cell>
          <cell r="H402">
            <v>26</v>
          </cell>
          <cell r="I402">
            <v>26</v>
          </cell>
          <cell r="J402">
            <v>26</v>
          </cell>
          <cell r="K402">
            <v>156</v>
          </cell>
          <cell r="L402">
            <v>312</v>
          </cell>
          <cell r="M402">
            <v>1.159</v>
          </cell>
          <cell r="N402" t="str">
            <v>A</v>
          </cell>
          <cell r="O402">
            <v>1.4</v>
          </cell>
        </row>
        <row r="403">
          <cell r="B403" t="str">
            <v>Huyønh Chí Trung</v>
          </cell>
          <cell r="D403">
            <v>153</v>
          </cell>
          <cell r="E403">
            <v>26</v>
          </cell>
          <cell r="F403">
            <v>27</v>
          </cell>
          <cell r="G403">
            <v>25</v>
          </cell>
          <cell r="H403">
            <v>27</v>
          </cell>
          <cell r="I403">
            <v>25</v>
          </cell>
          <cell r="J403">
            <v>25</v>
          </cell>
          <cell r="K403">
            <v>155</v>
          </cell>
          <cell r="L403">
            <v>308</v>
          </cell>
          <cell r="M403">
            <v>1.1339999999999999</v>
          </cell>
          <cell r="N403" t="str">
            <v>A</v>
          </cell>
          <cell r="O403">
            <v>1.4</v>
          </cell>
        </row>
        <row r="404">
          <cell r="B404" t="str">
            <v>Nguyeãn Thaùi Vieät</v>
          </cell>
          <cell r="D404">
            <v>156</v>
          </cell>
          <cell r="E404">
            <v>26</v>
          </cell>
          <cell r="F404">
            <v>27</v>
          </cell>
          <cell r="G404">
            <v>25</v>
          </cell>
          <cell r="H404">
            <v>27</v>
          </cell>
          <cell r="I404">
            <v>26</v>
          </cell>
          <cell r="J404">
            <v>26</v>
          </cell>
          <cell r="K404">
            <v>157</v>
          </cell>
          <cell r="L404">
            <v>313</v>
          </cell>
          <cell r="M404">
            <v>1.177</v>
          </cell>
          <cell r="N404" t="str">
            <v>Xuaát Saéc</v>
          </cell>
          <cell r="O404">
            <v>1.6</v>
          </cell>
        </row>
        <row r="405">
          <cell r="B405" t="str">
            <v>Phaïm Taán Giaøu</v>
          </cell>
          <cell r="C405" t="str">
            <v>CT</v>
          </cell>
          <cell r="D405">
            <v>156</v>
          </cell>
          <cell r="E405">
            <v>26</v>
          </cell>
          <cell r="F405">
            <v>27</v>
          </cell>
          <cell r="G405">
            <v>25</v>
          </cell>
          <cell r="H405">
            <v>27</v>
          </cell>
          <cell r="I405">
            <v>26</v>
          </cell>
          <cell r="J405">
            <v>26</v>
          </cell>
          <cell r="K405">
            <v>157</v>
          </cell>
          <cell r="L405">
            <v>313</v>
          </cell>
          <cell r="M405">
            <v>1.337</v>
          </cell>
          <cell r="N405" t="str">
            <v>B</v>
          </cell>
          <cell r="O405">
            <v>1.2</v>
          </cell>
          <cell r="Q405" t="str">
            <v>caûnh caùo</v>
          </cell>
        </row>
        <row r="406">
          <cell r="B406" t="str">
            <v>Taï Vaên Beâ</v>
          </cell>
          <cell r="C406" t="str">
            <v>CP</v>
          </cell>
          <cell r="D406">
            <v>156</v>
          </cell>
          <cell r="E406">
            <v>26</v>
          </cell>
          <cell r="F406">
            <v>27</v>
          </cell>
          <cell r="G406">
            <v>23</v>
          </cell>
          <cell r="H406">
            <v>27</v>
          </cell>
          <cell r="I406">
            <v>25</v>
          </cell>
          <cell r="J406">
            <v>26</v>
          </cell>
          <cell r="K406">
            <v>154</v>
          </cell>
          <cell r="L406">
            <v>310</v>
          </cell>
          <cell r="M406">
            <v>1.2849999999999999</v>
          </cell>
          <cell r="N406" t="str">
            <v>A</v>
          </cell>
          <cell r="O406">
            <v>1.4</v>
          </cell>
        </row>
        <row r="407">
          <cell r="B407" t="str">
            <v>Cao Trí Duõng</v>
          </cell>
          <cell r="D407">
            <v>156</v>
          </cell>
          <cell r="E407">
            <v>26</v>
          </cell>
          <cell r="F407">
            <v>27</v>
          </cell>
          <cell r="G407">
            <v>23</v>
          </cell>
          <cell r="H407">
            <v>27</v>
          </cell>
          <cell r="I407">
            <v>26</v>
          </cell>
          <cell r="J407">
            <v>24</v>
          </cell>
          <cell r="K407">
            <v>153</v>
          </cell>
          <cell r="L407">
            <v>309</v>
          </cell>
          <cell r="M407">
            <v>1.2490000000000001</v>
          </cell>
          <cell r="N407" t="str">
            <v>A</v>
          </cell>
          <cell r="O407">
            <v>1.4</v>
          </cell>
        </row>
        <row r="408">
          <cell r="B408" t="str">
            <v>Söû Hoaøng Vinh</v>
          </cell>
          <cell r="D408">
            <v>151</v>
          </cell>
          <cell r="E408">
            <v>26</v>
          </cell>
          <cell r="F408">
            <v>27</v>
          </cell>
          <cell r="G408">
            <v>25</v>
          </cell>
          <cell r="H408">
            <v>27</v>
          </cell>
          <cell r="I408">
            <v>26</v>
          </cell>
          <cell r="J408">
            <v>26</v>
          </cell>
          <cell r="K408">
            <v>157</v>
          </cell>
          <cell r="L408">
            <v>308</v>
          </cell>
          <cell r="M408">
            <v>1.2789999999999999</v>
          </cell>
          <cell r="N408" t="str">
            <v>A</v>
          </cell>
          <cell r="O408">
            <v>1.4</v>
          </cell>
        </row>
        <row r="409">
          <cell r="B409" t="str">
            <v>Nguyeãn Tuaán Höng</v>
          </cell>
          <cell r="D409">
            <v>156</v>
          </cell>
          <cell r="E409">
            <v>26</v>
          </cell>
          <cell r="F409">
            <v>27</v>
          </cell>
          <cell r="G409">
            <v>25</v>
          </cell>
          <cell r="H409">
            <v>27</v>
          </cell>
          <cell r="I409">
            <v>26</v>
          </cell>
          <cell r="J409">
            <v>26</v>
          </cell>
          <cell r="K409">
            <v>157</v>
          </cell>
          <cell r="L409">
            <v>313</v>
          </cell>
          <cell r="M409">
            <v>1.282</v>
          </cell>
          <cell r="N409" t="str">
            <v>A</v>
          </cell>
          <cell r="O409">
            <v>1.4</v>
          </cell>
        </row>
        <row r="410">
          <cell r="B410" t="str">
            <v>Thaân Hoaøng Tieán</v>
          </cell>
          <cell r="D410">
            <v>148</v>
          </cell>
          <cell r="E410">
            <v>25</v>
          </cell>
          <cell r="F410">
            <v>27</v>
          </cell>
          <cell r="G410">
            <v>24</v>
          </cell>
          <cell r="H410">
            <v>27</v>
          </cell>
          <cell r="I410">
            <v>22</v>
          </cell>
          <cell r="J410">
            <v>21</v>
          </cell>
          <cell r="K410">
            <v>146</v>
          </cell>
          <cell r="L410">
            <v>294</v>
          </cell>
          <cell r="M410">
            <v>1.038</v>
          </cell>
          <cell r="N410" t="str">
            <v>B</v>
          </cell>
          <cell r="O410">
            <v>1.2</v>
          </cell>
          <cell r="Q410" t="str">
            <v>Vi phaïm NQLÑ</v>
          </cell>
        </row>
        <row r="411">
          <cell r="B411" t="str">
            <v>Cao Vaên UÙt</v>
          </cell>
          <cell r="D411">
            <v>155</v>
          </cell>
          <cell r="E411">
            <v>26</v>
          </cell>
          <cell r="F411">
            <v>27</v>
          </cell>
          <cell r="G411">
            <v>25</v>
          </cell>
          <cell r="H411">
            <v>26</v>
          </cell>
          <cell r="I411">
            <v>26</v>
          </cell>
          <cell r="J411">
            <v>25</v>
          </cell>
          <cell r="K411">
            <v>155</v>
          </cell>
          <cell r="L411">
            <v>310</v>
          </cell>
          <cell r="M411">
            <v>1.266</v>
          </cell>
          <cell r="N411" t="str">
            <v>A</v>
          </cell>
          <cell r="O411">
            <v>1.4</v>
          </cell>
        </row>
        <row r="412">
          <cell r="B412" t="str">
            <v>Nguyeãn Thanh Huøng</v>
          </cell>
          <cell r="D412">
            <v>153</v>
          </cell>
          <cell r="E412">
            <v>26</v>
          </cell>
          <cell r="F412">
            <v>27</v>
          </cell>
          <cell r="G412">
            <v>25</v>
          </cell>
          <cell r="H412">
            <v>27</v>
          </cell>
          <cell r="I412">
            <v>26</v>
          </cell>
          <cell r="J412">
            <v>26</v>
          </cell>
          <cell r="K412">
            <v>157</v>
          </cell>
          <cell r="L412">
            <v>310</v>
          </cell>
          <cell r="M412">
            <v>1.2629999999999999</v>
          </cell>
          <cell r="N412" t="str">
            <v>A</v>
          </cell>
          <cell r="O412">
            <v>1.4</v>
          </cell>
          <cell r="Q412" t="str">
            <v>P.KH chuyeån 7C T.12</v>
          </cell>
        </row>
        <row r="413">
          <cell r="B413" t="str">
            <v>Traàn Ngoïc Ñoâng</v>
          </cell>
          <cell r="D413">
            <v>155</v>
          </cell>
          <cell r="E413">
            <v>25</v>
          </cell>
          <cell r="F413">
            <v>27</v>
          </cell>
          <cell r="G413">
            <v>25</v>
          </cell>
          <cell r="H413">
            <v>27</v>
          </cell>
          <cell r="I413">
            <v>26</v>
          </cell>
          <cell r="J413">
            <v>26</v>
          </cell>
          <cell r="K413">
            <v>156</v>
          </cell>
          <cell r="L413">
            <v>311</v>
          </cell>
          <cell r="M413">
            <v>1.1719999999999999</v>
          </cell>
          <cell r="N413" t="str">
            <v>A</v>
          </cell>
          <cell r="O413">
            <v>1.4</v>
          </cell>
        </row>
        <row r="414">
          <cell r="B414" t="str">
            <v>Leâ Baù Vöông</v>
          </cell>
          <cell r="D414">
            <v>156</v>
          </cell>
          <cell r="E414">
            <v>26</v>
          </cell>
          <cell r="F414">
            <v>27</v>
          </cell>
          <cell r="G414">
            <v>14</v>
          </cell>
          <cell r="H414">
            <v>27</v>
          </cell>
          <cell r="I414">
            <v>26</v>
          </cell>
          <cell r="J414">
            <v>26</v>
          </cell>
          <cell r="K414">
            <v>146</v>
          </cell>
          <cell r="L414">
            <v>302</v>
          </cell>
          <cell r="M414">
            <v>1.167</v>
          </cell>
          <cell r="N414" t="str">
            <v>A</v>
          </cell>
          <cell r="O414">
            <v>1.4</v>
          </cell>
        </row>
        <row r="415">
          <cell r="B415" t="str">
            <v>Vaên Minh Maät</v>
          </cell>
          <cell r="C415" t="str">
            <v>TT</v>
          </cell>
          <cell r="E415">
            <v>26</v>
          </cell>
          <cell r="F415">
            <v>27</v>
          </cell>
          <cell r="G415">
            <v>25</v>
          </cell>
          <cell r="H415">
            <v>27</v>
          </cell>
          <cell r="I415">
            <v>26</v>
          </cell>
          <cell r="J415">
            <v>26</v>
          </cell>
          <cell r="K415">
            <v>157</v>
          </cell>
          <cell r="L415">
            <v>157</v>
          </cell>
          <cell r="M415">
            <v>1.359</v>
          </cell>
          <cell r="N415" t="str">
            <v>A</v>
          </cell>
          <cell r="O415">
            <v>1.4</v>
          </cell>
        </row>
        <row r="416">
          <cell r="B416" t="str">
            <v>Döông Thanh Sôn</v>
          </cell>
          <cell r="D416">
            <v>147</v>
          </cell>
          <cell r="E416">
            <v>26</v>
          </cell>
          <cell r="F416">
            <v>27</v>
          </cell>
          <cell r="G416">
            <v>23</v>
          </cell>
          <cell r="H416">
            <v>27</v>
          </cell>
          <cell r="I416">
            <v>26</v>
          </cell>
          <cell r="J416">
            <v>26</v>
          </cell>
          <cell r="K416">
            <v>155</v>
          </cell>
          <cell r="L416">
            <v>302</v>
          </cell>
          <cell r="M416">
            <v>1.296</v>
          </cell>
          <cell r="N416" t="str">
            <v>A</v>
          </cell>
          <cell r="O416">
            <v>1.4</v>
          </cell>
        </row>
        <row r="417">
          <cell r="B417" t="str">
            <v>Nguyeãn Vaên Hoaø</v>
          </cell>
          <cell r="C417" t="str">
            <v>TP</v>
          </cell>
          <cell r="D417">
            <v>150</v>
          </cell>
          <cell r="E417">
            <v>24</v>
          </cell>
          <cell r="F417">
            <v>26</v>
          </cell>
          <cell r="G417">
            <v>25</v>
          </cell>
          <cell r="H417">
            <v>26</v>
          </cell>
          <cell r="I417">
            <v>26</v>
          </cell>
          <cell r="J417">
            <v>26</v>
          </cell>
          <cell r="K417">
            <v>153</v>
          </cell>
          <cell r="L417">
            <v>303</v>
          </cell>
          <cell r="M417">
            <v>1.3</v>
          </cell>
          <cell r="N417" t="str">
            <v>Xuaát Saéc</v>
          </cell>
          <cell r="O417">
            <v>1.6</v>
          </cell>
        </row>
        <row r="418">
          <cell r="B418" t="str">
            <v>Nguyeãn Taán Cöôøng</v>
          </cell>
          <cell r="D418">
            <v>148</v>
          </cell>
          <cell r="E418">
            <v>26</v>
          </cell>
          <cell r="F418">
            <v>27</v>
          </cell>
          <cell r="G418">
            <v>25</v>
          </cell>
          <cell r="H418">
            <v>27</v>
          </cell>
          <cell r="I418">
            <v>26</v>
          </cell>
          <cell r="J418">
            <v>26</v>
          </cell>
          <cell r="K418">
            <v>157</v>
          </cell>
          <cell r="L418">
            <v>305</v>
          </cell>
          <cell r="M418">
            <v>1.25</v>
          </cell>
          <cell r="N418" t="str">
            <v>Xuaát Saéc</v>
          </cell>
          <cell r="O418">
            <v>1.6</v>
          </cell>
        </row>
        <row r="419">
          <cell r="B419" t="str">
            <v>Danh Höôøng</v>
          </cell>
          <cell r="D419">
            <v>150</v>
          </cell>
          <cell r="E419">
            <v>26</v>
          </cell>
          <cell r="F419">
            <v>27</v>
          </cell>
          <cell r="G419">
            <v>24</v>
          </cell>
          <cell r="H419">
            <v>27</v>
          </cell>
          <cell r="I419">
            <v>26</v>
          </cell>
          <cell r="J419">
            <v>26</v>
          </cell>
          <cell r="K419">
            <v>156</v>
          </cell>
          <cell r="L419">
            <v>306</v>
          </cell>
          <cell r="M419">
            <v>1.25</v>
          </cell>
          <cell r="N419" t="str">
            <v>A</v>
          </cell>
          <cell r="O419">
            <v>1.4</v>
          </cell>
        </row>
        <row r="420">
          <cell r="B420" t="str">
            <v>Thaùi Truyeàn Thoáng</v>
          </cell>
          <cell r="D420">
            <v>151</v>
          </cell>
          <cell r="E420">
            <v>26</v>
          </cell>
          <cell r="F420">
            <v>27</v>
          </cell>
          <cell r="G420">
            <v>25</v>
          </cell>
          <cell r="H420">
            <v>27</v>
          </cell>
          <cell r="I420">
            <v>26</v>
          </cell>
          <cell r="J420">
            <v>26</v>
          </cell>
          <cell r="K420">
            <v>157</v>
          </cell>
          <cell r="L420">
            <v>308</v>
          </cell>
          <cell r="M420">
            <v>1.25</v>
          </cell>
          <cell r="N420" t="str">
            <v>A</v>
          </cell>
          <cell r="O420">
            <v>1.4</v>
          </cell>
        </row>
        <row r="421">
          <cell r="B421" t="str">
            <v>Ng Thanh Sang</v>
          </cell>
          <cell r="D421">
            <v>151</v>
          </cell>
          <cell r="E421">
            <v>26</v>
          </cell>
          <cell r="F421">
            <v>27</v>
          </cell>
          <cell r="G421">
            <v>25</v>
          </cell>
          <cell r="H421">
            <v>27</v>
          </cell>
          <cell r="I421">
            <v>26</v>
          </cell>
          <cell r="J421">
            <v>26</v>
          </cell>
          <cell r="K421">
            <v>157</v>
          </cell>
          <cell r="L421">
            <v>308</v>
          </cell>
          <cell r="M421">
            <v>1.25</v>
          </cell>
          <cell r="N421" t="str">
            <v>A</v>
          </cell>
          <cell r="O421">
            <v>1.4</v>
          </cell>
        </row>
        <row r="422">
          <cell r="B422" t="str">
            <v>Phaïm Vaên Phuù</v>
          </cell>
          <cell r="D422">
            <v>151</v>
          </cell>
          <cell r="E422">
            <v>26</v>
          </cell>
          <cell r="F422">
            <v>27</v>
          </cell>
          <cell r="G422">
            <v>25</v>
          </cell>
          <cell r="H422">
            <v>27</v>
          </cell>
          <cell r="I422">
            <v>26</v>
          </cell>
          <cell r="J422">
            <v>26</v>
          </cell>
          <cell r="K422">
            <v>157</v>
          </cell>
          <cell r="L422">
            <v>308</v>
          </cell>
          <cell r="M422">
            <v>1.25</v>
          </cell>
          <cell r="N422" t="str">
            <v>A</v>
          </cell>
          <cell r="O422">
            <v>1.4</v>
          </cell>
        </row>
        <row r="423">
          <cell r="B423" t="str">
            <v>Voõ ngoïc Phöôùc</v>
          </cell>
          <cell r="D423">
            <v>147</v>
          </cell>
          <cell r="E423">
            <v>26</v>
          </cell>
          <cell r="F423">
            <v>27</v>
          </cell>
          <cell r="G423">
            <v>23</v>
          </cell>
          <cell r="H423">
            <v>27</v>
          </cell>
          <cell r="I423">
            <v>26</v>
          </cell>
          <cell r="J423">
            <v>26</v>
          </cell>
          <cell r="K423">
            <v>155</v>
          </cell>
          <cell r="L423">
            <v>302</v>
          </cell>
          <cell r="M423">
            <v>1.25</v>
          </cell>
          <cell r="N423" t="str">
            <v>A</v>
          </cell>
          <cell r="O423">
            <v>1.4</v>
          </cell>
        </row>
        <row r="424">
          <cell r="B424" t="str">
            <v>Lám Quang Sang</v>
          </cell>
          <cell r="H424">
            <v>20</v>
          </cell>
          <cell r="I424">
            <v>26</v>
          </cell>
          <cell r="J424">
            <v>26</v>
          </cell>
          <cell r="K424">
            <v>72</v>
          </cell>
          <cell r="L424">
            <v>72</v>
          </cell>
          <cell r="M424">
            <v>0.86250000000000004</v>
          </cell>
          <cell r="N424" t="str">
            <v>A</v>
          </cell>
          <cell r="O424">
            <v>1.4</v>
          </cell>
          <cell r="Q424" t="str">
            <v>HÑ môùi</v>
          </cell>
        </row>
        <row r="425">
          <cell r="B425" t="str">
            <v>Buøi Ñình Giaùp</v>
          </cell>
          <cell r="D425">
            <v>156</v>
          </cell>
          <cell r="E425">
            <v>26</v>
          </cell>
          <cell r="F425">
            <v>26</v>
          </cell>
          <cell r="G425">
            <v>25</v>
          </cell>
          <cell r="H425">
            <v>13</v>
          </cell>
          <cell r="I425">
            <v>18</v>
          </cell>
          <cell r="J425">
            <v>26</v>
          </cell>
          <cell r="K425">
            <v>134</v>
          </cell>
          <cell r="L425">
            <v>290</v>
          </cell>
          <cell r="M425">
            <v>1.25</v>
          </cell>
          <cell r="N425" t="str">
            <v>Xuaát Saéc</v>
          </cell>
          <cell r="O425">
            <v>1.6</v>
          </cell>
          <cell r="Q425" t="str">
            <v>?  Ngaøy coâng o ñuû-Pheùp naêm</v>
          </cell>
        </row>
        <row r="426">
          <cell r="B426" t="str">
            <v>Laâm Vaên Giang</v>
          </cell>
          <cell r="D426">
            <v>156</v>
          </cell>
          <cell r="E426">
            <v>26</v>
          </cell>
          <cell r="F426">
            <v>27</v>
          </cell>
          <cell r="G426">
            <v>25</v>
          </cell>
          <cell r="H426">
            <v>27</v>
          </cell>
          <cell r="I426">
            <v>26</v>
          </cell>
          <cell r="J426">
            <v>26</v>
          </cell>
          <cell r="K426">
            <v>157</v>
          </cell>
          <cell r="L426">
            <v>313</v>
          </cell>
          <cell r="M426">
            <v>1.25</v>
          </cell>
          <cell r="N426" t="str">
            <v>A</v>
          </cell>
          <cell r="O426">
            <v>1.4</v>
          </cell>
        </row>
        <row r="427">
          <cell r="B427" t="str">
            <v>Trieäu Quang Höng</v>
          </cell>
          <cell r="D427">
            <v>156</v>
          </cell>
          <cell r="E427">
            <v>22</v>
          </cell>
          <cell r="F427">
            <v>26</v>
          </cell>
          <cell r="G427">
            <v>25</v>
          </cell>
          <cell r="H427">
            <v>27</v>
          </cell>
          <cell r="I427">
            <v>26</v>
          </cell>
          <cell r="J427">
            <v>26</v>
          </cell>
          <cell r="K427">
            <v>152</v>
          </cell>
          <cell r="L427">
            <v>308</v>
          </cell>
          <cell r="M427">
            <v>1.25</v>
          </cell>
          <cell r="N427" t="str">
            <v>A</v>
          </cell>
          <cell r="O427">
            <v>1.4</v>
          </cell>
        </row>
        <row r="428">
          <cell r="B428" t="str">
            <v>Leâ ngoïc Bieân</v>
          </cell>
          <cell r="D428">
            <v>156</v>
          </cell>
          <cell r="E428">
            <v>26</v>
          </cell>
          <cell r="F428">
            <v>27</v>
          </cell>
          <cell r="G428">
            <v>24</v>
          </cell>
          <cell r="H428">
            <v>27</v>
          </cell>
          <cell r="I428">
            <v>26</v>
          </cell>
          <cell r="J428">
            <v>26</v>
          </cell>
          <cell r="K428">
            <v>156</v>
          </cell>
          <cell r="L428">
            <v>312</v>
          </cell>
          <cell r="M428">
            <v>1.25</v>
          </cell>
          <cell r="N428" t="str">
            <v>A</v>
          </cell>
          <cell r="O428">
            <v>1.4</v>
          </cell>
          <cell r="Q428" t="str">
            <v>caûnh caùo (Hoäi ñoàng xeùt A)</v>
          </cell>
        </row>
        <row r="429">
          <cell r="B429" t="str">
            <v>Nguyeãn Vaên Laäp</v>
          </cell>
          <cell r="D429">
            <v>154</v>
          </cell>
          <cell r="E429">
            <v>26</v>
          </cell>
          <cell r="F429">
            <v>27</v>
          </cell>
          <cell r="G429">
            <v>24</v>
          </cell>
          <cell r="H429">
            <v>27</v>
          </cell>
          <cell r="I429">
            <v>26</v>
          </cell>
          <cell r="J429">
            <v>26</v>
          </cell>
          <cell r="K429">
            <v>156</v>
          </cell>
          <cell r="L429">
            <v>310</v>
          </cell>
          <cell r="M429">
            <v>1.25</v>
          </cell>
          <cell r="N429" t="str">
            <v>A</v>
          </cell>
          <cell r="O429">
            <v>1.4</v>
          </cell>
        </row>
        <row r="430">
          <cell r="B430" t="str">
            <v>Nguyeãn Phuù Tuùc</v>
          </cell>
          <cell r="D430">
            <v>156</v>
          </cell>
          <cell r="E430">
            <v>26</v>
          </cell>
          <cell r="F430">
            <v>27</v>
          </cell>
          <cell r="G430">
            <v>25</v>
          </cell>
          <cell r="H430">
            <v>26</v>
          </cell>
          <cell r="I430">
            <v>26</v>
          </cell>
          <cell r="J430">
            <v>26</v>
          </cell>
          <cell r="K430">
            <v>156</v>
          </cell>
          <cell r="L430">
            <v>312</v>
          </cell>
          <cell r="M430">
            <v>1.234</v>
          </cell>
          <cell r="N430" t="str">
            <v>A</v>
          </cell>
          <cell r="O430">
            <v>1.4</v>
          </cell>
        </row>
        <row r="431">
          <cell r="B431" t="str">
            <v>Traàn Ñình Long</v>
          </cell>
          <cell r="D431">
            <v>156</v>
          </cell>
          <cell r="E431">
            <v>26</v>
          </cell>
          <cell r="F431">
            <v>27</v>
          </cell>
          <cell r="G431">
            <v>25</v>
          </cell>
          <cell r="H431">
            <v>27</v>
          </cell>
          <cell r="I431">
            <v>26</v>
          </cell>
          <cell r="J431">
            <v>26</v>
          </cell>
          <cell r="K431">
            <v>157</v>
          </cell>
          <cell r="L431">
            <v>313</v>
          </cell>
          <cell r="M431">
            <v>1.25</v>
          </cell>
          <cell r="N431" t="str">
            <v>A</v>
          </cell>
          <cell r="O431">
            <v>1.4</v>
          </cell>
        </row>
        <row r="432">
          <cell r="B432" t="str">
            <v>Toâ Ngoïc Mai</v>
          </cell>
          <cell r="D432">
            <v>154</v>
          </cell>
          <cell r="E432">
            <v>26</v>
          </cell>
          <cell r="F432">
            <v>27</v>
          </cell>
          <cell r="G432">
            <v>25</v>
          </cell>
          <cell r="H432">
            <v>27</v>
          </cell>
          <cell r="I432">
            <v>26</v>
          </cell>
          <cell r="J432">
            <v>26</v>
          </cell>
          <cell r="K432">
            <v>157</v>
          </cell>
          <cell r="L432">
            <v>311</v>
          </cell>
          <cell r="M432">
            <v>1.3</v>
          </cell>
          <cell r="N432" t="str">
            <v>Xuaát Saéc</v>
          </cell>
          <cell r="O432">
            <v>1.6</v>
          </cell>
        </row>
        <row r="433">
          <cell r="B433" t="str">
            <v>Ng  Coâng Laønh</v>
          </cell>
          <cell r="D433">
            <v>148</v>
          </cell>
          <cell r="E433">
            <v>26</v>
          </cell>
          <cell r="F433">
            <v>27</v>
          </cell>
          <cell r="G433">
            <v>25</v>
          </cell>
          <cell r="H433">
            <v>27</v>
          </cell>
          <cell r="I433">
            <v>23</v>
          </cell>
          <cell r="J433">
            <v>24</v>
          </cell>
          <cell r="K433">
            <v>152</v>
          </cell>
          <cell r="L433">
            <v>300</v>
          </cell>
          <cell r="M433">
            <v>1.25</v>
          </cell>
          <cell r="N433" t="str">
            <v>A</v>
          </cell>
          <cell r="O433">
            <v>1.4</v>
          </cell>
        </row>
        <row r="434">
          <cell r="B434" t="str">
            <v>Ñaøm Ñöùc Minh</v>
          </cell>
          <cell r="D434">
            <v>150</v>
          </cell>
          <cell r="E434">
            <v>26</v>
          </cell>
          <cell r="F434">
            <v>27</v>
          </cell>
          <cell r="G434">
            <v>25</v>
          </cell>
          <cell r="H434">
            <v>27</v>
          </cell>
          <cell r="I434">
            <v>26</v>
          </cell>
          <cell r="J434">
            <v>26</v>
          </cell>
          <cell r="K434">
            <v>157</v>
          </cell>
          <cell r="L434">
            <v>307</v>
          </cell>
          <cell r="M434">
            <v>1.25</v>
          </cell>
          <cell r="N434" t="str">
            <v>A</v>
          </cell>
          <cell r="O434">
            <v>1.4</v>
          </cell>
        </row>
        <row r="435">
          <cell r="B435" t="str">
            <v>Mai Vaên Tröïc</v>
          </cell>
          <cell r="D435">
            <v>156</v>
          </cell>
          <cell r="E435">
            <v>26</v>
          </cell>
          <cell r="F435">
            <v>27</v>
          </cell>
          <cell r="G435">
            <v>25</v>
          </cell>
          <cell r="H435">
            <v>18</v>
          </cell>
          <cell r="I435">
            <v>23</v>
          </cell>
          <cell r="J435">
            <v>26</v>
          </cell>
          <cell r="K435">
            <v>145</v>
          </cell>
          <cell r="L435">
            <v>301</v>
          </cell>
          <cell r="M435">
            <v>1.25</v>
          </cell>
          <cell r="N435" t="str">
            <v>A</v>
          </cell>
          <cell r="O435">
            <v>1.4</v>
          </cell>
        </row>
        <row r="436">
          <cell r="B436" t="str">
            <v>Laâm Vaên Sang</v>
          </cell>
          <cell r="C436" t="str">
            <v>CT</v>
          </cell>
          <cell r="D436">
            <v>156</v>
          </cell>
          <cell r="E436">
            <v>26</v>
          </cell>
          <cell r="F436">
            <v>27</v>
          </cell>
          <cell r="G436">
            <v>25</v>
          </cell>
          <cell r="H436">
            <v>27</v>
          </cell>
          <cell r="I436">
            <v>26</v>
          </cell>
          <cell r="J436">
            <v>26</v>
          </cell>
          <cell r="K436">
            <v>157</v>
          </cell>
          <cell r="L436">
            <v>313</v>
          </cell>
          <cell r="M436">
            <v>1.302</v>
          </cell>
          <cell r="N436" t="str">
            <v>B</v>
          </cell>
          <cell r="O436">
            <v>1.2</v>
          </cell>
          <cell r="Q436" t="str">
            <v>caûnh caùo</v>
          </cell>
        </row>
        <row r="437">
          <cell r="B437" t="str">
            <v>Buøi Huy Chöông</v>
          </cell>
          <cell r="D437">
            <v>141</v>
          </cell>
          <cell r="E437">
            <v>26</v>
          </cell>
          <cell r="F437">
            <v>27</v>
          </cell>
          <cell r="G437">
            <v>25</v>
          </cell>
          <cell r="H437">
            <v>27</v>
          </cell>
          <cell r="I437">
            <v>22</v>
          </cell>
          <cell r="J437">
            <v>25</v>
          </cell>
          <cell r="K437">
            <v>152</v>
          </cell>
          <cell r="L437">
            <v>293</v>
          </cell>
          <cell r="M437">
            <v>1.151</v>
          </cell>
          <cell r="N437" t="str">
            <v>A</v>
          </cell>
          <cell r="O437">
            <v>1.4</v>
          </cell>
        </row>
        <row r="438">
          <cell r="B438" t="str">
            <v>Nguyeãn Höõu Thaïnh</v>
          </cell>
          <cell r="D438">
            <v>156</v>
          </cell>
          <cell r="E438">
            <v>26</v>
          </cell>
          <cell r="F438">
            <v>27</v>
          </cell>
          <cell r="G438">
            <v>24</v>
          </cell>
          <cell r="H438">
            <v>27</v>
          </cell>
          <cell r="I438">
            <v>26</v>
          </cell>
          <cell r="J438">
            <v>26</v>
          </cell>
          <cell r="K438">
            <v>156</v>
          </cell>
          <cell r="L438">
            <v>312</v>
          </cell>
          <cell r="M438">
            <v>1.151</v>
          </cell>
          <cell r="N438" t="str">
            <v>A</v>
          </cell>
          <cell r="O438">
            <v>1.4</v>
          </cell>
        </row>
        <row r="439">
          <cell r="B439" t="str">
            <v>Laâm Höõu Thöùc</v>
          </cell>
          <cell r="D439">
            <v>139</v>
          </cell>
          <cell r="E439">
            <v>26</v>
          </cell>
          <cell r="F439">
            <v>24</v>
          </cell>
          <cell r="G439">
            <v>20</v>
          </cell>
          <cell r="H439">
            <v>27</v>
          </cell>
          <cell r="I439">
            <v>23</v>
          </cell>
          <cell r="J439">
            <v>23</v>
          </cell>
          <cell r="K439">
            <v>143</v>
          </cell>
          <cell r="L439">
            <v>282</v>
          </cell>
          <cell r="M439">
            <v>1.1850000000000001</v>
          </cell>
          <cell r="N439" t="str">
            <v>B</v>
          </cell>
          <cell r="O439">
            <v>1.2</v>
          </cell>
          <cell r="Q439" t="str">
            <v>Vi phaïm NQLÑ</v>
          </cell>
        </row>
        <row r="440">
          <cell r="B440" t="str">
            <v>Nguyeãn Xuaân Möôøi</v>
          </cell>
          <cell r="D440">
            <v>155</v>
          </cell>
          <cell r="E440">
            <v>26</v>
          </cell>
          <cell r="F440">
            <v>27</v>
          </cell>
          <cell r="G440">
            <v>25</v>
          </cell>
          <cell r="H440">
            <v>27</v>
          </cell>
          <cell r="I440">
            <v>19</v>
          </cell>
          <cell r="J440">
            <v>26</v>
          </cell>
          <cell r="K440">
            <v>150</v>
          </cell>
          <cell r="L440">
            <v>305</v>
          </cell>
          <cell r="M440">
            <v>1.206</v>
          </cell>
          <cell r="N440" t="str">
            <v>A</v>
          </cell>
          <cell r="O440">
            <v>1.4</v>
          </cell>
        </row>
        <row r="441">
          <cell r="B441" t="str">
            <v>Traàn Vaên Ñaït</v>
          </cell>
          <cell r="D441">
            <v>153</v>
          </cell>
          <cell r="E441">
            <v>26</v>
          </cell>
          <cell r="F441">
            <v>27</v>
          </cell>
          <cell r="G441">
            <v>25</v>
          </cell>
          <cell r="H441">
            <v>24</v>
          </cell>
          <cell r="I441">
            <v>26</v>
          </cell>
          <cell r="J441">
            <v>26</v>
          </cell>
          <cell r="K441">
            <v>154</v>
          </cell>
          <cell r="L441">
            <v>307</v>
          </cell>
          <cell r="M441">
            <v>1.171</v>
          </cell>
          <cell r="N441" t="str">
            <v>Xuaát Saéc</v>
          </cell>
          <cell r="O441">
            <v>1.6</v>
          </cell>
        </row>
        <row r="442">
          <cell r="B442" t="str">
            <v>Traàn Vaên Tieán</v>
          </cell>
          <cell r="D442">
            <v>156</v>
          </cell>
          <cell r="E442">
            <v>26</v>
          </cell>
          <cell r="F442">
            <v>25</v>
          </cell>
          <cell r="G442">
            <v>25</v>
          </cell>
          <cell r="H442">
            <v>27</v>
          </cell>
          <cell r="I442">
            <v>26</v>
          </cell>
          <cell r="J442">
            <v>26</v>
          </cell>
          <cell r="K442">
            <v>155</v>
          </cell>
          <cell r="L442">
            <v>311</v>
          </cell>
          <cell r="M442">
            <v>1.165</v>
          </cell>
          <cell r="N442" t="str">
            <v>A</v>
          </cell>
          <cell r="O442">
            <v>1.4</v>
          </cell>
        </row>
        <row r="443">
          <cell r="B443" t="str">
            <v>Trònh Vaên Thaùi</v>
          </cell>
          <cell r="H443">
            <v>24</v>
          </cell>
          <cell r="I443">
            <v>26</v>
          </cell>
          <cell r="J443">
            <v>26</v>
          </cell>
          <cell r="K443">
            <v>76</v>
          </cell>
          <cell r="L443">
            <v>76</v>
          </cell>
          <cell r="M443">
            <v>0.86250000000000004</v>
          </cell>
          <cell r="N443" t="str">
            <v>A</v>
          </cell>
          <cell r="O443">
            <v>1.4</v>
          </cell>
        </row>
        <row r="444">
          <cell r="B444" t="str">
            <v>Nguyeãn Hoaøng Nam</v>
          </cell>
          <cell r="C444" t="str">
            <v>CT</v>
          </cell>
          <cell r="D444">
            <v>148</v>
          </cell>
          <cell r="E444">
            <v>25</v>
          </cell>
          <cell r="F444">
            <v>27</v>
          </cell>
          <cell r="G444">
            <v>25</v>
          </cell>
          <cell r="H444">
            <v>27</v>
          </cell>
          <cell r="I444">
            <v>25</v>
          </cell>
          <cell r="J444">
            <v>26</v>
          </cell>
          <cell r="K444">
            <v>155</v>
          </cell>
          <cell r="L444">
            <v>303</v>
          </cell>
          <cell r="M444">
            <v>1.2</v>
          </cell>
          <cell r="N444" t="str">
            <v>Xuaát Saéc</v>
          </cell>
          <cell r="O444">
            <v>1.6</v>
          </cell>
        </row>
        <row r="445">
          <cell r="B445" t="str">
            <v>Traàn Anh Tuaán</v>
          </cell>
          <cell r="D445">
            <v>145</v>
          </cell>
          <cell r="E445">
            <v>26</v>
          </cell>
          <cell r="F445">
            <v>26</v>
          </cell>
          <cell r="G445">
            <v>25</v>
          </cell>
          <cell r="H445">
            <v>27</v>
          </cell>
          <cell r="I445">
            <v>21</v>
          </cell>
          <cell r="J445">
            <v>24</v>
          </cell>
          <cell r="K445">
            <v>149</v>
          </cell>
          <cell r="L445">
            <v>294</v>
          </cell>
          <cell r="M445">
            <v>1.1499999999999999</v>
          </cell>
          <cell r="N445" t="str">
            <v>B</v>
          </cell>
          <cell r="O445">
            <v>1.2</v>
          </cell>
          <cell r="Q445" t="str">
            <v>khieån traùch</v>
          </cell>
        </row>
        <row r="446">
          <cell r="B446" t="str">
            <v>Ñoã Ñaêng Khoa</v>
          </cell>
          <cell r="D446">
            <v>155</v>
          </cell>
          <cell r="E446">
            <v>26</v>
          </cell>
          <cell r="F446">
            <v>27</v>
          </cell>
          <cell r="G446">
            <v>25</v>
          </cell>
          <cell r="H446">
            <v>27</v>
          </cell>
          <cell r="I446">
            <v>25</v>
          </cell>
          <cell r="J446">
            <v>26</v>
          </cell>
          <cell r="K446">
            <v>156</v>
          </cell>
          <cell r="L446">
            <v>311</v>
          </cell>
          <cell r="M446">
            <v>1.1499999999999999</v>
          </cell>
          <cell r="N446" t="str">
            <v>B</v>
          </cell>
          <cell r="O446">
            <v>1.2</v>
          </cell>
          <cell r="Q446" t="str">
            <v>khieån traùch</v>
          </cell>
        </row>
        <row r="447">
          <cell r="B447" t="str">
            <v>Ñaøo Vaên Phuùc</v>
          </cell>
          <cell r="D447">
            <v>156</v>
          </cell>
          <cell r="E447">
            <v>26</v>
          </cell>
          <cell r="F447">
            <v>27</v>
          </cell>
          <cell r="G447">
            <v>25</v>
          </cell>
          <cell r="H447">
            <v>27</v>
          </cell>
          <cell r="I447">
            <v>25</v>
          </cell>
          <cell r="J447">
            <v>26</v>
          </cell>
          <cell r="K447">
            <v>156</v>
          </cell>
          <cell r="L447">
            <v>312</v>
          </cell>
          <cell r="M447">
            <v>1.1499999999999999</v>
          </cell>
          <cell r="N447" t="str">
            <v>Xuaát Saéc</v>
          </cell>
          <cell r="O447">
            <v>1.6</v>
          </cell>
        </row>
        <row r="448">
          <cell r="B448" t="str">
            <v>Buøi Ñöùc Bieàn</v>
          </cell>
          <cell r="D448">
            <v>155</v>
          </cell>
          <cell r="E448">
            <v>26</v>
          </cell>
          <cell r="F448">
            <v>27</v>
          </cell>
          <cell r="G448">
            <v>25</v>
          </cell>
          <cell r="H448">
            <v>24</v>
          </cell>
          <cell r="I448">
            <v>24</v>
          </cell>
          <cell r="J448">
            <v>26</v>
          </cell>
          <cell r="K448">
            <v>152</v>
          </cell>
          <cell r="L448">
            <v>307</v>
          </cell>
          <cell r="M448">
            <v>1.198</v>
          </cell>
          <cell r="N448" t="str">
            <v>A</v>
          </cell>
          <cell r="O448">
            <v>1.4</v>
          </cell>
        </row>
        <row r="449">
          <cell r="B449" t="str">
            <v>Nguyeãn Ngoïc Löôïng</v>
          </cell>
          <cell r="D449">
            <v>156</v>
          </cell>
          <cell r="E449">
            <v>24</v>
          </cell>
          <cell r="F449">
            <v>26</v>
          </cell>
          <cell r="G449">
            <v>25</v>
          </cell>
          <cell r="H449">
            <v>23</v>
          </cell>
          <cell r="I449">
            <v>26</v>
          </cell>
          <cell r="J449">
            <v>26</v>
          </cell>
          <cell r="K449">
            <v>150</v>
          </cell>
          <cell r="L449">
            <v>306</v>
          </cell>
          <cell r="M449">
            <v>1.2</v>
          </cell>
          <cell r="N449" t="str">
            <v>B</v>
          </cell>
          <cell r="O449">
            <v>1.2</v>
          </cell>
          <cell r="Q449" t="str">
            <v>khieån traùch</v>
          </cell>
        </row>
        <row r="450">
          <cell r="B450" t="str">
            <v>Laâm Nhaät Tröôøng</v>
          </cell>
          <cell r="H450">
            <v>24</v>
          </cell>
          <cell r="I450">
            <v>26</v>
          </cell>
          <cell r="J450">
            <v>26</v>
          </cell>
          <cell r="K450">
            <v>76</v>
          </cell>
          <cell r="L450">
            <v>76</v>
          </cell>
          <cell r="M450">
            <v>0.86250000000000004</v>
          </cell>
          <cell r="N450" t="str">
            <v>A</v>
          </cell>
          <cell r="O450">
            <v>1.4</v>
          </cell>
        </row>
        <row r="451">
          <cell r="B451" t="str">
            <v>Huyønh Thanh Phong</v>
          </cell>
          <cell r="H451">
            <v>24</v>
          </cell>
          <cell r="I451">
            <v>14</v>
          </cell>
          <cell r="L451">
            <v>0</v>
          </cell>
        </row>
        <row r="452">
          <cell r="B452" t="str">
            <v>Traàn Vieät Quoác</v>
          </cell>
          <cell r="C452" t="str">
            <v>CT</v>
          </cell>
          <cell r="D452">
            <v>155</v>
          </cell>
          <cell r="E452">
            <v>25</v>
          </cell>
          <cell r="F452">
            <v>26</v>
          </cell>
          <cell r="G452">
            <v>25</v>
          </cell>
          <cell r="H452">
            <v>27</v>
          </cell>
          <cell r="I452">
            <v>26</v>
          </cell>
          <cell r="J452">
            <v>26</v>
          </cell>
          <cell r="K452">
            <v>155</v>
          </cell>
          <cell r="L452">
            <v>310</v>
          </cell>
          <cell r="M452">
            <v>1.3</v>
          </cell>
          <cell r="N452" t="str">
            <v>B</v>
          </cell>
          <cell r="O452">
            <v>1.2</v>
          </cell>
          <cell r="Q452" t="str">
            <v>caûnh caùo</v>
          </cell>
        </row>
        <row r="453">
          <cell r="B453" t="str">
            <v>Nguyeãn Anh Tuaán B</v>
          </cell>
          <cell r="D453">
            <v>156</v>
          </cell>
          <cell r="E453">
            <v>26</v>
          </cell>
          <cell r="F453">
            <v>27</v>
          </cell>
          <cell r="G453">
            <v>25</v>
          </cell>
          <cell r="H453">
            <v>25</v>
          </cell>
          <cell r="I453">
            <v>26</v>
          </cell>
          <cell r="J453">
            <v>26</v>
          </cell>
          <cell r="K453">
            <v>155</v>
          </cell>
          <cell r="L453">
            <v>311</v>
          </cell>
          <cell r="M453">
            <v>1.1990000000000001</v>
          </cell>
          <cell r="N453" t="str">
            <v>Xuaát Saéc</v>
          </cell>
          <cell r="O453">
            <v>1.6</v>
          </cell>
        </row>
        <row r="454">
          <cell r="B454" t="str">
            <v>Trieäu Vaên Long</v>
          </cell>
          <cell r="D454">
            <v>155</v>
          </cell>
          <cell r="E454">
            <v>26</v>
          </cell>
          <cell r="F454">
            <v>27</v>
          </cell>
          <cell r="G454">
            <v>25</v>
          </cell>
          <cell r="H454">
            <v>27</v>
          </cell>
          <cell r="I454">
            <v>25</v>
          </cell>
          <cell r="J454">
            <v>26</v>
          </cell>
          <cell r="K454">
            <v>156</v>
          </cell>
          <cell r="L454">
            <v>311</v>
          </cell>
          <cell r="M454">
            <v>1.1499999999999999</v>
          </cell>
          <cell r="N454" t="str">
            <v>A</v>
          </cell>
          <cell r="O454">
            <v>1.4</v>
          </cell>
        </row>
        <row r="455">
          <cell r="B455" t="str">
            <v>Ngoâ Quoác Maïnh</v>
          </cell>
          <cell r="D455">
            <v>155</v>
          </cell>
          <cell r="E455">
            <v>26</v>
          </cell>
          <cell r="F455">
            <v>27</v>
          </cell>
          <cell r="G455">
            <v>25</v>
          </cell>
          <cell r="H455">
            <v>27</v>
          </cell>
          <cell r="I455">
            <v>25</v>
          </cell>
          <cell r="J455">
            <v>26</v>
          </cell>
          <cell r="K455">
            <v>156</v>
          </cell>
          <cell r="L455">
            <v>311</v>
          </cell>
          <cell r="M455">
            <v>1.1659999999999999</v>
          </cell>
          <cell r="N455" t="str">
            <v>A</v>
          </cell>
          <cell r="O455">
            <v>1.4</v>
          </cell>
        </row>
        <row r="456">
          <cell r="B456" t="str">
            <v>Nguyeãn Thanh Lieâm</v>
          </cell>
          <cell r="D456">
            <v>155</v>
          </cell>
          <cell r="E456">
            <v>26</v>
          </cell>
          <cell r="F456">
            <v>26</v>
          </cell>
          <cell r="G456">
            <v>25</v>
          </cell>
          <cell r="H456">
            <v>27</v>
          </cell>
          <cell r="I456">
            <v>26</v>
          </cell>
          <cell r="J456">
            <v>26</v>
          </cell>
          <cell r="K456">
            <v>156</v>
          </cell>
          <cell r="L456">
            <v>311</v>
          </cell>
          <cell r="M456">
            <v>1.1499999999999999</v>
          </cell>
          <cell r="N456" t="str">
            <v>A</v>
          </cell>
          <cell r="O456">
            <v>1.4</v>
          </cell>
        </row>
        <row r="457">
          <cell r="B457" t="str">
            <v>Buøi Huy Trung</v>
          </cell>
          <cell r="D457">
            <v>151</v>
          </cell>
          <cell r="E457">
            <v>26</v>
          </cell>
          <cell r="F457">
            <v>27</v>
          </cell>
          <cell r="G457">
            <v>25</v>
          </cell>
          <cell r="H457">
            <v>25</v>
          </cell>
          <cell r="I457">
            <v>25</v>
          </cell>
          <cell r="J457">
            <v>22</v>
          </cell>
          <cell r="K457">
            <v>150</v>
          </cell>
          <cell r="L457">
            <v>301</v>
          </cell>
          <cell r="M457">
            <v>1.1499999999999999</v>
          </cell>
          <cell r="N457" t="str">
            <v>A</v>
          </cell>
          <cell r="O457">
            <v>1.4</v>
          </cell>
        </row>
        <row r="458">
          <cell r="B458" t="str">
            <v>Huyønh Thieän Phuùc</v>
          </cell>
          <cell r="D458">
            <v>149</v>
          </cell>
          <cell r="E458">
            <v>25</v>
          </cell>
          <cell r="F458">
            <v>26</v>
          </cell>
          <cell r="G458">
            <v>25</v>
          </cell>
          <cell r="H458">
            <v>27</v>
          </cell>
          <cell r="I458">
            <v>26</v>
          </cell>
          <cell r="J458">
            <v>24</v>
          </cell>
          <cell r="K458">
            <v>153</v>
          </cell>
          <cell r="L458">
            <v>302</v>
          </cell>
          <cell r="M458">
            <v>1.2</v>
          </cell>
          <cell r="N458" t="str">
            <v>A</v>
          </cell>
          <cell r="O458">
            <v>1.4</v>
          </cell>
        </row>
        <row r="459">
          <cell r="B459" t="str">
            <v>Laâm Thaùi Döông</v>
          </cell>
          <cell r="H459">
            <v>23</v>
          </cell>
          <cell r="I459">
            <v>23</v>
          </cell>
          <cell r="J459">
            <v>25</v>
          </cell>
          <cell r="K459">
            <v>71</v>
          </cell>
          <cell r="L459">
            <v>71</v>
          </cell>
          <cell r="M459">
            <v>0.86250000000000004</v>
          </cell>
          <cell r="N459" t="str">
            <v>A</v>
          </cell>
          <cell r="O459">
            <v>1.4</v>
          </cell>
        </row>
        <row r="460">
          <cell r="B460" t="str">
            <v>Huyønh Vaên Quyù</v>
          </cell>
          <cell r="C460" t="str">
            <v>CT</v>
          </cell>
          <cell r="D460">
            <v>151</v>
          </cell>
          <cell r="E460">
            <v>26</v>
          </cell>
          <cell r="F460">
            <v>27</v>
          </cell>
          <cell r="G460">
            <v>25</v>
          </cell>
          <cell r="H460">
            <v>27</v>
          </cell>
          <cell r="I460">
            <v>26</v>
          </cell>
          <cell r="J460">
            <v>26</v>
          </cell>
          <cell r="K460">
            <v>157</v>
          </cell>
          <cell r="L460">
            <v>308</v>
          </cell>
          <cell r="M460">
            <v>1.45</v>
          </cell>
          <cell r="N460" t="str">
            <v>B</v>
          </cell>
          <cell r="O460">
            <v>1.2</v>
          </cell>
          <cell r="Q460" t="str">
            <v>caûnh caùo</v>
          </cell>
        </row>
        <row r="461">
          <cell r="B461" t="str">
            <v>Nguyeãn Duyeân Thuaán</v>
          </cell>
          <cell r="D461">
            <v>156</v>
          </cell>
          <cell r="E461">
            <v>26</v>
          </cell>
          <cell r="F461">
            <v>27</v>
          </cell>
          <cell r="G461">
            <v>20</v>
          </cell>
          <cell r="H461">
            <v>27</v>
          </cell>
          <cell r="I461">
            <v>26</v>
          </cell>
          <cell r="J461">
            <v>26</v>
          </cell>
          <cell r="K461">
            <v>152</v>
          </cell>
          <cell r="L461">
            <v>308</v>
          </cell>
          <cell r="M461">
            <v>1.262</v>
          </cell>
          <cell r="N461" t="str">
            <v>A</v>
          </cell>
          <cell r="O461">
            <v>1.4</v>
          </cell>
        </row>
        <row r="462">
          <cell r="B462" t="str">
            <v>Phaïm Nhö Thuaàn</v>
          </cell>
          <cell r="D462">
            <v>151</v>
          </cell>
          <cell r="E462">
            <v>26</v>
          </cell>
          <cell r="F462">
            <v>27</v>
          </cell>
          <cell r="G462">
            <v>22</v>
          </cell>
          <cell r="H462">
            <v>27</v>
          </cell>
          <cell r="I462">
            <v>26</v>
          </cell>
          <cell r="J462">
            <v>26</v>
          </cell>
          <cell r="K462">
            <v>154</v>
          </cell>
          <cell r="L462">
            <v>305</v>
          </cell>
          <cell r="M462">
            <v>1.4</v>
          </cell>
          <cell r="N462" t="str">
            <v>A</v>
          </cell>
          <cell r="O462">
            <v>1.4</v>
          </cell>
        </row>
        <row r="463">
          <cell r="B463" t="str">
            <v>Huyønh Hoàng Ñöùc</v>
          </cell>
          <cell r="D463">
            <v>150</v>
          </cell>
          <cell r="E463">
            <v>26</v>
          </cell>
          <cell r="F463">
            <v>27</v>
          </cell>
          <cell r="G463">
            <v>25</v>
          </cell>
          <cell r="H463">
            <v>27</v>
          </cell>
          <cell r="I463">
            <v>26</v>
          </cell>
          <cell r="J463">
            <v>18</v>
          </cell>
          <cell r="K463">
            <v>149</v>
          </cell>
          <cell r="L463">
            <v>299</v>
          </cell>
          <cell r="M463">
            <v>1.39</v>
          </cell>
          <cell r="N463" t="str">
            <v>B</v>
          </cell>
          <cell r="O463">
            <v>1.2</v>
          </cell>
          <cell r="Q463" t="str">
            <v>?  Nghæ oùm hay TNGT</v>
          </cell>
        </row>
        <row r="464">
          <cell r="B464" t="str">
            <v>Traàn Phöông Anh</v>
          </cell>
          <cell r="D464">
            <v>151</v>
          </cell>
          <cell r="E464">
            <v>26</v>
          </cell>
          <cell r="F464">
            <v>27</v>
          </cell>
          <cell r="G464">
            <v>25</v>
          </cell>
          <cell r="H464">
            <v>27</v>
          </cell>
          <cell r="I464">
            <v>26</v>
          </cell>
          <cell r="J464">
            <v>26</v>
          </cell>
          <cell r="K464">
            <v>157</v>
          </cell>
          <cell r="L464">
            <v>308</v>
          </cell>
          <cell r="M464">
            <v>1.4</v>
          </cell>
          <cell r="N464" t="str">
            <v>A</v>
          </cell>
          <cell r="O464">
            <v>1.4</v>
          </cell>
        </row>
        <row r="465">
          <cell r="B465" t="str">
            <v>Traàn Bình Trong</v>
          </cell>
          <cell r="D465">
            <v>151</v>
          </cell>
          <cell r="E465">
            <v>26</v>
          </cell>
          <cell r="F465">
            <v>27</v>
          </cell>
          <cell r="G465">
            <v>25</v>
          </cell>
          <cell r="H465">
            <v>27</v>
          </cell>
          <cell r="I465">
            <v>26</v>
          </cell>
          <cell r="J465">
            <v>26</v>
          </cell>
          <cell r="K465">
            <v>157</v>
          </cell>
          <cell r="L465">
            <v>308</v>
          </cell>
          <cell r="M465">
            <v>1.4</v>
          </cell>
          <cell r="N465" t="str">
            <v>A</v>
          </cell>
          <cell r="O465">
            <v>1.4</v>
          </cell>
        </row>
        <row r="466">
          <cell r="B466" t="str">
            <v>Nguyeãn Phuùc Anh</v>
          </cell>
          <cell r="H466">
            <v>24</v>
          </cell>
          <cell r="I466">
            <v>26</v>
          </cell>
          <cell r="J466">
            <v>26</v>
          </cell>
          <cell r="K466">
            <v>76</v>
          </cell>
          <cell r="L466">
            <v>76</v>
          </cell>
          <cell r="M466">
            <v>1.0349999999999999</v>
          </cell>
          <cell r="N466" t="str">
            <v>A</v>
          </cell>
          <cell r="O466">
            <v>1.4</v>
          </cell>
        </row>
        <row r="467">
          <cell r="B467" t="str">
            <v>Nguyeãn Vaên Thanh</v>
          </cell>
          <cell r="C467" t="str">
            <v>VSCN</v>
          </cell>
          <cell r="G467">
            <v>25</v>
          </cell>
          <cell r="H467">
            <v>27</v>
          </cell>
          <cell r="I467">
            <v>26</v>
          </cell>
          <cell r="J467">
            <v>26</v>
          </cell>
          <cell r="K467">
            <v>104</v>
          </cell>
          <cell r="L467">
            <v>104</v>
          </cell>
          <cell r="M467">
            <v>1.0666</v>
          </cell>
          <cell r="N467" t="str">
            <v>C</v>
          </cell>
          <cell r="O467">
            <v>1</v>
          </cell>
          <cell r="Q467" t="str">
            <v>caûnh caùo</v>
          </cell>
        </row>
        <row r="468">
          <cell r="B468" t="str">
            <v>Voõ Vaên Huøng</v>
          </cell>
          <cell r="C468" t="str">
            <v>VSCN</v>
          </cell>
          <cell r="D468">
            <v>154</v>
          </cell>
          <cell r="E468">
            <v>26</v>
          </cell>
          <cell r="F468">
            <v>27</v>
          </cell>
          <cell r="G468">
            <v>23</v>
          </cell>
          <cell r="H468">
            <v>27</v>
          </cell>
          <cell r="I468">
            <v>24</v>
          </cell>
          <cell r="J468">
            <v>26</v>
          </cell>
          <cell r="K468">
            <v>153</v>
          </cell>
          <cell r="L468">
            <v>307</v>
          </cell>
          <cell r="M468">
            <v>1.032</v>
          </cell>
          <cell r="N468" t="str">
            <v>A</v>
          </cell>
          <cell r="O468">
            <v>1.4</v>
          </cell>
        </row>
        <row r="469">
          <cell r="B469" t="str">
            <v>Ng. V. Quoác Ñaèng</v>
          </cell>
          <cell r="C469" t="str">
            <v>VSCN</v>
          </cell>
          <cell r="D469">
            <v>143</v>
          </cell>
          <cell r="E469">
            <v>24</v>
          </cell>
          <cell r="F469">
            <v>27</v>
          </cell>
          <cell r="G469">
            <v>23</v>
          </cell>
          <cell r="H469">
            <v>23</v>
          </cell>
          <cell r="I469">
            <v>24</v>
          </cell>
          <cell r="J469">
            <v>25</v>
          </cell>
          <cell r="K469">
            <v>146</v>
          </cell>
          <cell r="L469">
            <v>289</v>
          </cell>
          <cell r="M469">
            <v>1.0009999999999999</v>
          </cell>
          <cell r="N469" t="str">
            <v>B</v>
          </cell>
          <cell r="O469">
            <v>1.2</v>
          </cell>
          <cell r="Q469" t="str">
            <v>khieån traùch</v>
          </cell>
        </row>
        <row r="470">
          <cell r="B470" t="str">
            <v>Trònh Vaên Luøng</v>
          </cell>
          <cell r="C470" t="str">
            <v>VSCN</v>
          </cell>
          <cell r="D470">
            <v>151</v>
          </cell>
          <cell r="E470">
            <v>24</v>
          </cell>
          <cell r="F470">
            <v>27</v>
          </cell>
          <cell r="G470">
            <v>23</v>
          </cell>
          <cell r="H470">
            <v>22</v>
          </cell>
          <cell r="I470">
            <v>26</v>
          </cell>
          <cell r="J470">
            <v>25</v>
          </cell>
          <cell r="K470">
            <v>147</v>
          </cell>
          <cell r="L470">
            <v>298</v>
          </cell>
          <cell r="M470">
            <v>1.125</v>
          </cell>
          <cell r="N470" t="str">
            <v>B</v>
          </cell>
          <cell r="O470">
            <v>1.2</v>
          </cell>
          <cell r="Q470" t="str">
            <v>Vi phaïm NQLÑ</v>
          </cell>
        </row>
        <row r="471">
          <cell r="B471" t="str">
            <v>Nguyeãn Vaên Ñoâng</v>
          </cell>
          <cell r="D471">
            <v>153</v>
          </cell>
          <cell r="E471">
            <v>25</v>
          </cell>
          <cell r="F471">
            <v>27</v>
          </cell>
          <cell r="G471">
            <v>24</v>
          </cell>
          <cell r="H471">
            <v>27</v>
          </cell>
          <cell r="I471">
            <v>26</v>
          </cell>
          <cell r="J471">
            <v>26</v>
          </cell>
          <cell r="K471">
            <v>155</v>
          </cell>
          <cell r="L471">
            <v>308</v>
          </cell>
          <cell r="M471">
            <v>1.173</v>
          </cell>
          <cell r="N471" t="str">
            <v>A</v>
          </cell>
          <cell r="O471">
            <v>1.4</v>
          </cell>
        </row>
        <row r="472">
          <cell r="B472" t="str">
            <v>Phaïm Thaønh Ñònh</v>
          </cell>
          <cell r="H472">
            <v>25</v>
          </cell>
          <cell r="I472">
            <v>26</v>
          </cell>
          <cell r="J472">
            <v>26</v>
          </cell>
          <cell r="K472">
            <v>77</v>
          </cell>
          <cell r="L472">
            <v>77</v>
          </cell>
          <cell r="M472">
            <v>1.04</v>
          </cell>
          <cell r="N472" t="str">
            <v>A</v>
          </cell>
          <cell r="O472">
            <v>1.4</v>
          </cell>
        </row>
        <row r="473">
          <cell r="B473" t="str">
            <v>Haø Chí Linh</v>
          </cell>
          <cell r="H473">
            <v>25</v>
          </cell>
          <cell r="I473">
            <v>25</v>
          </cell>
          <cell r="J473">
            <v>26</v>
          </cell>
          <cell r="K473">
            <v>76</v>
          </cell>
          <cell r="L473">
            <v>76</v>
          </cell>
          <cell r="M473">
            <v>1.04</v>
          </cell>
          <cell r="N473" t="str">
            <v>A</v>
          </cell>
          <cell r="O473">
            <v>1.4</v>
          </cell>
        </row>
        <row r="474">
          <cell r="B474" t="str">
            <v>Leâ Hoaøng Uùt</v>
          </cell>
          <cell r="H474">
            <v>20</v>
          </cell>
          <cell r="I474">
            <v>24</v>
          </cell>
          <cell r="J474">
            <v>26</v>
          </cell>
          <cell r="K474">
            <v>70</v>
          </cell>
          <cell r="L474">
            <v>70</v>
          </cell>
          <cell r="M474">
            <v>1.04</v>
          </cell>
          <cell r="N474" t="str">
            <v>A</v>
          </cell>
          <cell r="O474">
            <v>1.4</v>
          </cell>
        </row>
        <row r="475">
          <cell r="B475" t="str">
            <v>Traàn Quang Kheän</v>
          </cell>
          <cell r="I475">
            <v>13</v>
          </cell>
          <cell r="J475">
            <v>16</v>
          </cell>
          <cell r="K475">
            <v>29</v>
          </cell>
          <cell r="L475">
            <v>29</v>
          </cell>
          <cell r="M475">
            <v>1.1085</v>
          </cell>
          <cell r="Q475" t="str">
            <v>khoâng xeùt (Caét khen thöôûng)</v>
          </cell>
        </row>
        <row r="476">
          <cell r="B476" t="str">
            <v>Phaïm Tieán Huøng</v>
          </cell>
          <cell r="H476">
            <v>25</v>
          </cell>
          <cell r="I476">
            <v>26</v>
          </cell>
          <cell r="J476">
            <v>26</v>
          </cell>
          <cell r="K476">
            <v>77</v>
          </cell>
          <cell r="L476">
            <v>77</v>
          </cell>
          <cell r="M476">
            <v>1.04</v>
          </cell>
          <cell r="N476" t="str">
            <v>A</v>
          </cell>
          <cell r="O476">
            <v>1.4</v>
          </cell>
        </row>
        <row r="477">
          <cell r="B477" t="str">
            <v>Laâm Duy Khanh</v>
          </cell>
          <cell r="H477">
            <v>25</v>
          </cell>
          <cell r="I477">
            <v>26</v>
          </cell>
          <cell r="J477">
            <v>22</v>
          </cell>
          <cell r="K477">
            <v>73</v>
          </cell>
          <cell r="L477">
            <v>73</v>
          </cell>
          <cell r="M477">
            <v>1.04</v>
          </cell>
          <cell r="N477" t="str">
            <v>A</v>
          </cell>
          <cell r="O477">
            <v>1.4</v>
          </cell>
        </row>
        <row r="478">
          <cell r="B478" t="str">
            <v>Nguyeãn Thanh Hoaø</v>
          </cell>
          <cell r="H478">
            <v>24</v>
          </cell>
          <cell r="I478">
            <v>26</v>
          </cell>
          <cell r="J478">
            <v>26</v>
          </cell>
          <cell r="K478">
            <v>76</v>
          </cell>
          <cell r="L478">
            <v>76</v>
          </cell>
          <cell r="M478">
            <v>1.04</v>
          </cell>
          <cell r="N478" t="str">
            <v>A</v>
          </cell>
          <cell r="O478">
            <v>1.4</v>
          </cell>
        </row>
        <row r="479">
          <cell r="B479" t="str">
            <v>Hoà Quoác Böûu</v>
          </cell>
          <cell r="D479">
            <v>156</v>
          </cell>
          <cell r="E479">
            <v>26</v>
          </cell>
          <cell r="F479">
            <v>27</v>
          </cell>
          <cell r="G479">
            <v>25</v>
          </cell>
          <cell r="H479">
            <v>27</v>
          </cell>
          <cell r="I479">
            <v>25</v>
          </cell>
          <cell r="J479">
            <v>26</v>
          </cell>
          <cell r="K479">
            <v>156</v>
          </cell>
          <cell r="L479">
            <v>312</v>
          </cell>
          <cell r="M479">
            <v>1.1679999999999999</v>
          </cell>
          <cell r="N479" t="str">
            <v>A</v>
          </cell>
          <cell r="O479">
            <v>1.4</v>
          </cell>
        </row>
        <row r="480">
          <cell r="B480" t="str">
            <v>Löông Haûi Ñaêng</v>
          </cell>
          <cell r="G480">
            <v>9</v>
          </cell>
          <cell r="H480">
            <v>27</v>
          </cell>
          <cell r="I480">
            <v>23</v>
          </cell>
          <cell r="J480">
            <v>22</v>
          </cell>
          <cell r="K480">
            <v>81</v>
          </cell>
          <cell r="L480">
            <v>81</v>
          </cell>
          <cell r="M480">
            <v>1.077</v>
          </cell>
          <cell r="N480" t="str">
            <v>B</v>
          </cell>
          <cell r="O480">
            <v>1.2</v>
          </cell>
          <cell r="Q480" t="str">
            <v>Vi phaïm NQLÑ</v>
          </cell>
        </row>
        <row r="481">
          <cell r="B481" t="str">
            <v>Nguyeãn Vaên Uùt B</v>
          </cell>
          <cell r="H481">
            <v>25</v>
          </cell>
          <cell r="I481">
            <v>26</v>
          </cell>
          <cell r="J481">
            <v>26</v>
          </cell>
          <cell r="K481">
            <v>77</v>
          </cell>
          <cell r="L481">
            <v>77</v>
          </cell>
          <cell r="M481">
            <v>1.04</v>
          </cell>
          <cell r="N481" t="str">
            <v>A</v>
          </cell>
          <cell r="O481">
            <v>1.4</v>
          </cell>
        </row>
        <row r="482">
          <cell r="B482" t="str">
            <v>Phuø Thoï Loäc</v>
          </cell>
          <cell r="H482">
            <v>20</v>
          </cell>
          <cell r="I482">
            <v>26</v>
          </cell>
          <cell r="J482">
            <v>26</v>
          </cell>
          <cell r="K482">
            <v>72</v>
          </cell>
          <cell r="L482">
            <v>72</v>
          </cell>
          <cell r="M482">
            <v>1.04</v>
          </cell>
          <cell r="N482" t="str">
            <v>A</v>
          </cell>
          <cell r="O482">
            <v>1.4</v>
          </cell>
        </row>
        <row r="483">
          <cell r="B483" t="str">
            <v>Trieäu Quang Thanh</v>
          </cell>
          <cell r="D483">
            <v>97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97</v>
          </cell>
          <cell r="M483">
            <v>1.2130000000000001</v>
          </cell>
          <cell r="N483" t="str">
            <v>C</v>
          </cell>
          <cell r="O483">
            <v>1</v>
          </cell>
          <cell r="Q483" t="str">
            <v>oám daøi haïn</v>
          </cell>
        </row>
        <row r="484">
          <cell r="B484" t="str">
            <v>Phaïm Quoác Huøng</v>
          </cell>
          <cell r="D484">
            <v>153</v>
          </cell>
          <cell r="E484">
            <v>4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4</v>
          </cell>
          <cell r="L484">
            <v>157</v>
          </cell>
          <cell r="M484">
            <v>1</v>
          </cell>
          <cell r="N484" t="str">
            <v>C</v>
          </cell>
          <cell r="O484">
            <v>1</v>
          </cell>
          <cell r="Q484" t="str">
            <v>oám coäng 26c cuoái naêm</v>
          </cell>
        </row>
        <row r="485">
          <cell r="B485" t="str">
            <v>Huyønh Chí Chaùnh</v>
          </cell>
          <cell r="D485">
            <v>156</v>
          </cell>
          <cell r="E485">
            <v>22</v>
          </cell>
          <cell r="F485">
            <v>27</v>
          </cell>
          <cell r="G485">
            <v>25</v>
          </cell>
          <cell r="H485">
            <v>10</v>
          </cell>
          <cell r="I485">
            <v>0</v>
          </cell>
          <cell r="J485">
            <v>0</v>
          </cell>
          <cell r="K485">
            <v>84</v>
          </cell>
          <cell r="L485">
            <v>240</v>
          </cell>
          <cell r="M485">
            <v>1.1639999999999999</v>
          </cell>
          <cell r="N485" t="str">
            <v>C</v>
          </cell>
          <cell r="O485">
            <v>1</v>
          </cell>
          <cell r="Q485" t="str">
            <v>oám daøi haïn</v>
          </cell>
        </row>
        <row r="486">
          <cell r="B486" t="str">
            <v>Traàn Vaên Teá</v>
          </cell>
          <cell r="D486">
            <v>152</v>
          </cell>
          <cell r="E486">
            <v>26</v>
          </cell>
          <cell r="F486">
            <v>27</v>
          </cell>
          <cell r="G486">
            <v>1</v>
          </cell>
          <cell r="I486">
            <v>0</v>
          </cell>
          <cell r="J486">
            <v>0</v>
          </cell>
          <cell r="K486">
            <v>54</v>
          </cell>
          <cell r="L486">
            <v>206</v>
          </cell>
          <cell r="M486">
            <v>1.4</v>
          </cell>
          <cell r="N486" t="str">
            <v>C</v>
          </cell>
          <cell r="O486">
            <v>1</v>
          </cell>
          <cell r="Q486" t="str">
            <v xml:space="preserve"> (ñình chæ coâng taùc)</v>
          </cell>
        </row>
        <row r="487">
          <cell r="B487" t="str">
            <v>Toâång Coäng</v>
          </cell>
          <cell r="L487">
            <v>39202</v>
          </cell>
          <cell r="N487">
            <v>83</v>
          </cell>
          <cell r="P487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CTY XIMAÊNG HAØ TIEÂN KIEÂN GIANG</v>
          </cell>
        </row>
        <row r="2">
          <cell r="A2" t="str">
            <v>Boä phaän: Phoøng Toå chöùc - haønh chaùnh</v>
          </cell>
          <cell r="E2" t="str">
            <v>BAÛNG THANH TOÙAN TIEÀN THÖÔÛNG 6 THAÙNG ÑAÀU NAÊM 2001</v>
          </cell>
        </row>
        <row r="4">
          <cell r="A4" t="str">
            <v>Stt</v>
          </cell>
          <cell r="B4" t="str">
            <v>Hoï vaø Teân</v>
          </cell>
          <cell r="C4" t="str">
            <v>Chöùc vuï</v>
          </cell>
          <cell r="D4" t="str">
            <v>HSCV</v>
          </cell>
          <cell r="E4" t="str">
            <v>Ngaøy coâng</v>
          </cell>
          <cell r="F4" t="str">
            <v>Heä soá X.Loaïi</v>
          </cell>
          <cell r="G4" t="str">
            <v>HSQÑ</v>
          </cell>
          <cell r="H4" t="str">
            <v>Ñôn giaù</v>
          </cell>
          <cell r="I4" t="str">
            <v>Thöïc laõnh (ñ)</v>
          </cell>
        </row>
        <row r="6">
          <cell r="A6">
            <v>1</v>
          </cell>
          <cell r="B6" t="str">
            <v>Traàn Vaên Nuoâi</v>
          </cell>
          <cell r="C6" t="str">
            <v>Tr.P</v>
          </cell>
          <cell r="D6">
            <v>1.8</v>
          </cell>
          <cell r="E6">
            <v>152</v>
          </cell>
          <cell r="F6">
            <v>1.6</v>
          </cell>
          <cell r="G6">
            <v>437.76000000000005</v>
          </cell>
          <cell r="H6">
            <v>7472.5</v>
          </cell>
          <cell r="I6">
            <v>3271000</v>
          </cell>
        </row>
        <row r="7">
          <cell r="A7">
            <v>2</v>
          </cell>
          <cell r="B7" t="str">
            <v>Nguyeãn Thanh Nhaõ</v>
          </cell>
          <cell r="C7" t="str">
            <v>PP.</v>
          </cell>
          <cell r="D7">
            <v>1.65</v>
          </cell>
          <cell r="E7">
            <v>135</v>
          </cell>
          <cell r="F7">
            <v>1.6</v>
          </cell>
          <cell r="G7">
            <v>356.40000000000003</v>
          </cell>
          <cell r="H7">
            <v>7472.5</v>
          </cell>
          <cell r="I7">
            <v>2663000</v>
          </cell>
        </row>
        <row r="8">
          <cell r="A8">
            <v>3</v>
          </cell>
          <cell r="B8" t="str">
            <v>Löu Thaùi Nhaïc</v>
          </cell>
          <cell r="C8" t="str">
            <v xml:space="preserve">CB </v>
          </cell>
          <cell r="D8">
            <v>1.3</v>
          </cell>
          <cell r="E8">
            <v>150</v>
          </cell>
          <cell r="F8">
            <v>1.4</v>
          </cell>
          <cell r="G8">
            <v>273</v>
          </cell>
          <cell r="H8">
            <v>7472.5</v>
          </cell>
          <cell r="I8">
            <v>2040000</v>
          </cell>
        </row>
        <row r="9">
          <cell r="A9">
            <v>4</v>
          </cell>
          <cell r="B9" t="str">
            <v>Nguyeãn Vaên Thanh</v>
          </cell>
          <cell r="C9" t="str">
            <v>NV</v>
          </cell>
          <cell r="D9">
            <v>1.1000000000000001</v>
          </cell>
          <cell r="E9">
            <v>150</v>
          </cell>
          <cell r="F9">
            <v>1.4</v>
          </cell>
          <cell r="G9">
            <v>230.99999999999997</v>
          </cell>
          <cell r="H9">
            <v>7472.5</v>
          </cell>
          <cell r="I9">
            <v>1726000</v>
          </cell>
        </row>
        <row r="10">
          <cell r="A10">
            <v>5</v>
          </cell>
          <cell r="B10" t="str">
            <v>Voõ Vaên Phuïng</v>
          </cell>
          <cell r="C10" t="str">
            <v>NV</v>
          </cell>
          <cell r="D10">
            <v>1.2</v>
          </cell>
          <cell r="E10">
            <v>151</v>
          </cell>
          <cell r="F10">
            <v>1.4</v>
          </cell>
          <cell r="G10">
            <v>253.67999999999998</v>
          </cell>
          <cell r="H10">
            <v>7472.5</v>
          </cell>
          <cell r="I10">
            <v>1901000</v>
          </cell>
        </row>
        <row r="11">
          <cell r="A11">
            <v>6</v>
          </cell>
          <cell r="B11" t="str">
            <v>Ñoã Thuyû Tieân</v>
          </cell>
          <cell r="C11" t="str">
            <v>"</v>
          </cell>
          <cell r="D11">
            <v>1.1000000000000001</v>
          </cell>
          <cell r="E11">
            <v>150</v>
          </cell>
          <cell r="F11">
            <v>1.6</v>
          </cell>
          <cell r="G11">
            <v>264</v>
          </cell>
          <cell r="H11">
            <v>7472.5</v>
          </cell>
          <cell r="I11">
            <v>1973000</v>
          </cell>
        </row>
        <row r="12">
          <cell r="A12">
            <v>7</v>
          </cell>
          <cell r="B12" t="str">
            <v>Traàn Phuù Quoác</v>
          </cell>
          <cell r="C12" t="str">
            <v>L.xe</v>
          </cell>
          <cell r="D12">
            <v>1.2</v>
          </cell>
          <cell r="E12">
            <v>155</v>
          </cell>
          <cell r="F12">
            <v>1.6</v>
          </cell>
          <cell r="G12">
            <v>297.60000000000002</v>
          </cell>
          <cell r="H12">
            <v>7472.5</v>
          </cell>
          <cell r="I12">
            <v>2224000</v>
          </cell>
        </row>
        <row r="13">
          <cell r="A13">
            <v>8</v>
          </cell>
          <cell r="B13" t="str">
            <v>Traàn Vaên Tö</v>
          </cell>
          <cell r="C13" t="str">
            <v>"</v>
          </cell>
          <cell r="D13">
            <v>1.2</v>
          </cell>
          <cell r="E13">
            <v>154</v>
          </cell>
          <cell r="F13">
            <v>1.4</v>
          </cell>
          <cell r="G13">
            <v>258.71999999999997</v>
          </cell>
          <cell r="H13">
            <v>7472.5</v>
          </cell>
          <cell r="I13">
            <v>1933000</v>
          </cell>
        </row>
        <row r="14">
          <cell r="A14">
            <v>9</v>
          </cell>
          <cell r="B14" t="str">
            <v>Hoà Ngoïc Lôïi</v>
          </cell>
          <cell r="C14" t="str">
            <v>"</v>
          </cell>
          <cell r="D14">
            <v>1.2</v>
          </cell>
          <cell r="E14">
            <v>150</v>
          </cell>
          <cell r="F14">
            <v>1</v>
          </cell>
          <cell r="G14">
            <v>180</v>
          </cell>
          <cell r="H14">
            <v>7472.5</v>
          </cell>
          <cell r="I14">
            <v>1345000</v>
          </cell>
        </row>
        <row r="15">
          <cell r="A15">
            <v>10</v>
          </cell>
          <cell r="B15" t="str">
            <v>Huyønh Vaên Haø</v>
          </cell>
          <cell r="C15" t="str">
            <v>"</v>
          </cell>
          <cell r="D15">
            <v>1.2</v>
          </cell>
          <cell r="E15">
            <v>49</v>
          </cell>
          <cell r="F15">
            <v>1.4</v>
          </cell>
          <cell r="G15">
            <v>82.32</v>
          </cell>
          <cell r="H15">
            <v>7472.5</v>
          </cell>
          <cell r="I15">
            <v>615000</v>
          </cell>
        </row>
        <row r="16">
          <cell r="A16">
            <v>11</v>
          </cell>
          <cell r="B16" t="str">
            <v>Nguyeãn Trung Hieàn</v>
          </cell>
          <cell r="C16" t="str">
            <v>"</v>
          </cell>
          <cell r="D16">
            <v>1.1000000000000001</v>
          </cell>
          <cell r="E16">
            <v>150</v>
          </cell>
          <cell r="F16">
            <v>1.2</v>
          </cell>
          <cell r="G16">
            <v>198</v>
          </cell>
          <cell r="H16">
            <v>7472.5</v>
          </cell>
          <cell r="I16">
            <v>1480000</v>
          </cell>
        </row>
        <row r="17">
          <cell r="A17">
            <v>12</v>
          </cell>
          <cell r="B17" t="str">
            <v>Trònh Thanh Thuûy</v>
          </cell>
          <cell r="C17" t="str">
            <v>YT</v>
          </cell>
          <cell r="D17">
            <v>1.1000000000000001</v>
          </cell>
          <cell r="E17">
            <v>89</v>
          </cell>
          <cell r="F17">
            <v>1.4</v>
          </cell>
          <cell r="G17">
            <v>137.06</v>
          </cell>
          <cell r="H17">
            <v>7472.5</v>
          </cell>
          <cell r="I17">
            <v>1024000</v>
          </cell>
        </row>
        <row r="18">
          <cell r="A18">
            <v>13</v>
          </cell>
          <cell r="B18" t="str">
            <v>Ñaëng Coâng Chaâu</v>
          </cell>
          <cell r="C18" t="str">
            <v>BV</v>
          </cell>
          <cell r="D18">
            <v>0.95</v>
          </cell>
          <cell r="E18">
            <v>144</v>
          </cell>
          <cell r="F18">
            <v>1.4</v>
          </cell>
          <cell r="G18">
            <v>191.51999999999995</v>
          </cell>
          <cell r="H18">
            <v>7472.5</v>
          </cell>
          <cell r="I18">
            <v>1431000</v>
          </cell>
        </row>
        <row r="19">
          <cell r="A19">
            <v>14</v>
          </cell>
          <cell r="B19" t="str">
            <v>Phuøng Thanh Phong</v>
          </cell>
          <cell r="C19" t="str">
            <v>"</v>
          </cell>
          <cell r="D19">
            <v>0.95</v>
          </cell>
          <cell r="E19">
            <v>157</v>
          </cell>
          <cell r="F19">
            <v>1.2</v>
          </cell>
          <cell r="G19">
            <v>178.98</v>
          </cell>
          <cell r="H19">
            <v>7472.5</v>
          </cell>
          <cell r="I19">
            <v>1337000</v>
          </cell>
        </row>
        <row r="20">
          <cell r="A20">
            <v>15</v>
          </cell>
          <cell r="B20" t="str">
            <v>Ngoâ Vaên Naøm</v>
          </cell>
          <cell r="C20" t="str">
            <v>"</v>
          </cell>
          <cell r="D20">
            <v>0.95</v>
          </cell>
          <cell r="E20">
            <v>157</v>
          </cell>
          <cell r="F20">
            <v>1.4</v>
          </cell>
          <cell r="G20">
            <v>208.81</v>
          </cell>
          <cell r="H20">
            <v>7472.5</v>
          </cell>
          <cell r="I20">
            <v>1560000</v>
          </cell>
        </row>
        <row r="21">
          <cell r="A21">
            <v>16</v>
          </cell>
          <cell r="B21" t="str">
            <v>Traàn Vaên Thaønh</v>
          </cell>
          <cell r="C21" t="str">
            <v>"</v>
          </cell>
          <cell r="D21">
            <v>0.95</v>
          </cell>
          <cell r="E21">
            <v>148</v>
          </cell>
          <cell r="F21">
            <v>1.6</v>
          </cell>
          <cell r="G21">
            <v>224.96</v>
          </cell>
          <cell r="H21">
            <v>7472.5</v>
          </cell>
          <cell r="I21">
            <v>1681000</v>
          </cell>
        </row>
        <row r="22">
          <cell r="A22">
            <v>17</v>
          </cell>
          <cell r="B22" t="str">
            <v>Nguyeãn Hoaøng Ñaëng</v>
          </cell>
          <cell r="C22" t="str">
            <v>"</v>
          </cell>
          <cell r="D22">
            <v>1.05</v>
          </cell>
          <cell r="E22">
            <v>157</v>
          </cell>
          <cell r="F22">
            <v>1.4</v>
          </cell>
          <cell r="G22">
            <v>230.78999999999996</v>
          </cell>
          <cell r="H22">
            <v>7472.5</v>
          </cell>
          <cell r="I22">
            <v>1725000</v>
          </cell>
        </row>
        <row r="23">
          <cell r="A23">
            <v>18</v>
          </cell>
          <cell r="B23" t="str">
            <v>Tröông Minh Duõng</v>
          </cell>
          <cell r="C23" t="str">
            <v>"</v>
          </cell>
          <cell r="D23">
            <v>0.95</v>
          </cell>
          <cell r="E23">
            <v>157</v>
          </cell>
          <cell r="F23">
            <v>1.4</v>
          </cell>
          <cell r="G23">
            <v>208.81</v>
          </cell>
          <cell r="H23">
            <v>7472.5</v>
          </cell>
          <cell r="I23">
            <v>1560000</v>
          </cell>
        </row>
        <row r="24">
          <cell r="A24">
            <v>19</v>
          </cell>
          <cell r="B24" t="str">
            <v>Nguyeãn Tuaán Haûi</v>
          </cell>
          <cell r="C24" t="str">
            <v>"</v>
          </cell>
          <cell r="D24">
            <v>1.1000000000000001</v>
          </cell>
          <cell r="E24">
            <v>155</v>
          </cell>
          <cell r="F24">
            <v>1.4</v>
          </cell>
          <cell r="G24">
            <v>238.7</v>
          </cell>
          <cell r="H24">
            <v>7472.5</v>
          </cell>
          <cell r="I24">
            <v>1784000</v>
          </cell>
        </row>
        <row r="25">
          <cell r="A25">
            <v>20</v>
          </cell>
          <cell r="B25" t="str">
            <v>Ng. Thò Ngoïc Ñieäp</v>
          </cell>
          <cell r="C25" t="str">
            <v>CDöôõng</v>
          </cell>
          <cell r="D25">
            <v>0.9</v>
          </cell>
          <cell r="E25">
            <v>154</v>
          </cell>
          <cell r="F25">
            <v>1.6</v>
          </cell>
          <cell r="G25">
            <v>221.76</v>
          </cell>
          <cell r="H25">
            <v>7472.5</v>
          </cell>
          <cell r="I25">
            <v>1657000</v>
          </cell>
        </row>
        <row r="26">
          <cell r="A26">
            <v>21</v>
          </cell>
          <cell r="B26" t="str">
            <v>Toáng Thò Nguyeân</v>
          </cell>
          <cell r="C26" t="str">
            <v>"</v>
          </cell>
          <cell r="D26">
            <v>0.9</v>
          </cell>
          <cell r="E26">
            <v>150</v>
          </cell>
          <cell r="F26">
            <v>1.4</v>
          </cell>
          <cell r="G26">
            <v>189</v>
          </cell>
          <cell r="H26">
            <v>7472.5</v>
          </cell>
          <cell r="I26">
            <v>1412000</v>
          </cell>
        </row>
        <row r="27">
          <cell r="A27">
            <v>22</v>
          </cell>
          <cell r="B27" t="str">
            <v>Leâ Vaên Phaùt</v>
          </cell>
          <cell r="C27" t="str">
            <v>"</v>
          </cell>
          <cell r="D27">
            <v>0.95</v>
          </cell>
          <cell r="E27">
            <v>152</v>
          </cell>
          <cell r="F27">
            <v>1.2</v>
          </cell>
          <cell r="G27">
            <v>173.28</v>
          </cell>
          <cell r="H27">
            <v>7472.5</v>
          </cell>
          <cell r="I27">
            <v>1295000</v>
          </cell>
        </row>
        <row r="28">
          <cell r="A28">
            <v>23</v>
          </cell>
          <cell r="B28" t="str">
            <v>Lö  Hoàng Trang</v>
          </cell>
          <cell r="C28" t="str">
            <v>"</v>
          </cell>
          <cell r="D28">
            <v>0.9</v>
          </cell>
          <cell r="E28">
            <v>150</v>
          </cell>
          <cell r="F28">
            <v>1.4</v>
          </cell>
          <cell r="G28">
            <v>189</v>
          </cell>
          <cell r="H28">
            <v>7472.5</v>
          </cell>
          <cell r="I28">
            <v>1412000</v>
          </cell>
        </row>
        <row r="29">
          <cell r="A29">
            <v>24</v>
          </cell>
          <cell r="B29" t="str">
            <v>Leâ Thò Kim Thanh</v>
          </cell>
          <cell r="C29" t="str">
            <v>"</v>
          </cell>
          <cell r="D29">
            <v>0.9</v>
          </cell>
          <cell r="E29">
            <v>146</v>
          </cell>
          <cell r="F29">
            <v>1.4</v>
          </cell>
          <cell r="G29">
            <v>183.96</v>
          </cell>
          <cell r="H29">
            <v>7472.5</v>
          </cell>
          <cell r="I29">
            <v>1375000</v>
          </cell>
        </row>
        <row r="30">
          <cell r="A30">
            <v>25</v>
          </cell>
          <cell r="B30" t="str">
            <v>Nguyeãn T. Bình Cheùp</v>
          </cell>
          <cell r="C30" t="str">
            <v>T/vuï</v>
          </cell>
          <cell r="D30">
            <v>0.9</v>
          </cell>
          <cell r="E30">
            <v>153</v>
          </cell>
          <cell r="F30">
            <v>1.4</v>
          </cell>
          <cell r="G30">
            <v>192.78</v>
          </cell>
          <cell r="H30">
            <v>7472.5</v>
          </cell>
          <cell r="I30">
            <v>1441000</v>
          </cell>
        </row>
        <row r="31">
          <cell r="A31">
            <v>26</v>
          </cell>
          <cell r="B31" t="str">
            <v>Vuõ Thò Haûi</v>
          </cell>
          <cell r="C31" t="str">
            <v>"</v>
          </cell>
          <cell r="D31">
            <v>0.9</v>
          </cell>
          <cell r="E31">
            <v>153</v>
          </cell>
          <cell r="F31">
            <v>1.4</v>
          </cell>
          <cell r="G31">
            <v>192.78</v>
          </cell>
          <cell r="H31">
            <v>7472.5</v>
          </cell>
          <cell r="I31">
            <v>1441000</v>
          </cell>
        </row>
        <row r="32">
          <cell r="B32" t="str">
            <v>Coäng:</v>
          </cell>
          <cell r="D32">
            <v>28.399999999999988</v>
          </cell>
          <cell r="G32">
            <v>5794.6699999999992</v>
          </cell>
          <cell r="I32">
            <v>43306000</v>
          </cell>
        </row>
        <row r="34">
          <cell r="D34" t="str">
            <v>Baèng chöõ:    (Boán möôi ba trieäu, ba traêm leû saùu ngaøn ñoàng).</v>
          </cell>
        </row>
        <row r="36">
          <cell r="B36" t="str">
            <v>Duyeät Ban Giaùm ñoác</v>
          </cell>
          <cell r="G36" t="str">
            <v>Keá toaùn tröôûng</v>
          </cell>
        </row>
        <row r="46">
          <cell r="A46" t="str">
            <v>CTY XIMAÊNG HAØ TIEÂN KIEÂN GIANG</v>
          </cell>
          <cell r="E46" t="str">
            <v>BAÛNG THANH TOÙAN TIEÀN THÖÔÛNG 6 THAÙNG ÑAÀU NAÊM 2001</v>
          </cell>
        </row>
        <row r="47">
          <cell r="A47" t="str">
            <v>Boä phaän: Phaân xöôûng Saûn Xuaát</v>
          </cell>
        </row>
        <row r="49">
          <cell r="A49" t="str">
            <v>Stt</v>
          </cell>
          <cell r="B49" t="str">
            <v>Hoï vaø Teân</v>
          </cell>
          <cell r="C49" t="str">
            <v>Chöùc vuï</v>
          </cell>
          <cell r="D49" t="str">
            <v>HSCV</v>
          </cell>
          <cell r="E49" t="str">
            <v>Ngaøy coâng</v>
          </cell>
          <cell r="F49" t="str">
            <v>Heä soá X.Loaïi</v>
          </cell>
          <cell r="G49" t="str">
            <v>HSQÑ</v>
          </cell>
          <cell r="H49" t="str">
            <v>Ñôn giaù</v>
          </cell>
          <cell r="I49" t="str">
            <v>Thöïc laõnh (ñ)</v>
          </cell>
        </row>
        <row r="51">
          <cell r="A51">
            <v>1</v>
          </cell>
          <cell r="B51" t="str">
            <v>Traàn Vaên Naêm</v>
          </cell>
          <cell r="C51" t="str">
            <v>QÑ</v>
          </cell>
          <cell r="D51">
            <v>1.8</v>
          </cell>
          <cell r="E51">
            <v>153</v>
          </cell>
          <cell r="F51">
            <v>1.6</v>
          </cell>
          <cell r="G51">
            <v>440.6400000000001</v>
          </cell>
          <cell r="H51">
            <v>7472.5</v>
          </cell>
          <cell r="I51">
            <v>3293000</v>
          </cell>
        </row>
        <row r="52">
          <cell r="A52">
            <v>2</v>
          </cell>
          <cell r="B52" t="str">
            <v>Vuõ Tieán Laõm</v>
          </cell>
          <cell r="C52" t="str">
            <v>PQÑ</v>
          </cell>
          <cell r="D52">
            <v>1.65</v>
          </cell>
          <cell r="E52">
            <v>153</v>
          </cell>
          <cell r="F52">
            <v>1.6</v>
          </cell>
          <cell r="G52">
            <v>403.92</v>
          </cell>
          <cell r="H52">
            <v>7472.5</v>
          </cell>
          <cell r="I52">
            <v>3018000</v>
          </cell>
        </row>
        <row r="53">
          <cell r="A53">
            <v>3</v>
          </cell>
          <cell r="B53" t="str">
            <v>Döông Thanh Haø</v>
          </cell>
          <cell r="C53" t="str">
            <v>PQÑ</v>
          </cell>
          <cell r="D53">
            <v>1.65</v>
          </cell>
          <cell r="E53">
            <v>153</v>
          </cell>
          <cell r="F53">
            <v>1.6</v>
          </cell>
          <cell r="G53">
            <v>403.92</v>
          </cell>
          <cell r="H53">
            <v>7472.5</v>
          </cell>
          <cell r="I53">
            <v>3018000</v>
          </cell>
        </row>
        <row r="54">
          <cell r="A54">
            <v>4</v>
          </cell>
          <cell r="B54" t="str">
            <v>Löu Ñöùc  Hieán</v>
          </cell>
          <cell r="C54" t="str">
            <v>TK</v>
          </cell>
          <cell r="D54">
            <v>1.3</v>
          </cell>
          <cell r="E54">
            <v>154</v>
          </cell>
          <cell r="F54">
            <v>1.6</v>
          </cell>
          <cell r="G54">
            <v>320.32000000000005</v>
          </cell>
          <cell r="H54">
            <v>7472.5</v>
          </cell>
          <cell r="I54">
            <v>2394000</v>
          </cell>
        </row>
        <row r="55">
          <cell r="A55">
            <v>5</v>
          </cell>
          <cell r="B55" t="str">
            <v>Nguyeãn Vaên Lyù</v>
          </cell>
          <cell r="C55" t="str">
            <v>TK</v>
          </cell>
          <cell r="D55">
            <v>1.3</v>
          </cell>
          <cell r="E55">
            <v>152</v>
          </cell>
          <cell r="F55">
            <v>1.6</v>
          </cell>
          <cell r="G55">
            <v>316.16000000000003</v>
          </cell>
          <cell r="H55">
            <v>7472.5</v>
          </cell>
          <cell r="I55">
            <v>2363000</v>
          </cell>
        </row>
        <row r="56">
          <cell r="A56">
            <v>6</v>
          </cell>
          <cell r="B56" t="str">
            <v>Ñaøo Taát  Ñaït</v>
          </cell>
          <cell r="D56">
            <v>1.1499999999999999</v>
          </cell>
          <cell r="E56">
            <v>150</v>
          </cell>
          <cell r="F56">
            <v>1.2</v>
          </cell>
          <cell r="G56">
            <v>207</v>
          </cell>
          <cell r="H56">
            <v>7472.5</v>
          </cell>
          <cell r="I56">
            <v>1547000</v>
          </cell>
        </row>
        <row r="57">
          <cell r="A57">
            <v>7</v>
          </cell>
          <cell r="B57" t="str">
            <v>Haø Vaên Khen</v>
          </cell>
          <cell r="D57">
            <v>1.1499999999999999</v>
          </cell>
          <cell r="E57">
            <v>144</v>
          </cell>
          <cell r="F57">
            <v>1.4</v>
          </cell>
          <cell r="G57">
            <v>231.83999999999997</v>
          </cell>
          <cell r="H57">
            <v>7472.5</v>
          </cell>
          <cell r="I57">
            <v>1732000</v>
          </cell>
        </row>
        <row r="58">
          <cell r="A58">
            <v>8</v>
          </cell>
          <cell r="B58" t="str">
            <v>Laâm Ngoïc Chuyeân</v>
          </cell>
          <cell r="D58">
            <v>1.1499999999999999</v>
          </cell>
          <cell r="E58">
            <v>156</v>
          </cell>
          <cell r="F58">
            <v>1.4</v>
          </cell>
          <cell r="G58">
            <v>251.15999999999994</v>
          </cell>
          <cell r="H58">
            <v>7472.5</v>
          </cell>
          <cell r="I58">
            <v>1877000</v>
          </cell>
        </row>
        <row r="59">
          <cell r="A59">
            <v>9</v>
          </cell>
          <cell r="B59" t="str">
            <v>Leâ Vaên Vuõ</v>
          </cell>
          <cell r="C59" t="str">
            <v>CT</v>
          </cell>
          <cell r="D59">
            <v>1.25</v>
          </cell>
          <cell r="E59">
            <v>155</v>
          </cell>
          <cell r="F59">
            <v>1.6</v>
          </cell>
          <cell r="G59">
            <v>310</v>
          </cell>
          <cell r="H59">
            <v>7472.5</v>
          </cell>
          <cell r="I59">
            <v>2316000</v>
          </cell>
        </row>
        <row r="60">
          <cell r="A60">
            <v>10</v>
          </cell>
          <cell r="B60" t="str">
            <v>Haøng Vaên Taøo</v>
          </cell>
          <cell r="C60" t="str">
            <v>CT</v>
          </cell>
          <cell r="D60">
            <v>1.3249428571428572</v>
          </cell>
          <cell r="E60">
            <v>149</v>
          </cell>
          <cell r="F60">
            <v>1.6</v>
          </cell>
          <cell r="G60">
            <v>315.86637714285717</v>
          </cell>
          <cell r="H60">
            <v>7472.5</v>
          </cell>
          <cell r="I60">
            <v>2360000</v>
          </cell>
        </row>
        <row r="61">
          <cell r="A61">
            <v>11</v>
          </cell>
          <cell r="B61" t="str">
            <v>Nguyeãn Ngoïc Bieân</v>
          </cell>
          <cell r="D61">
            <v>1.2749428571428572</v>
          </cell>
          <cell r="E61">
            <v>156</v>
          </cell>
          <cell r="F61">
            <v>1.4</v>
          </cell>
          <cell r="G61">
            <v>278.44752</v>
          </cell>
          <cell r="H61">
            <v>7472.5</v>
          </cell>
          <cell r="I61">
            <v>2081000</v>
          </cell>
        </row>
        <row r="62">
          <cell r="A62">
            <v>12</v>
          </cell>
          <cell r="B62" t="str">
            <v>Trònh Hoaøi Phöông</v>
          </cell>
          <cell r="D62">
            <v>1.2408166666666667</v>
          </cell>
          <cell r="E62">
            <v>156</v>
          </cell>
          <cell r="F62">
            <v>1.4</v>
          </cell>
          <cell r="G62">
            <v>270.99435999999997</v>
          </cell>
          <cell r="H62">
            <v>7472.5</v>
          </cell>
          <cell r="I62">
            <v>2025000</v>
          </cell>
        </row>
        <row r="63">
          <cell r="A63">
            <v>13</v>
          </cell>
          <cell r="B63" t="str">
            <v>Ñaøo Duy Haûi</v>
          </cell>
          <cell r="D63">
            <v>1.2184952380952381</v>
          </cell>
          <cell r="E63">
            <v>155</v>
          </cell>
          <cell r="F63">
            <v>1.2</v>
          </cell>
          <cell r="G63">
            <v>226.6401142857143</v>
          </cell>
          <cell r="H63">
            <v>7472.5</v>
          </cell>
          <cell r="I63">
            <v>1694000</v>
          </cell>
        </row>
        <row r="64">
          <cell r="A64">
            <v>14</v>
          </cell>
          <cell r="B64" t="str">
            <v>Ngoâ Quoác Maïnh</v>
          </cell>
          <cell r="D64">
            <v>1.1825619047619049</v>
          </cell>
          <cell r="E64">
            <v>155</v>
          </cell>
          <cell r="F64">
            <v>1.4</v>
          </cell>
          <cell r="G64">
            <v>256.61593333333337</v>
          </cell>
          <cell r="H64">
            <v>7472.5</v>
          </cell>
          <cell r="I64">
            <v>1918000</v>
          </cell>
        </row>
        <row r="65">
          <cell r="A65">
            <v>15</v>
          </cell>
          <cell r="B65" t="str">
            <v>Traàn khaéc Ñieàu</v>
          </cell>
          <cell r="D65">
            <v>1.2184952380952381</v>
          </cell>
          <cell r="E65">
            <v>156</v>
          </cell>
          <cell r="F65">
            <v>1.4</v>
          </cell>
          <cell r="G65">
            <v>266.11935999999997</v>
          </cell>
          <cell r="H65">
            <v>7472.5</v>
          </cell>
          <cell r="I65">
            <v>1989000</v>
          </cell>
        </row>
        <row r="66">
          <cell r="A66">
            <v>16</v>
          </cell>
          <cell r="B66" t="str">
            <v>Nguyeãn Thanh Hoàng</v>
          </cell>
          <cell r="D66">
            <v>1.2184952380952381</v>
          </cell>
          <cell r="E66">
            <v>155</v>
          </cell>
          <cell r="F66">
            <v>1.4</v>
          </cell>
          <cell r="G66">
            <v>264.41346666666669</v>
          </cell>
          <cell r="H66">
            <v>7472.5</v>
          </cell>
          <cell r="I66">
            <v>1976000</v>
          </cell>
        </row>
        <row r="67">
          <cell r="A67">
            <v>17</v>
          </cell>
          <cell r="B67" t="str">
            <v>Trieäu Quang Thanh</v>
          </cell>
          <cell r="D67">
            <v>1.213742857142857</v>
          </cell>
          <cell r="E67">
            <v>97</v>
          </cell>
          <cell r="F67">
            <v>1.4</v>
          </cell>
          <cell r="G67">
            <v>164.82627999999997</v>
          </cell>
          <cell r="H67">
            <v>7472.5</v>
          </cell>
          <cell r="I67">
            <v>1232000</v>
          </cell>
        </row>
        <row r="68">
          <cell r="A68">
            <v>18</v>
          </cell>
          <cell r="B68" t="str">
            <v>Nguyeãn Quang Vinh</v>
          </cell>
          <cell r="D68">
            <v>1.3249428571428572</v>
          </cell>
          <cell r="E68">
            <v>139</v>
          </cell>
          <cell r="F68">
            <v>1.6</v>
          </cell>
          <cell r="G68">
            <v>294.66729142857145</v>
          </cell>
          <cell r="H68">
            <v>7472.5</v>
          </cell>
          <cell r="I68">
            <v>2202000</v>
          </cell>
        </row>
        <row r="69">
          <cell r="A69">
            <v>19</v>
          </cell>
          <cell r="B69" t="str">
            <v>Nguyeãn Thanh Sôn</v>
          </cell>
          <cell r="D69">
            <v>1.2999428571428571</v>
          </cell>
          <cell r="E69">
            <v>155</v>
          </cell>
          <cell r="F69">
            <v>1.6</v>
          </cell>
          <cell r="G69">
            <v>322.38582857142859</v>
          </cell>
          <cell r="H69">
            <v>7472.5</v>
          </cell>
          <cell r="I69">
            <v>2409000</v>
          </cell>
        </row>
        <row r="70">
          <cell r="A70">
            <v>20</v>
          </cell>
          <cell r="B70" t="str">
            <v>Traàn Thanh Tuøng</v>
          </cell>
          <cell r="D70">
            <v>1.2184952380952381</v>
          </cell>
          <cell r="E70">
            <v>154</v>
          </cell>
          <cell r="F70">
            <v>1.4</v>
          </cell>
          <cell r="G70">
            <v>262.7075733333333</v>
          </cell>
          <cell r="H70">
            <v>7472.5</v>
          </cell>
          <cell r="I70">
            <v>1963000</v>
          </cell>
        </row>
        <row r="71">
          <cell r="A71">
            <v>21</v>
          </cell>
          <cell r="B71" t="str">
            <v>Nguyeãn Höõu Taøi</v>
          </cell>
          <cell r="D71">
            <v>1.2184952380952381</v>
          </cell>
          <cell r="E71">
            <v>155</v>
          </cell>
          <cell r="F71">
            <v>1.4</v>
          </cell>
          <cell r="G71">
            <v>264.41346666666669</v>
          </cell>
          <cell r="H71">
            <v>7472.5</v>
          </cell>
          <cell r="I71">
            <v>1976000</v>
          </cell>
        </row>
        <row r="72">
          <cell r="A72">
            <v>22</v>
          </cell>
          <cell r="B72" t="str">
            <v>Leâ Phaùt Ñaït</v>
          </cell>
          <cell r="D72">
            <v>1.2184952380952381</v>
          </cell>
          <cell r="E72">
            <v>156</v>
          </cell>
          <cell r="F72">
            <v>1.6</v>
          </cell>
          <cell r="G72">
            <v>304.13641142857142</v>
          </cell>
          <cell r="H72">
            <v>7472.5</v>
          </cell>
          <cell r="I72">
            <v>2273000</v>
          </cell>
        </row>
        <row r="73">
          <cell r="A73">
            <v>23</v>
          </cell>
          <cell r="B73" t="str">
            <v>Nam Taán Löïc</v>
          </cell>
          <cell r="D73">
            <v>1.3</v>
          </cell>
          <cell r="E73">
            <v>154</v>
          </cell>
          <cell r="F73">
            <v>1.2</v>
          </cell>
          <cell r="G73">
            <v>240.24</v>
          </cell>
          <cell r="H73">
            <v>7472.5</v>
          </cell>
          <cell r="I73">
            <v>1795000</v>
          </cell>
        </row>
        <row r="74">
          <cell r="A74">
            <v>24</v>
          </cell>
          <cell r="B74" t="str">
            <v>Huyønh Quoác Söû</v>
          </cell>
          <cell r="D74">
            <v>1.1499999999999999</v>
          </cell>
          <cell r="E74">
            <v>156</v>
          </cell>
          <cell r="F74">
            <v>1.4</v>
          </cell>
          <cell r="G74">
            <v>251.15999999999994</v>
          </cell>
          <cell r="H74">
            <v>7472.5</v>
          </cell>
          <cell r="I74">
            <v>1877000</v>
          </cell>
        </row>
        <row r="75">
          <cell r="A75">
            <v>25</v>
          </cell>
          <cell r="B75" t="str">
            <v>Trònh Vaên Luøng</v>
          </cell>
          <cell r="D75">
            <v>1.1499999999999999</v>
          </cell>
          <cell r="E75">
            <v>151</v>
          </cell>
          <cell r="F75">
            <v>1.2</v>
          </cell>
          <cell r="G75">
            <v>208.37999999999997</v>
          </cell>
          <cell r="H75">
            <v>7472.5</v>
          </cell>
          <cell r="I75">
            <v>1557000</v>
          </cell>
        </row>
        <row r="76">
          <cell r="A76">
            <v>26</v>
          </cell>
          <cell r="B76" t="str">
            <v>Taøo Chís Sal</v>
          </cell>
          <cell r="D76">
            <v>1.1499999999999999</v>
          </cell>
          <cell r="E76">
            <v>149</v>
          </cell>
          <cell r="F76">
            <v>1.4</v>
          </cell>
          <cell r="G76">
            <v>239.89</v>
          </cell>
          <cell r="H76">
            <v>7472.5</v>
          </cell>
          <cell r="I76">
            <v>1793000</v>
          </cell>
        </row>
        <row r="77">
          <cell r="A77">
            <v>27</v>
          </cell>
          <cell r="B77" t="str">
            <v>Leâ Tröôøng Sa</v>
          </cell>
          <cell r="D77">
            <v>1.1499999999999999</v>
          </cell>
          <cell r="E77">
            <v>153</v>
          </cell>
          <cell r="F77">
            <v>1.2</v>
          </cell>
          <cell r="G77">
            <v>211.14</v>
          </cell>
          <cell r="H77">
            <v>7472.5</v>
          </cell>
          <cell r="I77">
            <v>1578000</v>
          </cell>
        </row>
        <row r="78">
          <cell r="A78">
            <v>28</v>
          </cell>
          <cell r="B78" t="str">
            <v>Ñoã Trung Thöï</v>
          </cell>
          <cell r="D78">
            <v>1.3</v>
          </cell>
          <cell r="E78">
            <v>155</v>
          </cell>
          <cell r="F78">
            <v>1.6</v>
          </cell>
          <cell r="G78">
            <v>322.40000000000003</v>
          </cell>
          <cell r="H78">
            <v>7472.5</v>
          </cell>
          <cell r="I78">
            <v>2409000</v>
          </cell>
        </row>
        <row r="79">
          <cell r="A79">
            <v>29</v>
          </cell>
          <cell r="B79" t="str">
            <v>Trònh Xuaân Thaéng</v>
          </cell>
          <cell r="D79">
            <v>1.1499999999999999</v>
          </cell>
          <cell r="E79">
            <v>155</v>
          </cell>
          <cell r="F79">
            <v>1.4</v>
          </cell>
          <cell r="G79">
            <v>249.54999999999998</v>
          </cell>
          <cell r="H79">
            <v>7472.5</v>
          </cell>
          <cell r="I79">
            <v>1865000</v>
          </cell>
        </row>
        <row r="80">
          <cell r="A80">
            <v>30</v>
          </cell>
          <cell r="B80" t="str">
            <v>Nguyeãn Vaên Thaém</v>
          </cell>
          <cell r="D80">
            <v>1.1499999999999999</v>
          </cell>
          <cell r="E80">
            <v>156</v>
          </cell>
          <cell r="F80">
            <v>1.4</v>
          </cell>
          <cell r="G80">
            <v>251.15999999999994</v>
          </cell>
          <cell r="H80">
            <v>7472.5</v>
          </cell>
          <cell r="I80">
            <v>1877000</v>
          </cell>
        </row>
        <row r="81">
          <cell r="A81">
            <v>31</v>
          </cell>
          <cell r="B81" t="str">
            <v>Leâ Coâng Luaän</v>
          </cell>
          <cell r="D81">
            <v>1.1499999999999999</v>
          </cell>
          <cell r="E81">
            <v>144</v>
          </cell>
          <cell r="F81">
            <v>1.2</v>
          </cell>
          <cell r="G81">
            <v>198.72</v>
          </cell>
          <cell r="H81">
            <v>7472.5</v>
          </cell>
          <cell r="I81">
            <v>1485000</v>
          </cell>
        </row>
        <row r="82">
          <cell r="A82">
            <v>32</v>
          </cell>
          <cell r="B82" t="str">
            <v>Traàn Vaên Tieån</v>
          </cell>
          <cell r="D82">
            <v>1.1499999999999999</v>
          </cell>
          <cell r="E82">
            <v>156</v>
          </cell>
          <cell r="F82">
            <v>1.4</v>
          </cell>
          <cell r="G82">
            <v>251.15999999999994</v>
          </cell>
          <cell r="H82">
            <v>7472.5</v>
          </cell>
          <cell r="I82">
            <v>1877000</v>
          </cell>
        </row>
        <row r="83">
          <cell r="A83">
            <v>33</v>
          </cell>
          <cell r="B83" t="str">
            <v>Leâ Thaùi Bình</v>
          </cell>
          <cell r="D83">
            <v>1.3</v>
          </cell>
          <cell r="E83">
            <v>156</v>
          </cell>
          <cell r="F83">
            <v>1.4</v>
          </cell>
          <cell r="G83">
            <v>283.92</v>
          </cell>
          <cell r="H83">
            <v>7472.5</v>
          </cell>
          <cell r="I83">
            <v>2122000</v>
          </cell>
        </row>
        <row r="84">
          <cell r="A84">
            <v>34</v>
          </cell>
          <cell r="B84" t="str">
            <v>Nguyeãn Khaéc Vuõ</v>
          </cell>
          <cell r="D84">
            <v>1.1499999999999999</v>
          </cell>
          <cell r="E84">
            <v>156</v>
          </cell>
          <cell r="F84">
            <v>1.6</v>
          </cell>
          <cell r="G84">
            <v>287.03999999999996</v>
          </cell>
          <cell r="H84">
            <v>7472.5</v>
          </cell>
          <cell r="I84">
            <v>2145000</v>
          </cell>
        </row>
        <row r="85">
          <cell r="A85">
            <v>35</v>
          </cell>
          <cell r="B85" t="str">
            <v>Hoà Quoác Böûu</v>
          </cell>
          <cell r="D85">
            <v>1.1499999999999999</v>
          </cell>
          <cell r="E85">
            <v>156</v>
          </cell>
          <cell r="F85">
            <v>1.4</v>
          </cell>
          <cell r="G85">
            <v>251.15999999999994</v>
          </cell>
          <cell r="H85">
            <v>7472.5</v>
          </cell>
          <cell r="I85">
            <v>1877000</v>
          </cell>
        </row>
        <row r="86">
          <cell r="A86">
            <v>36</v>
          </cell>
          <cell r="B86" t="str">
            <v>Ngoâ Minh Taâm</v>
          </cell>
          <cell r="D86">
            <v>1.1499999999999999</v>
          </cell>
          <cell r="E86">
            <v>154</v>
          </cell>
          <cell r="F86">
            <v>1.4</v>
          </cell>
          <cell r="G86">
            <v>247.93999999999997</v>
          </cell>
          <cell r="H86">
            <v>7472.5</v>
          </cell>
          <cell r="I86">
            <v>1853000</v>
          </cell>
        </row>
        <row r="87">
          <cell r="A87">
            <v>37</v>
          </cell>
          <cell r="B87" t="str">
            <v>Nguyeãn Vaên Ñoâng</v>
          </cell>
          <cell r="D87">
            <v>1.1499999999999999</v>
          </cell>
          <cell r="E87">
            <v>153</v>
          </cell>
          <cell r="F87">
            <v>1.2</v>
          </cell>
          <cell r="G87">
            <v>211.14</v>
          </cell>
          <cell r="H87">
            <v>7472.5</v>
          </cell>
          <cell r="I87">
            <v>1578000</v>
          </cell>
        </row>
        <row r="88">
          <cell r="A88">
            <v>38</v>
          </cell>
          <cell r="B88" t="str">
            <v>Vuõ Duy Thaêng</v>
          </cell>
          <cell r="D88">
            <v>1.3657885304659498</v>
          </cell>
          <cell r="E88">
            <v>156</v>
          </cell>
          <cell r="F88">
            <v>1.6</v>
          </cell>
          <cell r="G88">
            <v>340.90081720430112</v>
          </cell>
          <cell r="H88">
            <v>7472.5</v>
          </cell>
          <cell r="I88">
            <v>2547000</v>
          </cell>
        </row>
        <row r="89">
          <cell r="A89">
            <v>39</v>
          </cell>
          <cell r="B89" t="str">
            <v>Nguyeãn Nhö  Chöôøng</v>
          </cell>
          <cell r="C89" t="str">
            <v>CP</v>
          </cell>
          <cell r="D89">
            <v>1.3367293906810034</v>
          </cell>
          <cell r="E89">
            <v>133</v>
          </cell>
          <cell r="F89">
            <v>1.6</v>
          </cell>
          <cell r="G89">
            <v>284.45601433691758</v>
          </cell>
          <cell r="H89">
            <v>7472.5</v>
          </cell>
          <cell r="I89">
            <v>2126000</v>
          </cell>
        </row>
        <row r="90">
          <cell r="A90">
            <v>40</v>
          </cell>
          <cell r="B90" t="str">
            <v>Löu Ñöùc Ñònh</v>
          </cell>
          <cell r="D90">
            <v>1.3542019713261648</v>
          </cell>
          <cell r="E90">
            <v>156</v>
          </cell>
          <cell r="F90">
            <v>1.6</v>
          </cell>
          <cell r="G90">
            <v>338.00881204301072</v>
          </cell>
          <cell r="H90">
            <v>7472.5</v>
          </cell>
          <cell r="I90">
            <v>2526000</v>
          </cell>
        </row>
        <row r="91">
          <cell r="A91">
            <v>41</v>
          </cell>
          <cell r="B91" t="str">
            <v>Phaïm Thaùi Hoaø</v>
          </cell>
          <cell r="D91">
            <v>1.2265053763440861</v>
          </cell>
          <cell r="E91">
            <v>154</v>
          </cell>
          <cell r="F91">
            <v>1.4</v>
          </cell>
          <cell r="G91">
            <v>264.43455913978494</v>
          </cell>
          <cell r="H91">
            <v>7472.5</v>
          </cell>
          <cell r="I91">
            <v>1976000</v>
          </cell>
        </row>
        <row r="92">
          <cell r="A92">
            <v>42</v>
          </cell>
          <cell r="B92" t="str">
            <v>Dö Minh Taâm</v>
          </cell>
          <cell r="D92">
            <v>1.2979928315412186</v>
          </cell>
          <cell r="E92">
            <v>156</v>
          </cell>
          <cell r="F92">
            <v>1.2</v>
          </cell>
          <cell r="G92">
            <v>242.9842580645161</v>
          </cell>
          <cell r="H92">
            <v>7472.5</v>
          </cell>
          <cell r="I92">
            <v>1816000</v>
          </cell>
        </row>
        <row r="93">
          <cell r="A93">
            <v>43</v>
          </cell>
          <cell r="B93" t="str">
            <v>Nguyeãn Anh Tuaán A</v>
          </cell>
          <cell r="D93">
            <v>1.2205376344086021</v>
          </cell>
          <cell r="E93">
            <v>152</v>
          </cell>
          <cell r="F93">
            <v>1.4</v>
          </cell>
          <cell r="G93">
            <v>259.73040860215048</v>
          </cell>
          <cell r="H93">
            <v>7472.5</v>
          </cell>
          <cell r="I93">
            <v>1941000</v>
          </cell>
        </row>
        <row r="94">
          <cell r="A94">
            <v>44</v>
          </cell>
          <cell r="B94" t="str">
            <v>Nguyeãn Xuaân Möôøi</v>
          </cell>
          <cell r="D94">
            <v>1.2575075268817206</v>
          </cell>
          <cell r="E94">
            <v>155</v>
          </cell>
          <cell r="F94">
            <v>1.4</v>
          </cell>
          <cell r="G94">
            <v>272.87913333333336</v>
          </cell>
          <cell r="H94">
            <v>7472.5</v>
          </cell>
          <cell r="I94">
            <v>2039000</v>
          </cell>
        </row>
        <row r="95">
          <cell r="A95">
            <v>45</v>
          </cell>
          <cell r="B95" t="str">
            <v>Ngoâ Xuaân Tueä</v>
          </cell>
          <cell r="D95">
            <v>1.2758691756272402</v>
          </cell>
          <cell r="E95">
            <v>153</v>
          </cell>
          <cell r="F95">
            <v>1.2</v>
          </cell>
          <cell r="G95">
            <v>234.2495806451613</v>
          </cell>
          <cell r="H95">
            <v>7472.5</v>
          </cell>
          <cell r="I95">
            <v>1750000</v>
          </cell>
        </row>
        <row r="96">
          <cell r="A96">
            <v>46</v>
          </cell>
          <cell r="B96" t="str">
            <v>Nguyeãn Tieán Duõng</v>
          </cell>
          <cell r="D96">
            <v>1.2187853046594981</v>
          </cell>
          <cell r="E96">
            <v>154</v>
          </cell>
          <cell r="F96">
            <v>1.4</v>
          </cell>
          <cell r="G96">
            <v>262.77011168458773</v>
          </cell>
          <cell r="H96">
            <v>7472.5</v>
          </cell>
          <cell r="I96">
            <v>1964000</v>
          </cell>
        </row>
        <row r="97">
          <cell r="A97">
            <v>47</v>
          </cell>
          <cell r="B97" t="str">
            <v>Trònh Ngoïc Toaøn</v>
          </cell>
          <cell r="D97">
            <v>1.1776254480286739</v>
          </cell>
          <cell r="E97">
            <v>152</v>
          </cell>
          <cell r="F97">
            <v>1.4</v>
          </cell>
          <cell r="G97">
            <v>250.59869534050176</v>
          </cell>
          <cell r="H97">
            <v>7472.5</v>
          </cell>
          <cell r="I97">
            <v>1873000</v>
          </cell>
        </row>
        <row r="98">
          <cell r="A98">
            <v>48</v>
          </cell>
          <cell r="B98" t="str">
            <v>Nguyeãn Coâng Danh</v>
          </cell>
          <cell r="D98">
            <v>1.2348207885304658</v>
          </cell>
          <cell r="E98">
            <v>155</v>
          </cell>
          <cell r="F98">
            <v>1.4</v>
          </cell>
          <cell r="G98">
            <v>267.95611111111106</v>
          </cell>
          <cell r="H98">
            <v>7472.5</v>
          </cell>
          <cell r="I98">
            <v>2002000</v>
          </cell>
        </row>
        <row r="99">
          <cell r="A99">
            <v>49</v>
          </cell>
          <cell r="B99" t="str">
            <v>Cao Vaên Döông</v>
          </cell>
          <cell r="C99" t="str">
            <v>TT</v>
          </cell>
          <cell r="D99">
            <v>1.3359139784946237</v>
          </cell>
          <cell r="E99">
            <v>154</v>
          </cell>
          <cell r="F99">
            <v>1.6</v>
          </cell>
          <cell r="G99">
            <v>329.1692043010753</v>
          </cell>
          <cell r="H99">
            <v>7472.5</v>
          </cell>
          <cell r="I99">
            <v>2460000</v>
          </cell>
        </row>
        <row r="100">
          <cell r="A100">
            <v>50</v>
          </cell>
          <cell r="B100" t="str">
            <v>Hoaøng Minh Taân</v>
          </cell>
          <cell r="D100">
            <v>1.2991666666666666</v>
          </cell>
          <cell r="E100">
            <v>151</v>
          </cell>
          <cell r="F100">
            <v>1.4</v>
          </cell>
          <cell r="G100">
            <v>274.6438333333333</v>
          </cell>
          <cell r="H100">
            <v>7472.5</v>
          </cell>
          <cell r="I100">
            <v>2052000</v>
          </cell>
        </row>
        <row r="101">
          <cell r="A101">
            <v>51</v>
          </cell>
          <cell r="B101" t="str">
            <v>Nguyeãn Tuaán Anh</v>
          </cell>
          <cell r="D101">
            <v>1.3276168458781361</v>
          </cell>
          <cell r="E101">
            <v>156</v>
          </cell>
          <cell r="F101">
            <v>1.4</v>
          </cell>
          <cell r="G101">
            <v>289.95151913978492</v>
          </cell>
          <cell r="H101">
            <v>7472.5</v>
          </cell>
          <cell r="I101">
            <v>2167000</v>
          </cell>
        </row>
        <row r="102">
          <cell r="A102">
            <v>52</v>
          </cell>
          <cell r="B102" t="str">
            <v>Phan Sinh Ngaân</v>
          </cell>
          <cell r="D102">
            <v>1.3520514336917564</v>
          </cell>
          <cell r="E102">
            <v>153</v>
          </cell>
          <cell r="F102">
            <v>1.4</v>
          </cell>
          <cell r="G102">
            <v>289.60941709677422</v>
          </cell>
          <cell r="H102">
            <v>7472.5</v>
          </cell>
          <cell r="I102">
            <v>2164000</v>
          </cell>
        </row>
        <row r="103">
          <cell r="A103">
            <v>53</v>
          </cell>
          <cell r="B103" t="str">
            <v>Cao Vaên Thaønh</v>
          </cell>
          <cell r="D103">
            <v>1.2645878136200717</v>
          </cell>
          <cell r="E103">
            <v>156</v>
          </cell>
          <cell r="F103">
            <v>1.4</v>
          </cell>
          <cell r="G103">
            <v>276.18597849462367</v>
          </cell>
          <cell r="H103">
            <v>7472.5</v>
          </cell>
          <cell r="I103">
            <v>2064000</v>
          </cell>
        </row>
        <row r="104">
          <cell r="A104">
            <v>54</v>
          </cell>
          <cell r="B104" t="str">
            <v>Huyønh Quoác Phuù</v>
          </cell>
          <cell r="D104">
            <v>1.267706093189964</v>
          </cell>
          <cell r="E104">
            <v>156</v>
          </cell>
          <cell r="F104">
            <v>1.4</v>
          </cell>
          <cell r="G104">
            <v>276.86701075268809</v>
          </cell>
          <cell r="H104">
            <v>7472.5</v>
          </cell>
          <cell r="I104">
            <v>2069000</v>
          </cell>
        </row>
        <row r="105">
          <cell r="A105">
            <v>55</v>
          </cell>
          <cell r="B105" t="str">
            <v>Danh Quang</v>
          </cell>
          <cell r="D105">
            <v>1.2841884280593956</v>
          </cell>
          <cell r="E105">
            <v>154</v>
          </cell>
          <cell r="F105">
            <v>1.4</v>
          </cell>
          <cell r="G105">
            <v>276.87102508960567</v>
          </cell>
          <cell r="H105">
            <v>7472.5</v>
          </cell>
          <cell r="I105">
            <v>2069000</v>
          </cell>
        </row>
        <row r="106">
          <cell r="A106">
            <v>56</v>
          </cell>
          <cell r="B106" t="str">
            <v>Ñoã Minh Taâm</v>
          </cell>
          <cell r="D106">
            <v>1.1675806451612902</v>
          </cell>
          <cell r="E106">
            <v>156</v>
          </cell>
          <cell r="F106">
            <v>1.4</v>
          </cell>
          <cell r="G106">
            <v>254.99961290322577</v>
          </cell>
          <cell r="H106">
            <v>7472.5</v>
          </cell>
          <cell r="I106">
            <v>1905000</v>
          </cell>
        </row>
        <row r="107">
          <cell r="A107">
            <v>57</v>
          </cell>
          <cell r="B107" t="str">
            <v>Huyønh Chí Trung</v>
          </cell>
          <cell r="D107">
            <v>1.1558781362007169</v>
          </cell>
          <cell r="E107">
            <v>153</v>
          </cell>
          <cell r="F107">
            <v>1.4</v>
          </cell>
          <cell r="G107">
            <v>247.58909677419354</v>
          </cell>
          <cell r="H107">
            <v>7472.5</v>
          </cell>
          <cell r="I107">
            <v>1850000</v>
          </cell>
        </row>
        <row r="108">
          <cell r="A108">
            <v>58</v>
          </cell>
          <cell r="B108" t="str">
            <v>Nguyeãn Thaùi Vieät</v>
          </cell>
          <cell r="D108">
            <v>1.1696071428571428</v>
          </cell>
          <cell r="E108">
            <v>156</v>
          </cell>
          <cell r="F108">
            <v>1.4</v>
          </cell>
          <cell r="G108">
            <v>255.44219999999999</v>
          </cell>
          <cell r="H108">
            <v>7472.5</v>
          </cell>
          <cell r="I108">
            <v>1909000</v>
          </cell>
        </row>
        <row r="109">
          <cell r="A109">
            <v>59</v>
          </cell>
          <cell r="B109" t="str">
            <v>Traàn Vaên Tieán</v>
          </cell>
          <cell r="D109">
            <v>1.1572222222222222</v>
          </cell>
          <cell r="E109">
            <v>156</v>
          </cell>
          <cell r="F109">
            <v>1.2</v>
          </cell>
          <cell r="G109">
            <v>216.63199999999998</v>
          </cell>
          <cell r="H109">
            <v>7472.5</v>
          </cell>
          <cell r="I109">
            <v>1619000</v>
          </cell>
        </row>
        <row r="110">
          <cell r="A110">
            <v>60</v>
          </cell>
          <cell r="B110" t="str">
            <v>Phaïm Taán Giaøu</v>
          </cell>
          <cell r="C110" t="str">
            <v>TT</v>
          </cell>
          <cell r="D110">
            <v>1.3337275985663082</v>
          </cell>
          <cell r="E110">
            <v>156</v>
          </cell>
          <cell r="F110">
            <v>1.4</v>
          </cell>
          <cell r="G110">
            <v>291.28610752688172</v>
          </cell>
          <cell r="H110">
            <v>7472.5</v>
          </cell>
          <cell r="I110">
            <v>2177000</v>
          </cell>
        </row>
        <row r="111">
          <cell r="A111">
            <v>61</v>
          </cell>
          <cell r="B111" t="str">
            <v>Taï Vaên Beâ</v>
          </cell>
          <cell r="C111" t="str">
            <v>CP</v>
          </cell>
          <cell r="D111">
            <v>1.2983602150537634</v>
          </cell>
          <cell r="E111">
            <v>156</v>
          </cell>
          <cell r="F111">
            <v>1.4</v>
          </cell>
          <cell r="G111">
            <v>283.56187096774192</v>
          </cell>
          <cell r="H111">
            <v>7472.5</v>
          </cell>
          <cell r="I111">
            <v>2119000</v>
          </cell>
        </row>
        <row r="112">
          <cell r="A112">
            <v>62</v>
          </cell>
          <cell r="B112" t="str">
            <v>Cao Trí Duõng</v>
          </cell>
          <cell r="D112">
            <v>1.2560573476702508</v>
          </cell>
          <cell r="E112">
            <v>156</v>
          </cell>
          <cell r="F112">
            <v>1.4</v>
          </cell>
          <cell r="G112">
            <v>274.32292473118275</v>
          </cell>
          <cell r="H112">
            <v>7472.5</v>
          </cell>
          <cell r="I112">
            <v>2050000</v>
          </cell>
        </row>
        <row r="113">
          <cell r="A113">
            <v>63</v>
          </cell>
          <cell r="B113" t="str">
            <v>Söû Hoaøng Vinh</v>
          </cell>
          <cell r="D113">
            <v>1.2624532770097285</v>
          </cell>
          <cell r="E113">
            <v>151</v>
          </cell>
          <cell r="F113">
            <v>1.4</v>
          </cell>
          <cell r="G113">
            <v>266.88262275985659</v>
          </cell>
          <cell r="H113">
            <v>7472.5</v>
          </cell>
          <cell r="I113">
            <v>1994000</v>
          </cell>
        </row>
        <row r="114">
          <cell r="A114">
            <v>64</v>
          </cell>
          <cell r="B114" t="str">
            <v>Nguyeãn Tuaán Höng</v>
          </cell>
          <cell r="D114">
            <v>1.3002963645673322</v>
          </cell>
          <cell r="E114">
            <v>156</v>
          </cell>
          <cell r="F114">
            <v>1.4</v>
          </cell>
          <cell r="G114">
            <v>283.98472602150537</v>
          </cell>
          <cell r="H114">
            <v>7472.5</v>
          </cell>
          <cell r="I114">
            <v>2122000</v>
          </cell>
        </row>
        <row r="115">
          <cell r="A115">
            <v>65</v>
          </cell>
          <cell r="B115" t="str">
            <v>Tröông Tieán Huøng</v>
          </cell>
          <cell r="D115">
            <v>1.2719982078853047</v>
          </cell>
          <cell r="E115">
            <v>155</v>
          </cell>
          <cell r="F115">
            <v>1.4</v>
          </cell>
          <cell r="G115">
            <v>276.02361111111111</v>
          </cell>
          <cell r="H115">
            <v>7472.5</v>
          </cell>
          <cell r="I115">
            <v>2063000</v>
          </cell>
        </row>
        <row r="116">
          <cell r="A116">
            <v>66</v>
          </cell>
          <cell r="B116" t="str">
            <v>Cao Vaên UÙt</v>
          </cell>
          <cell r="D116">
            <v>1.252616487455197</v>
          </cell>
          <cell r="E116">
            <v>155</v>
          </cell>
          <cell r="F116">
            <v>1.4</v>
          </cell>
          <cell r="G116">
            <v>271.81777777777774</v>
          </cell>
          <cell r="H116">
            <v>7472.5</v>
          </cell>
          <cell r="I116">
            <v>2031000</v>
          </cell>
        </row>
        <row r="117">
          <cell r="A117">
            <v>67</v>
          </cell>
          <cell r="B117" t="str">
            <v>Nguyeãn Thanh Huøng</v>
          </cell>
          <cell r="D117">
            <v>1.2778218125960064</v>
          </cell>
          <cell r="E117">
            <v>153</v>
          </cell>
          <cell r="F117">
            <v>1.4</v>
          </cell>
          <cell r="G117">
            <v>273.70943225806457</v>
          </cell>
          <cell r="H117">
            <v>7472.5</v>
          </cell>
          <cell r="I117">
            <v>2045000</v>
          </cell>
        </row>
        <row r="118">
          <cell r="A118">
            <v>68</v>
          </cell>
          <cell r="B118" t="str">
            <v>Vuõ Duy Theá</v>
          </cell>
          <cell r="D118">
            <v>1.2768996415770608</v>
          </cell>
          <cell r="E118">
            <v>156</v>
          </cell>
          <cell r="F118">
            <v>1.4</v>
          </cell>
          <cell r="G118">
            <v>278.8748817204301</v>
          </cell>
          <cell r="H118">
            <v>7472.5</v>
          </cell>
          <cell r="I118">
            <v>2084000</v>
          </cell>
        </row>
        <row r="119">
          <cell r="A119">
            <v>69</v>
          </cell>
          <cell r="B119" t="str">
            <v>Traàn Ngoïc Ñoâng</v>
          </cell>
          <cell r="D119">
            <v>1.2266571684587813</v>
          </cell>
          <cell r="E119">
            <v>155</v>
          </cell>
          <cell r="F119">
            <v>1.4</v>
          </cell>
          <cell r="G119">
            <v>266.18460555555555</v>
          </cell>
          <cell r="H119">
            <v>7472.5</v>
          </cell>
          <cell r="I119">
            <v>1989000</v>
          </cell>
        </row>
        <row r="120">
          <cell r="A120">
            <v>70</v>
          </cell>
          <cell r="B120" t="str">
            <v>Leâ Baù Vöông</v>
          </cell>
          <cell r="D120">
            <v>1.178431899641577</v>
          </cell>
          <cell r="E120">
            <v>156</v>
          </cell>
          <cell r="F120">
            <v>1.4</v>
          </cell>
          <cell r="G120">
            <v>257.36952688172039</v>
          </cell>
          <cell r="H120">
            <v>7472.5</v>
          </cell>
          <cell r="I120">
            <v>1923000</v>
          </cell>
        </row>
        <row r="121">
          <cell r="A121">
            <v>71</v>
          </cell>
          <cell r="B121" t="str">
            <v>Nguyeãn Vaên Loäc</v>
          </cell>
          <cell r="D121">
            <v>1.1480017921146952</v>
          </cell>
          <cell r="E121">
            <v>153</v>
          </cell>
          <cell r="F121">
            <v>1.4</v>
          </cell>
          <cell r="G121">
            <v>245.90198387096771</v>
          </cell>
          <cell r="H121">
            <v>7472.5</v>
          </cell>
          <cell r="I121">
            <v>1838000</v>
          </cell>
        </row>
        <row r="122">
          <cell r="A122">
            <v>72</v>
          </cell>
          <cell r="B122" t="str">
            <v>Phaïm Vaên Haûi</v>
          </cell>
          <cell r="C122" t="str">
            <v>TT</v>
          </cell>
          <cell r="D122">
            <v>1.375</v>
          </cell>
          <cell r="E122">
            <v>144</v>
          </cell>
          <cell r="F122">
            <v>1.6</v>
          </cell>
          <cell r="G122">
            <v>316.8</v>
          </cell>
          <cell r="H122">
            <v>7472.5</v>
          </cell>
          <cell r="I122">
            <v>2367000</v>
          </cell>
        </row>
        <row r="123">
          <cell r="A123">
            <v>73</v>
          </cell>
          <cell r="B123" t="str">
            <v>Phan Vaên Naâng</v>
          </cell>
          <cell r="C123" t="str">
            <v>TP</v>
          </cell>
          <cell r="D123">
            <v>1.3</v>
          </cell>
          <cell r="E123">
            <v>151</v>
          </cell>
          <cell r="F123">
            <v>1.6</v>
          </cell>
          <cell r="G123">
            <v>314.08000000000004</v>
          </cell>
          <cell r="H123">
            <v>7472.5</v>
          </cell>
          <cell r="I123">
            <v>2347000</v>
          </cell>
        </row>
        <row r="124">
          <cell r="A124">
            <v>74</v>
          </cell>
          <cell r="B124" t="str">
            <v>Ñaøm Ñöùc Minh</v>
          </cell>
          <cell r="C124" t="str">
            <v>TT</v>
          </cell>
          <cell r="D124">
            <v>1.25</v>
          </cell>
          <cell r="E124">
            <v>150</v>
          </cell>
          <cell r="F124">
            <v>1.4</v>
          </cell>
          <cell r="G124">
            <v>262.5</v>
          </cell>
          <cell r="H124">
            <v>7472.5</v>
          </cell>
          <cell r="I124">
            <v>1962000</v>
          </cell>
        </row>
        <row r="125">
          <cell r="A125">
            <v>75</v>
          </cell>
          <cell r="B125" t="str">
            <v>Döông Thanh Sôn</v>
          </cell>
          <cell r="C125" t="str">
            <v>TP</v>
          </cell>
          <cell r="D125">
            <v>1.2916666666666665</v>
          </cell>
          <cell r="E125">
            <v>147</v>
          </cell>
          <cell r="F125">
            <v>1.4</v>
          </cell>
          <cell r="G125">
            <v>265.82499999999993</v>
          </cell>
          <cell r="H125">
            <v>7472.5</v>
          </cell>
          <cell r="I125">
            <v>1986000</v>
          </cell>
        </row>
        <row r="126">
          <cell r="A126">
            <v>76</v>
          </cell>
          <cell r="B126" t="str">
            <v>Nguyeãn Vaên Hoaø</v>
          </cell>
          <cell r="D126">
            <v>1.3</v>
          </cell>
          <cell r="E126">
            <v>150</v>
          </cell>
          <cell r="F126">
            <v>1.6</v>
          </cell>
          <cell r="G126">
            <v>312</v>
          </cell>
          <cell r="H126">
            <v>7472.5</v>
          </cell>
          <cell r="I126">
            <v>2331000</v>
          </cell>
        </row>
        <row r="127">
          <cell r="A127">
            <v>77</v>
          </cell>
          <cell r="B127" t="str">
            <v>Nguyeãn Taán Cöôøng</v>
          </cell>
          <cell r="D127">
            <v>1.25</v>
          </cell>
          <cell r="E127">
            <v>148</v>
          </cell>
          <cell r="F127">
            <v>1.6</v>
          </cell>
          <cell r="G127">
            <v>296</v>
          </cell>
          <cell r="H127">
            <v>7472.5</v>
          </cell>
          <cell r="I127">
            <v>2212000</v>
          </cell>
        </row>
        <row r="128">
          <cell r="A128">
            <v>78</v>
          </cell>
          <cell r="B128" t="str">
            <v>Danh Höôøng</v>
          </cell>
          <cell r="D128">
            <v>1.25</v>
          </cell>
          <cell r="E128">
            <v>150</v>
          </cell>
          <cell r="F128">
            <v>1.6</v>
          </cell>
          <cell r="G128">
            <v>300</v>
          </cell>
          <cell r="H128">
            <v>7472.5</v>
          </cell>
          <cell r="I128">
            <v>2242000</v>
          </cell>
        </row>
        <row r="129">
          <cell r="A129">
            <v>79</v>
          </cell>
          <cell r="B129" t="str">
            <v>Thaùi Truyeàn Thoáng</v>
          </cell>
          <cell r="D129">
            <v>1.25</v>
          </cell>
          <cell r="E129">
            <v>151</v>
          </cell>
          <cell r="F129">
            <v>1.4</v>
          </cell>
          <cell r="G129">
            <v>264.25</v>
          </cell>
          <cell r="H129">
            <v>7472.5</v>
          </cell>
          <cell r="I129">
            <v>1975000</v>
          </cell>
        </row>
        <row r="130">
          <cell r="A130">
            <v>80</v>
          </cell>
          <cell r="B130" t="str">
            <v>Ng Thanh Sang</v>
          </cell>
          <cell r="D130">
            <v>1.25</v>
          </cell>
          <cell r="E130">
            <v>151</v>
          </cell>
          <cell r="F130">
            <v>1.4</v>
          </cell>
          <cell r="G130">
            <v>264.25</v>
          </cell>
          <cell r="H130">
            <v>7472.5</v>
          </cell>
          <cell r="I130">
            <v>1975000</v>
          </cell>
        </row>
        <row r="131">
          <cell r="A131">
            <v>81</v>
          </cell>
          <cell r="B131" t="str">
            <v>Phaïm vaên Phuù</v>
          </cell>
          <cell r="D131">
            <v>1.25</v>
          </cell>
          <cell r="E131">
            <v>151</v>
          </cell>
          <cell r="F131">
            <v>1.4</v>
          </cell>
          <cell r="G131">
            <v>264.25</v>
          </cell>
          <cell r="H131">
            <v>7472.5</v>
          </cell>
          <cell r="I131">
            <v>1975000</v>
          </cell>
        </row>
        <row r="132">
          <cell r="A132">
            <v>82</v>
          </cell>
          <cell r="B132" t="str">
            <v>Voõ ngoïc Phöôùc</v>
          </cell>
          <cell r="D132">
            <v>1.25</v>
          </cell>
          <cell r="E132">
            <v>147</v>
          </cell>
          <cell r="F132">
            <v>1.4</v>
          </cell>
          <cell r="G132">
            <v>257.25</v>
          </cell>
          <cell r="H132">
            <v>7472.5</v>
          </cell>
          <cell r="I132">
            <v>1922000</v>
          </cell>
        </row>
        <row r="133">
          <cell r="A133">
            <v>83</v>
          </cell>
          <cell r="B133" t="str">
            <v>Buøi Ñình Giaùp</v>
          </cell>
          <cell r="D133">
            <v>1.25</v>
          </cell>
          <cell r="E133">
            <v>156</v>
          </cell>
          <cell r="F133">
            <v>1.6</v>
          </cell>
          <cell r="G133">
            <v>312</v>
          </cell>
          <cell r="H133">
            <v>7472.5</v>
          </cell>
          <cell r="I133">
            <v>2331000</v>
          </cell>
        </row>
        <row r="134">
          <cell r="A134">
            <v>84</v>
          </cell>
          <cell r="B134" t="str">
            <v>Laâm Vaên Giang</v>
          </cell>
          <cell r="D134">
            <v>1.25</v>
          </cell>
          <cell r="E134">
            <v>156</v>
          </cell>
          <cell r="F134">
            <v>1.4</v>
          </cell>
          <cell r="G134">
            <v>273</v>
          </cell>
          <cell r="H134">
            <v>7472.5</v>
          </cell>
          <cell r="I134">
            <v>2040000</v>
          </cell>
        </row>
        <row r="135">
          <cell r="A135">
            <v>85</v>
          </cell>
          <cell r="B135" t="str">
            <v>Trieäu Quang Höng</v>
          </cell>
          <cell r="D135">
            <v>1.25</v>
          </cell>
          <cell r="E135">
            <v>156</v>
          </cell>
          <cell r="F135">
            <v>1.4</v>
          </cell>
          <cell r="G135">
            <v>273</v>
          </cell>
          <cell r="H135">
            <v>7472.5</v>
          </cell>
          <cell r="I135">
            <v>2040000</v>
          </cell>
        </row>
        <row r="136">
          <cell r="A136">
            <v>86</v>
          </cell>
          <cell r="B136" t="str">
            <v>Traàn ñình Long</v>
          </cell>
          <cell r="D136">
            <v>1.25</v>
          </cell>
          <cell r="E136">
            <v>156</v>
          </cell>
          <cell r="F136">
            <v>1.4</v>
          </cell>
          <cell r="G136">
            <v>273</v>
          </cell>
          <cell r="H136">
            <v>7472.5</v>
          </cell>
          <cell r="I136">
            <v>2040000</v>
          </cell>
        </row>
        <row r="137">
          <cell r="A137">
            <v>87</v>
          </cell>
          <cell r="B137" t="str">
            <v>Nguyeãn Vaên Laäp</v>
          </cell>
          <cell r="D137">
            <v>1.25</v>
          </cell>
          <cell r="E137">
            <v>154</v>
          </cell>
          <cell r="F137">
            <v>1.4</v>
          </cell>
          <cell r="G137">
            <v>269.5</v>
          </cell>
          <cell r="H137">
            <v>7472.5</v>
          </cell>
          <cell r="I137">
            <v>2014000</v>
          </cell>
        </row>
        <row r="138">
          <cell r="A138">
            <v>88</v>
          </cell>
          <cell r="B138" t="str">
            <v>Nguyeãn Phuù Tuùc</v>
          </cell>
          <cell r="D138">
            <v>1.2170000000000001</v>
          </cell>
          <cell r="E138">
            <v>156</v>
          </cell>
          <cell r="F138">
            <v>1.4</v>
          </cell>
          <cell r="G138">
            <v>265.7928</v>
          </cell>
          <cell r="H138">
            <v>7472.5</v>
          </cell>
          <cell r="I138">
            <v>1986000</v>
          </cell>
        </row>
        <row r="139">
          <cell r="A139">
            <v>89</v>
          </cell>
          <cell r="B139" t="str">
            <v>Leâ Ngoïc Bieân</v>
          </cell>
          <cell r="D139">
            <v>1.25</v>
          </cell>
          <cell r="E139">
            <v>156</v>
          </cell>
          <cell r="F139">
            <v>1</v>
          </cell>
          <cell r="G139">
            <v>195</v>
          </cell>
          <cell r="H139">
            <v>7472.5</v>
          </cell>
          <cell r="I139">
            <v>1457000</v>
          </cell>
        </row>
        <row r="140">
          <cell r="A140">
            <v>90</v>
          </cell>
          <cell r="B140" t="str">
            <v>Toâ Ngoïc Mai</v>
          </cell>
          <cell r="D140">
            <v>1.3</v>
          </cell>
          <cell r="E140">
            <v>154</v>
          </cell>
          <cell r="F140">
            <v>1.6</v>
          </cell>
          <cell r="G140">
            <v>320.32000000000005</v>
          </cell>
          <cell r="H140">
            <v>7472.5</v>
          </cell>
          <cell r="I140">
            <v>2394000</v>
          </cell>
        </row>
        <row r="141">
          <cell r="A141">
            <v>91</v>
          </cell>
          <cell r="B141" t="str">
            <v>Ng  Coâng Laønh</v>
          </cell>
          <cell r="D141">
            <v>1.25</v>
          </cell>
          <cell r="E141">
            <v>148</v>
          </cell>
          <cell r="F141">
            <v>1.4</v>
          </cell>
          <cell r="G141">
            <v>259</v>
          </cell>
          <cell r="H141">
            <v>7472.5</v>
          </cell>
          <cell r="I141">
            <v>1935000</v>
          </cell>
        </row>
        <row r="142">
          <cell r="A142">
            <v>92</v>
          </cell>
          <cell r="B142" t="str">
            <v>Nguyeãn Vaên Ñöông</v>
          </cell>
          <cell r="D142">
            <v>1.25</v>
          </cell>
          <cell r="E142">
            <v>156</v>
          </cell>
          <cell r="F142">
            <v>1.4</v>
          </cell>
          <cell r="G142">
            <v>273</v>
          </cell>
          <cell r="H142">
            <v>7472.5</v>
          </cell>
          <cell r="I142">
            <v>2040000</v>
          </cell>
        </row>
        <row r="143">
          <cell r="A143">
            <v>93</v>
          </cell>
          <cell r="B143" t="str">
            <v>Mai Vaên Tröïc</v>
          </cell>
          <cell r="D143">
            <v>1.25</v>
          </cell>
          <cell r="E143">
            <v>156</v>
          </cell>
          <cell r="F143">
            <v>1.4</v>
          </cell>
          <cell r="G143">
            <v>273</v>
          </cell>
          <cell r="H143">
            <v>7472.5</v>
          </cell>
          <cell r="I143">
            <v>2040000</v>
          </cell>
        </row>
        <row r="144">
          <cell r="A144">
            <v>94</v>
          </cell>
          <cell r="B144" t="str">
            <v>Nguyeãn Vaên Uùt</v>
          </cell>
          <cell r="D144">
            <v>1.1499999999999999</v>
          </cell>
          <cell r="E144">
            <v>141</v>
          </cell>
          <cell r="F144">
            <v>1.4</v>
          </cell>
          <cell r="G144">
            <v>227.00999999999996</v>
          </cell>
          <cell r="H144">
            <v>7472.5</v>
          </cell>
          <cell r="I144">
            <v>1696000</v>
          </cell>
        </row>
        <row r="145">
          <cell r="A145">
            <v>95</v>
          </cell>
          <cell r="B145" t="str">
            <v>Mai Vaên Haûi</v>
          </cell>
          <cell r="D145">
            <v>1.1499999999999999</v>
          </cell>
          <cell r="E145">
            <v>156</v>
          </cell>
          <cell r="F145">
            <v>1.4</v>
          </cell>
          <cell r="G145">
            <v>251.15999999999994</v>
          </cell>
          <cell r="H145">
            <v>7472.5</v>
          </cell>
          <cell r="I145">
            <v>1877000</v>
          </cell>
        </row>
        <row r="146">
          <cell r="A146">
            <v>96</v>
          </cell>
          <cell r="B146" t="str">
            <v>Nguyeãn Thaønh Thaéng A</v>
          </cell>
          <cell r="D146">
            <v>1.1499999999999999</v>
          </cell>
          <cell r="E146">
            <v>156</v>
          </cell>
          <cell r="F146">
            <v>1.4</v>
          </cell>
          <cell r="G146">
            <v>251.15999999999994</v>
          </cell>
          <cell r="H146">
            <v>7472.5</v>
          </cell>
          <cell r="I146">
            <v>1877000</v>
          </cell>
        </row>
        <row r="147">
          <cell r="A147">
            <v>97</v>
          </cell>
          <cell r="B147" t="str">
            <v>Nguyeãn Thaønh Thaéng B</v>
          </cell>
          <cell r="D147">
            <v>1.1499999999999999</v>
          </cell>
          <cell r="E147">
            <v>156</v>
          </cell>
          <cell r="F147">
            <v>1.4</v>
          </cell>
          <cell r="G147">
            <v>251.15999999999994</v>
          </cell>
          <cell r="H147">
            <v>7472.5</v>
          </cell>
          <cell r="I147">
            <v>1877000</v>
          </cell>
        </row>
        <row r="148">
          <cell r="A148">
            <v>98</v>
          </cell>
          <cell r="B148" t="str">
            <v>Traàn Vaên Töôøng</v>
          </cell>
          <cell r="D148">
            <v>1.1499999999999999</v>
          </cell>
          <cell r="E148">
            <v>156</v>
          </cell>
          <cell r="F148">
            <v>1.4</v>
          </cell>
          <cell r="G148">
            <v>251.15999999999994</v>
          </cell>
          <cell r="H148">
            <v>7472.5</v>
          </cell>
          <cell r="I148">
            <v>1877000</v>
          </cell>
        </row>
        <row r="149">
          <cell r="A149">
            <v>99</v>
          </cell>
          <cell r="B149" t="str">
            <v>Nguyeãn Thò Thu Vaân</v>
          </cell>
          <cell r="D149">
            <v>1.1499999999999999</v>
          </cell>
          <cell r="E149">
            <v>156</v>
          </cell>
          <cell r="F149">
            <v>1.4</v>
          </cell>
          <cell r="G149">
            <v>251.15999999999994</v>
          </cell>
          <cell r="H149">
            <v>7472.5</v>
          </cell>
          <cell r="I149">
            <v>1877000</v>
          </cell>
        </row>
        <row r="150">
          <cell r="A150">
            <v>100</v>
          </cell>
          <cell r="B150" t="str">
            <v>Nguyeãn Thò Kim Hueä</v>
          </cell>
          <cell r="D150">
            <v>1.1499999999999999</v>
          </cell>
          <cell r="E150">
            <v>87</v>
          </cell>
          <cell r="F150">
            <v>1.4</v>
          </cell>
          <cell r="G150">
            <v>140.07</v>
          </cell>
          <cell r="H150">
            <v>7472.5</v>
          </cell>
          <cell r="I150">
            <v>1047000</v>
          </cell>
        </row>
        <row r="151">
          <cell r="A151">
            <v>101</v>
          </cell>
          <cell r="B151" t="str">
            <v>Laâm Vaên Sang</v>
          </cell>
          <cell r="C151" t="str">
            <v>CT</v>
          </cell>
          <cell r="D151">
            <v>1.3</v>
          </cell>
          <cell r="E151">
            <v>156</v>
          </cell>
          <cell r="F151">
            <v>1.6</v>
          </cell>
          <cell r="G151">
            <v>324.48</v>
          </cell>
          <cell r="H151">
            <v>7472.5</v>
          </cell>
          <cell r="I151">
            <v>2425000</v>
          </cell>
        </row>
        <row r="152">
          <cell r="A152">
            <v>102</v>
          </cell>
          <cell r="B152" t="str">
            <v>Buøi Huy Chöông</v>
          </cell>
          <cell r="D152">
            <v>1.1499999999999999</v>
          </cell>
          <cell r="E152">
            <v>141</v>
          </cell>
          <cell r="F152">
            <v>1.4</v>
          </cell>
          <cell r="G152">
            <v>227.00999999999996</v>
          </cell>
          <cell r="H152">
            <v>7472.5</v>
          </cell>
          <cell r="I152">
            <v>1696000</v>
          </cell>
        </row>
        <row r="153">
          <cell r="A153">
            <v>103</v>
          </cell>
          <cell r="B153" t="str">
            <v>Nguyeãn Höõu Thaïnh</v>
          </cell>
          <cell r="D153">
            <v>1.1499999999999999</v>
          </cell>
          <cell r="E153">
            <v>156</v>
          </cell>
          <cell r="F153">
            <v>1.2</v>
          </cell>
          <cell r="G153">
            <v>215.27999999999997</v>
          </cell>
          <cell r="H153">
            <v>7472.5</v>
          </cell>
          <cell r="I153">
            <v>1609000</v>
          </cell>
        </row>
        <row r="154">
          <cell r="A154">
            <v>104</v>
          </cell>
          <cell r="B154" t="str">
            <v>Nguyeãn Duyeân Thuaán</v>
          </cell>
          <cell r="D154">
            <v>1.1997261904761904</v>
          </cell>
          <cell r="E154">
            <v>156</v>
          </cell>
          <cell r="F154">
            <v>1.4</v>
          </cell>
          <cell r="G154">
            <v>262.02019999999999</v>
          </cell>
          <cell r="H154">
            <v>7472.5</v>
          </cell>
          <cell r="I154">
            <v>1958000</v>
          </cell>
        </row>
        <row r="155">
          <cell r="A155">
            <v>105</v>
          </cell>
          <cell r="B155" t="str">
            <v>Traàn Vaên Ñaït</v>
          </cell>
          <cell r="D155">
            <v>1.1499999999999999</v>
          </cell>
          <cell r="E155">
            <v>153</v>
          </cell>
          <cell r="F155">
            <v>1.4</v>
          </cell>
          <cell r="G155">
            <v>246.32999999999996</v>
          </cell>
          <cell r="H155">
            <v>7472.5</v>
          </cell>
          <cell r="I155">
            <v>1841000</v>
          </cell>
        </row>
        <row r="156">
          <cell r="A156">
            <v>106</v>
          </cell>
          <cell r="B156" t="str">
            <v>Leâ Kim Chuyeån</v>
          </cell>
          <cell r="C156" t="str">
            <v>CT</v>
          </cell>
          <cell r="D156">
            <v>1.3</v>
          </cell>
          <cell r="E156">
            <v>144</v>
          </cell>
          <cell r="F156">
            <v>1.6</v>
          </cell>
          <cell r="G156">
            <v>299.52000000000004</v>
          </cell>
          <cell r="H156">
            <v>7472.5</v>
          </cell>
          <cell r="I156">
            <v>2238000</v>
          </cell>
        </row>
        <row r="157">
          <cell r="A157">
            <v>107</v>
          </cell>
          <cell r="B157" t="str">
            <v>Nguyeãn Hoaøng Nam</v>
          </cell>
          <cell r="D157">
            <v>1.1499999999999999</v>
          </cell>
          <cell r="E157">
            <v>148</v>
          </cell>
          <cell r="F157">
            <v>1.4</v>
          </cell>
          <cell r="G157">
            <v>238.27999999999997</v>
          </cell>
          <cell r="H157">
            <v>7472.5</v>
          </cell>
          <cell r="I157">
            <v>1781000</v>
          </cell>
        </row>
        <row r="158">
          <cell r="A158">
            <v>108</v>
          </cell>
          <cell r="B158" t="str">
            <v>Traàn Anh Tuaán</v>
          </cell>
          <cell r="D158">
            <v>1.1499999999999999</v>
          </cell>
          <cell r="E158">
            <v>145</v>
          </cell>
          <cell r="F158">
            <v>1.4</v>
          </cell>
          <cell r="G158">
            <v>233.45</v>
          </cell>
          <cell r="H158">
            <v>7472.5</v>
          </cell>
          <cell r="I158">
            <v>1744000</v>
          </cell>
        </row>
        <row r="159">
          <cell r="A159">
            <v>109</v>
          </cell>
          <cell r="B159" t="str">
            <v>Ñoã Ñaêng Khoa</v>
          </cell>
          <cell r="D159">
            <v>1.1499999999999999</v>
          </cell>
          <cell r="E159">
            <v>155</v>
          </cell>
          <cell r="F159">
            <v>1.4</v>
          </cell>
          <cell r="G159">
            <v>249.54999999999998</v>
          </cell>
          <cell r="H159">
            <v>7472.5</v>
          </cell>
          <cell r="I159">
            <v>1865000</v>
          </cell>
        </row>
        <row r="160">
          <cell r="A160">
            <v>110</v>
          </cell>
          <cell r="B160" t="str">
            <v>Ñaøo Vaên Phuùc</v>
          </cell>
          <cell r="D160">
            <v>1.1499999999999999</v>
          </cell>
          <cell r="E160">
            <v>156</v>
          </cell>
          <cell r="F160">
            <v>1.4</v>
          </cell>
          <cell r="G160">
            <v>251.15999999999994</v>
          </cell>
          <cell r="H160">
            <v>7472.5</v>
          </cell>
          <cell r="I160">
            <v>1877000</v>
          </cell>
        </row>
        <row r="161">
          <cell r="A161">
            <v>111</v>
          </cell>
          <cell r="B161" t="str">
            <v>Buøi Ñöùc Bieàn</v>
          </cell>
          <cell r="D161">
            <v>1.1753333333333333</v>
          </cell>
          <cell r="E161">
            <v>155</v>
          </cell>
          <cell r="F161">
            <v>1.4</v>
          </cell>
          <cell r="G161">
            <v>255.04733333333334</v>
          </cell>
          <cell r="H161">
            <v>7472.5</v>
          </cell>
          <cell r="I161">
            <v>1906000</v>
          </cell>
        </row>
        <row r="162">
          <cell r="A162">
            <v>112</v>
          </cell>
          <cell r="B162" t="str">
            <v>Traàn Vieät Quoác</v>
          </cell>
          <cell r="C162" t="str">
            <v>CT</v>
          </cell>
          <cell r="D162">
            <v>1.3</v>
          </cell>
          <cell r="E162">
            <v>155</v>
          </cell>
          <cell r="F162">
            <v>1.4</v>
          </cell>
          <cell r="G162">
            <v>282.09999999999997</v>
          </cell>
          <cell r="H162">
            <v>7472.5</v>
          </cell>
          <cell r="I162">
            <v>2108000</v>
          </cell>
        </row>
        <row r="163">
          <cell r="A163">
            <v>113</v>
          </cell>
          <cell r="B163" t="str">
            <v>Nguyeãn Anh Tuaán B</v>
          </cell>
          <cell r="D163">
            <v>1.185904761904762</v>
          </cell>
          <cell r="E163">
            <v>156</v>
          </cell>
          <cell r="F163">
            <v>1.4</v>
          </cell>
          <cell r="G163">
            <v>259.0016</v>
          </cell>
          <cell r="H163">
            <v>7472.5</v>
          </cell>
          <cell r="I163">
            <v>1935000</v>
          </cell>
        </row>
        <row r="164">
          <cell r="A164">
            <v>114</v>
          </cell>
          <cell r="B164" t="str">
            <v>Trieäu Vaên Long</v>
          </cell>
          <cell r="D164">
            <v>1.1499999999999999</v>
          </cell>
          <cell r="E164">
            <v>155</v>
          </cell>
          <cell r="F164">
            <v>1.4</v>
          </cell>
          <cell r="G164">
            <v>249.54999999999998</v>
          </cell>
          <cell r="H164">
            <v>7472.5</v>
          </cell>
          <cell r="I164">
            <v>1865000</v>
          </cell>
        </row>
        <row r="165">
          <cell r="A165">
            <v>115</v>
          </cell>
          <cell r="B165" t="str">
            <v>Huyønh Chí Chaùnh</v>
          </cell>
          <cell r="D165">
            <v>1.1793333333333333</v>
          </cell>
          <cell r="E165">
            <v>156</v>
          </cell>
          <cell r="F165">
            <v>1.2</v>
          </cell>
          <cell r="G165">
            <v>220.77119999999999</v>
          </cell>
          <cell r="H165">
            <v>7472.5</v>
          </cell>
          <cell r="I165">
            <v>1650000</v>
          </cell>
        </row>
        <row r="166">
          <cell r="A166">
            <v>116</v>
          </cell>
          <cell r="B166" t="str">
            <v>Nguyeãn Thanh Lieâm</v>
          </cell>
          <cell r="D166">
            <v>1.1499999999999999</v>
          </cell>
          <cell r="E166">
            <v>155</v>
          </cell>
          <cell r="F166">
            <v>1.4</v>
          </cell>
          <cell r="G166">
            <v>249.54999999999998</v>
          </cell>
          <cell r="H166">
            <v>7472.5</v>
          </cell>
          <cell r="I166">
            <v>1865000</v>
          </cell>
        </row>
        <row r="167">
          <cell r="A167">
            <v>117</v>
          </cell>
          <cell r="B167" t="str">
            <v>Buøi Huy Trung</v>
          </cell>
          <cell r="D167">
            <v>1.1499999999999999</v>
          </cell>
          <cell r="E167">
            <v>151</v>
          </cell>
          <cell r="F167">
            <v>1.4</v>
          </cell>
          <cell r="G167">
            <v>243.10999999999996</v>
          </cell>
          <cell r="H167">
            <v>7472.5</v>
          </cell>
          <cell r="I167">
            <v>1817000</v>
          </cell>
        </row>
        <row r="168">
          <cell r="A168">
            <v>118</v>
          </cell>
          <cell r="B168" t="str">
            <v>Huyønh Vaên Quyù</v>
          </cell>
          <cell r="C168" t="str">
            <v>CT</v>
          </cell>
          <cell r="D168">
            <v>1.45</v>
          </cell>
          <cell r="E168">
            <v>151</v>
          </cell>
          <cell r="F168">
            <v>1.4</v>
          </cell>
          <cell r="G168">
            <v>306.52999999999997</v>
          </cell>
          <cell r="H168">
            <v>7472.5</v>
          </cell>
          <cell r="I168">
            <v>2291000</v>
          </cell>
        </row>
        <row r="169">
          <cell r="A169">
            <v>119</v>
          </cell>
          <cell r="B169" t="str">
            <v>Traàn Vaên Teá</v>
          </cell>
          <cell r="D169">
            <v>1.4</v>
          </cell>
          <cell r="E169">
            <v>152</v>
          </cell>
          <cell r="F169">
            <v>1.6</v>
          </cell>
          <cell r="G169">
            <v>340.48</v>
          </cell>
          <cell r="H169">
            <v>7472.5</v>
          </cell>
          <cell r="I169">
            <v>2544000</v>
          </cell>
        </row>
        <row r="170">
          <cell r="A170">
            <v>120</v>
          </cell>
          <cell r="B170" t="str">
            <v>Phaïm Nhö Thuaàn</v>
          </cell>
          <cell r="D170">
            <v>1.4</v>
          </cell>
          <cell r="E170">
            <v>151</v>
          </cell>
          <cell r="F170">
            <v>1.4</v>
          </cell>
          <cell r="G170">
            <v>295.95999999999992</v>
          </cell>
          <cell r="H170">
            <v>7472.5</v>
          </cell>
          <cell r="I170">
            <v>2212000</v>
          </cell>
        </row>
        <row r="171">
          <cell r="A171">
            <v>121</v>
          </cell>
          <cell r="B171" t="str">
            <v>Huyønh Hoàng Ñöùc</v>
          </cell>
          <cell r="D171">
            <v>1.4</v>
          </cell>
          <cell r="E171">
            <v>150</v>
          </cell>
          <cell r="F171">
            <v>1.4</v>
          </cell>
          <cell r="G171">
            <v>294</v>
          </cell>
          <cell r="H171">
            <v>7472.5</v>
          </cell>
          <cell r="I171">
            <v>2197000</v>
          </cell>
        </row>
        <row r="172">
          <cell r="A172">
            <v>122</v>
          </cell>
          <cell r="B172" t="str">
            <v>Traàn Phöông Anh</v>
          </cell>
          <cell r="D172">
            <v>1.4</v>
          </cell>
          <cell r="E172">
            <v>151</v>
          </cell>
          <cell r="F172">
            <v>1.4</v>
          </cell>
          <cell r="G172">
            <v>295.95999999999992</v>
          </cell>
          <cell r="H172">
            <v>7472.5</v>
          </cell>
          <cell r="I172">
            <v>2212000</v>
          </cell>
        </row>
        <row r="173">
          <cell r="A173">
            <v>123</v>
          </cell>
          <cell r="B173" t="str">
            <v>Traàn Bình Trong</v>
          </cell>
          <cell r="D173">
            <v>1.4</v>
          </cell>
          <cell r="E173">
            <v>151</v>
          </cell>
          <cell r="F173">
            <v>1.4</v>
          </cell>
          <cell r="G173">
            <v>295.95999999999992</v>
          </cell>
          <cell r="H173">
            <v>7472.5</v>
          </cell>
          <cell r="I173">
            <v>2212000</v>
          </cell>
        </row>
        <row r="174">
          <cell r="A174">
            <v>124</v>
          </cell>
          <cell r="B174" t="str">
            <v>Laâm Höõu Thöùc</v>
          </cell>
          <cell r="D174">
            <v>1.2</v>
          </cell>
          <cell r="E174">
            <v>139</v>
          </cell>
          <cell r="F174">
            <v>1.2</v>
          </cell>
          <cell r="G174">
            <v>200.15999999999997</v>
          </cell>
          <cell r="H174">
            <v>7472.5</v>
          </cell>
          <cell r="I174">
            <v>1496000</v>
          </cell>
        </row>
        <row r="175">
          <cell r="A175">
            <v>125</v>
          </cell>
          <cell r="B175" t="str">
            <v>Huyønh Thieän Phuùc</v>
          </cell>
          <cell r="D175">
            <v>1.2</v>
          </cell>
          <cell r="E175">
            <v>149</v>
          </cell>
          <cell r="F175">
            <v>1.4</v>
          </cell>
          <cell r="G175">
            <v>250.31999999999996</v>
          </cell>
          <cell r="H175">
            <v>7472.5</v>
          </cell>
          <cell r="I175">
            <v>1871000</v>
          </cell>
        </row>
        <row r="176">
          <cell r="A176">
            <v>126</v>
          </cell>
          <cell r="B176" t="str">
            <v>Nguyeãn Ngoïc Löôïng</v>
          </cell>
          <cell r="D176">
            <v>1.2</v>
          </cell>
          <cell r="E176">
            <v>156</v>
          </cell>
          <cell r="F176">
            <v>1.4</v>
          </cell>
          <cell r="G176">
            <v>262.08</v>
          </cell>
          <cell r="H176">
            <v>7472.5</v>
          </cell>
          <cell r="I176">
            <v>1958000</v>
          </cell>
        </row>
        <row r="177">
          <cell r="A177">
            <v>127</v>
          </cell>
          <cell r="B177" t="str">
            <v>Phaïm Quoác Huøng</v>
          </cell>
          <cell r="C177" t="str">
            <v>VSCN</v>
          </cell>
          <cell r="D177">
            <v>1</v>
          </cell>
          <cell r="E177">
            <v>153</v>
          </cell>
          <cell r="F177">
            <v>1.4</v>
          </cell>
          <cell r="G177">
            <v>214.2</v>
          </cell>
          <cell r="H177">
            <v>7472.5</v>
          </cell>
          <cell r="I177">
            <v>1601000</v>
          </cell>
        </row>
        <row r="178">
          <cell r="A178">
            <v>128</v>
          </cell>
          <cell r="B178" t="str">
            <v>Voõ Vaên Huøng</v>
          </cell>
          <cell r="C178" t="str">
            <v>VSCN</v>
          </cell>
          <cell r="D178">
            <v>1.0220476190476191</v>
          </cell>
          <cell r="E178">
            <v>154</v>
          </cell>
          <cell r="F178">
            <v>1.4</v>
          </cell>
          <cell r="G178">
            <v>220.35346666666663</v>
          </cell>
          <cell r="H178">
            <v>7472.5</v>
          </cell>
          <cell r="I178">
            <v>1647000</v>
          </cell>
        </row>
        <row r="179">
          <cell r="A179">
            <v>129</v>
          </cell>
          <cell r="B179" t="str">
            <v>Ng. V. Quoác Ñaèng</v>
          </cell>
          <cell r="C179" t="str">
            <v>VSCN</v>
          </cell>
          <cell r="D179">
            <v>1.0017833333333332</v>
          </cell>
          <cell r="E179">
            <v>143</v>
          </cell>
          <cell r="F179">
            <v>1.2</v>
          </cell>
          <cell r="G179">
            <v>171.90601999999998</v>
          </cell>
          <cell r="H179">
            <v>7472.5</v>
          </cell>
          <cell r="I179">
            <v>1285000</v>
          </cell>
        </row>
        <row r="180">
          <cell r="A180">
            <v>130</v>
          </cell>
          <cell r="B180" t="str">
            <v>Thaân Hoaøng Tieán</v>
          </cell>
          <cell r="C180" t="str">
            <v>VSCN</v>
          </cell>
          <cell r="D180">
            <v>1.0017833333333332</v>
          </cell>
          <cell r="E180">
            <v>148</v>
          </cell>
          <cell r="F180">
            <v>1.2</v>
          </cell>
          <cell r="G180">
            <v>177.91671999999997</v>
          </cell>
          <cell r="H180">
            <v>7472.5</v>
          </cell>
          <cell r="I180">
            <v>1329000</v>
          </cell>
        </row>
        <row r="181">
          <cell r="B181" t="str">
            <v>Coäng:</v>
          </cell>
          <cell r="D181">
            <v>161.15364805427546</v>
          </cell>
          <cell r="G181">
            <v>34717.777793430614</v>
          </cell>
          <cell r="I181">
            <v>259441000</v>
          </cell>
        </row>
        <row r="182">
          <cell r="C182" t="str">
            <v>Baèng chöõ:          (Hai traêm naêm möôi chín trieäu, boán traêm boán möôi moát ngaøn ñoàng).</v>
          </cell>
        </row>
        <row r="184">
          <cell r="B184" t="str">
            <v>Duyeät Ban Giaùm ñoác</v>
          </cell>
          <cell r="G184" t="str">
            <v>Keá toaùn tröôûng</v>
          </cell>
        </row>
        <row r="192">
          <cell r="A192" t="str">
            <v>CTY XIMAÊNG HAØ TIEÂN KIEÂN GIANG</v>
          </cell>
        </row>
        <row r="193">
          <cell r="A193" t="str">
            <v>Boä phaän: Phoøng Hoaù - KCS</v>
          </cell>
          <cell r="E193" t="str">
            <v>BAÛNG THANH TOÙAN TIEÀN THÖÔÛNG 6 THAÙNG ÑAÀU NAÊM 2001</v>
          </cell>
        </row>
        <row r="195">
          <cell r="A195" t="str">
            <v>Stt</v>
          </cell>
          <cell r="B195" t="str">
            <v>Hoï vaø Teân</v>
          </cell>
          <cell r="C195" t="str">
            <v>Chöùc vuï</v>
          </cell>
          <cell r="D195" t="str">
            <v>HSCV</v>
          </cell>
          <cell r="E195" t="str">
            <v>Ngaøy coâng</v>
          </cell>
          <cell r="F195" t="str">
            <v>Heä soá X.Loaïi</v>
          </cell>
          <cell r="G195" t="str">
            <v>HSQÑ</v>
          </cell>
          <cell r="H195" t="str">
            <v>Ñôn giaù</v>
          </cell>
          <cell r="I195" t="str">
            <v>Thöïc laõnh (ñ)</v>
          </cell>
        </row>
        <row r="197">
          <cell r="A197">
            <v>1</v>
          </cell>
          <cell r="B197" t="str">
            <v>Phaïm Minh Taâm</v>
          </cell>
          <cell r="C197" t="str">
            <v>Tr.Phoøng</v>
          </cell>
          <cell r="D197">
            <v>1.75</v>
          </cell>
          <cell r="E197">
            <v>153</v>
          </cell>
          <cell r="F197">
            <v>1.6</v>
          </cell>
          <cell r="G197">
            <v>428.40000000000003</v>
          </cell>
          <cell r="H197">
            <v>7472.5</v>
          </cell>
          <cell r="I197">
            <v>3201000</v>
          </cell>
        </row>
        <row r="198">
          <cell r="A198">
            <v>2</v>
          </cell>
          <cell r="B198" t="str">
            <v>Traàn Thò Lan Höông</v>
          </cell>
          <cell r="C198" t="str">
            <v>PP</v>
          </cell>
          <cell r="D198">
            <v>1.6</v>
          </cell>
          <cell r="E198">
            <v>153</v>
          </cell>
          <cell r="F198">
            <v>1.6</v>
          </cell>
          <cell r="G198">
            <v>391.68000000000006</v>
          </cell>
          <cell r="H198">
            <v>7472.5</v>
          </cell>
          <cell r="I198">
            <v>2927000</v>
          </cell>
        </row>
        <row r="199">
          <cell r="A199">
            <v>3</v>
          </cell>
          <cell r="B199" t="str">
            <v>Traàn Tuaán Vieät</v>
          </cell>
          <cell r="C199" t="str">
            <v>PP</v>
          </cell>
          <cell r="D199">
            <v>1.6</v>
          </cell>
          <cell r="E199">
            <v>153</v>
          </cell>
          <cell r="F199">
            <v>1.6</v>
          </cell>
          <cell r="G199">
            <v>391.68000000000006</v>
          </cell>
          <cell r="H199">
            <v>7472.5</v>
          </cell>
          <cell r="I199">
            <v>2927000</v>
          </cell>
        </row>
        <row r="200">
          <cell r="A200">
            <v>4</v>
          </cell>
          <cell r="B200" t="str">
            <v>Nguyeãn Höõu Hieáu</v>
          </cell>
          <cell r="C200" t="str">
            <v>TK.</v>
          </cell>
          <cell r="D200">
            <v>1.25</v>
          </cell>
          <cell r="E200">
            <v>154</v>
          </cell>
          <cell r="F200">
            <v>1.6</v>
          </cell>
          <cell r="G200">
            <v>308</v>
          </cell>
          <cell r="H200">
            <v>7472.5</v>
          </cell>
          <cell r="I200">
            <v>2302000</v>
          </cell>
        </row>
        <row r="201">
          <cell r="A201">
            <v>5</v>
          </cell>
          <cell r="B201" t="str">
            <v>Taï Thò Hieàn</v>
          </cell>
          <cell r="C201" t="str">
            <v>Toå PT</v>
          </cell>
          <cell r="D201">
            <v>1.26</v>
          </cell>
          <cell r="E201">
            <v>153</v>
          </cell>
          <cell r="F201">
            <v>1.4</v>
          </cell>
          <cell r="G201">
            <v>269.892</v>
          </cell>
          <cell r="H201">
            <v>7472.5</v>
          </cell>
          <cell r="I201">
            <v>2017000</v>
          </cell>
        </row>
        <row r="202">
          <cell r="A202">
            <v>6</v>
          </cell>
          <cell r="B202" t="str">
            <v>Nguyeãn Thò Hoàng</v>
          </cell>
          <cell r="C202" t="str">
            <v>"</v>
          </cell>
          <cell r="D202">
            <v>1.26</v>
          </cell>
          <cell r="E202">
            <v>139</v>
          </cell>
          <cell r="F202">
            <v>1.4</v>
          </cell>
          <cell r="G202">
            <v>245.196</v>
          </cell>
          <cell r="H202">
            <v>7472.5</v>
          </cell>
          <cell r="I202">
            <v>1832000</v>
          </cell>
        </row>
        <row r="203">
          <cell r="A203">
            <v>7</v>
          </cell>
          <cell r="B203" t="str">
            <v>Traàn Thò Thaïch</v>
          </cell>
          <cell r="C203" t="str">
            <v>"</v>
          </cell>
          <cell r="D203">
            <v>1.31</v>
          </cell>
          <cell r="E203">
            <v>153</v>
          </cell>
          <cell r="F203">
            <v>1.6</v>
          </cell>
          <cell r="G203">
            <v>320.68800000000005</v>
          </cell>
          <cell r="H203">
            <v>7472.5</v>
          </cell>
          <cell r="I203">
            <v>2396000</v>
          </cell>
        </row>
        <row r="204">
          <cell r="A204">
            <v>8</v>
          </cell>
          <cell r="B204" t="str">
            <v>Traàn Thò Hoàng Vaân</v>
          </cell>
          <cell r="C204" t="str">
            <v>"</v>
          </cell>
          <cell r="D204">
            <v>1.26</v>
          </cell>
          <cell r="E204">
            <v>153</v>
          </cell>
          <cell r="F204">
            <v>1.4</v>
          </cell>
          <cell r="G204">
            <v>269.892</v>
          </cell>
          <cell r="H204">
            <v>7472.5</v>
          </cell>
          <cell r="I204">
            <v>2017000</v>
          </cell>
        </row>
        <row r="205">
          <cell r="A205">
            <v>9</v>
          </cell>
          <cell r="B205" t="str">
            <v>Phan Hoàng Huyønh</v>
          </cell>
          <cell r="C205" t="str">
            <v>"</v>
          </cell>
          <cell r="D205">
            <v>1.26</v>
          </cell>
          <cell r="E205">
            <v>152</v>
          </cell>
          <cell r="F205">
            <v>1.4</v>
          </cell>
          <cell r="G205">
            <v>268.12799999999999</v>
          </cell>
          <cell r="H205">
            <v>7472.5</v>
          </cell>
          <cell r="I205">
            <v>2004000</v>
          </cell>
        </row>
        <row r="206">
          <cell r="A206">
            <v>10</v>
          </cell>
          <cell r="B206" t="str">
            <v>Nguyeãn Thanh Laâm</v>
          </cell>
          <cell r="C206" t="str">
            <v>"</v>
          </cell>
          <cell r="D206">
            <v>1.25</v>
          </cell>
          <cell r="E206">
            <v>151</v>
          </cell>
          <cell r="F206">
            <v>1.4</v>
          </cell>
          <cell r="G206">
            <v>264.25</v>
          </cell>
          <cell r="H206">
            <v>7472.5</v>
          </cell>
          <cell r="I206">
            <v>1975000</v>
          </cell>
        </row>
        <row r="207">
          <cell r="A207">
            <v>11</v>
          </cell>
          <cell r="B207" t="str">
            <v>Ñinh Kieân Giang</v>
          </cell>
          <cell r="C207" t="str">
            <v>"</v>
          </cell>
          <cell r="D207">
            <v>1.25</v>
          </cell>
          <cell r="E207">
            <v>151</v>
          </cell>
          <cell r="F207">
            <v>1.4</v>
          </cell>
          <cell r="G207">
            <v>264.25</v>
          </cell>
          <cell r="H207">
            <v>7472.5</v>
          </cell>
          <cell r="I207">
            <v>1975000</v>
          </cell>
        </row>
        <row r="208">
          <cell r="A208">
            <v>12</v>
          </cell>
          <cell r="B208" t="str">
            <v>Leâ Vaên Theâm</v>
          </cell>
          <cell r="C208" t="str">
            <v>"</v>
          </cell>
          <cell r="D208">
            <v>1.26</v>
          </cell>
          <cell r="E208">
            <v>153</v>
          </cell>
          <cell r="F208">
            <v>1.4</v>
          </cell>
          <cell r="G208">
            <v>269.892</v>
          </cell>
          <cell r="H208">
            <v>7472.5</v>
          </cell>
          <cell r="I208">
            <v>2017000</v>
          </cell>
        </row>
        <row r="209">
          <cell r="A209">
            <v>13</v>
          </cell>
          <cell r="B209" t="str">
            <v>Ñoã Phöôùc Hieáu</v>
          </cell>
          <cell r="C209" t="str">
            <v>Toå C.lyù</v>
          </cell>
          <cell r="D209">
            <v>1.25</v>
          </cell>
          <cell r="E209">
            <v>151</v>
          </cell>
          <cell r="F209">
            <v>1.4</v>
          </cell>
          <cell r="G209">
            <v>264.25</v>
          </cell>
          <cell r="H209">
            <v>7472.5</v>
          </cell>
          <cell r="I209">
            <v>1975000</v>
          </cell>
        </row>
        <row r="210">
          <cell r="A210">
            <v>14</v>
          </cell>
          <cell r="B210" t="str">
            <v>Nguyeãn Thanh Ñieàn</v>
          </cell>
          <cell r="C210" t="str">
            <v>"</v>
          </cell>
          <cell r="D210">
            <v>1.25</v>
          </cell>
          <cell r="E210">
            <v>154</v>
          </cell>
          <cell r="F210">
            <v>1.4</v>
          </cell>
          <cell r="G210">
            <v>269.5</v>
          </cell>
          <cell r="H210">
            <v>7472.5</v>
          </cell>
          <cell r="I210">
            <v>2014000</v>
          </cell>
        </row>
        <row r="211">
          <cell r="A211">
            <v>15</v>
          </cell>
          <cell r="B211" t="str">
            <v>Tröông Myõ Tieân</v>
          </cell>
          <cell r="C211" t="str">
            <v>"</v>
          </cell>
          <cell r="D211">
            <v>1.25</v>
          </cell>
          <cell r="E211">
            <v>154</v>
          </cell>
          <cell r="F211">
            <v>1.6</v>
          </cell>
          <cell r="G211">
            <v>308</v>
          </cell>
          <cell r="H211">
            <v>7472.5</v>
          </cell>
          <cell r="I211">
            <v>2302000</v>
          </cell>
        </row>
        <row r="212">
          <cell r="A212">
            <v>16</v>
          </cell>
          <cell r="B212" t="str">
            <v>Buøi Anh Ñöùc</v>
          </cell>
          <cell r="C212" t="str">
            <v>"</v>
          </cell>
          <cell r="D212">
            <v>1.3</v>
          </cell>
          <cell r="E212">
            <v>154</v>
          </cell>
          <cell r="F212">
            <v>1.6</v>
          </cell>
          <cell r="G212">
            <v>320.32000000000005</v>
          </cell>
          <cell r="H212">
            <v>7472.5</v>
          </cell>
          <cell r="I212">
            <v>2394000</v>
          </cell>
        </row>
        <row r="213">
          <cell r="A213">
            <v>17</v>
          </cell>
          <cell r="B213" t="str">
            <v>Ñinh Quang Sôn</v>
          </cell>
          <cell r="C213" t="str">
            <v>"</v>
          </cell>
          <cell r="D213">
            <v>1.25</v>
          </cell>
          <cell r="E213">
            <v>149</v>
          </cell>
          <cell r="F213">
            <v>1.4</v>
          </cell>
          <cell r="G213">
            <v>260.75</v>
          </cell>
          <cell r="H213">
            <v>7472.5</v>
          </cell>
          <cell r="I213">
            <v>1948000</v>
          </cell>
        </row>
        <row r="214">
          <cell r="A214">
            <v>18</v>
          </cell>
          <cell r="B214" t="str">
            <v>Thaùi Hoaøng Heân</v>
          </cell>
          <cell r="C214" t="str">
            <v>"</v>
          </cell>
          <cell r="D214">
            <v>1.25</v>
          </cell>
          <cell r="E214">
            <v>155</v>
          </cell>
          <cell r="F214">
            <v>1.4</v>
          </cell>
          <cell r="G214">
            <v>271.25</v>
          </cell>
          <cell r="H214">
            <v>7472.5</v>
          </cell>
          <cell r="I214">
            <v>2027000</v>
          </cell>
        </row>
        <row r="215">
          <cell r="A215">
            <v>19</v>
          </cell>
          <cell r="B215" t="str">
            <v>Phuøng Minh Lyù</v>
          </cell>
          <cell r="C215" t="str">
            <v>Toå K.C</v>
          </cell>
          <cell r="D215">
            <v>1.3</v>
          </cell>
          <cell r="E215">
            <v>156</v>
          </cell>
          <cell r="F215">
            <v>1.6</v>
          </cell>
          <cell r="G215">
            <v>324.48</v>
          </cell>
          <cell r="H215">
            <v>7472.5</v>
          </cell>
          <cell r="I215">
            <v>2425000</v>
          </cell>
        </row>
        <row r="216">
          <cell r="A216">
            <v>20</v>
          </cell>
          <cell r="B216" t="str">
            <v>Trònh Myõ Trang</v>
          </cell>
          <cell r="C216" t="str">
            <v>"</v>
          </cell>
          <cell r="D216">
            <v>1.25</v>
          </cell>
          <cell r="E216">
            <v>148</v>
          </cell>
          <cell r="F216">
            <v>1.4</v>
          </cell>
          <cell r="G216">
            <v>259</v>
          </cell>
          <cell r="H216">
            <v>7472.5</v>
          </cell>
          <cell r="I216">
            <v>1935000</v>
          </cell>
        </row>
        <row r="217">
          <cell r="A217">
            <v>21</v>
          </cell>
          <cell r="B217" t="str">
            <v>Traàn Duõng Thaéng</v>
          </cell>
          <cell r="C217" t="str">
            <v>"</v>
          </cell>
          <cell r="D217">
            <v>1.25</v>
          </cell>
          <cell r="E217">
            <v>156</v>
          </cell>
          <cell r="F217">
            <v>1.4</v>
          </cell>
          <cell r="G217">
            <v>273</v>
          </cell>
          <cell r="H217">
            <v>7472.5</v>
          </cell>
          <cell r="I217">
            <v>2040000</v>
          </cell>
        </row>
        <row r="218">
          <cell r="A218">
            <v>22</v>
          </cell>
          <cell r="B218" t="str">
            <v>Vuõ Thanh Tuøng</v>
          </cell>
          <cell r="C218" t="str">
            <v>"</v>
          </cell>
          <cell r="D218">
            <v>1.25</v>
          </cell>
          <cell r="E218">
            <v>155</v>
          </cell>
          <cell r="F218">
            <v>1.4</v>
          </cell>
          <cell r="G218">
            <v>271.25</v>
          </cell>
          <cell r="H218">
            <v>7472.5</v>
          </cell>
          <cell r="I218">
            <v>2027000</v>
          </cell>
        </row>
        <row r="219">
          <cell r="A219">
            <v>23</v>
          </cell>
          <cell r="B219" t="str">
            <v>Phan Thò Löïu</v>
          </cell>
          <cell r="C219" t="str">
            <v>"</v>
          </cell>
          <cell r="D219">
            <v>1.25</v>
          </cell>
          <cell r="E219">
            <v>155</v>
          </cell>
          <cell r="F219">
            <v>1.4</v>
          </cell>
          <cell r="G219">
            <v>271.25</v>
          </cell>
          <cell r="H219">
            <v>7472.5</v>
          </cell>
          <cell r="I219">
            <v>2027000</v>
          </cell>
        </row>
        <row r="220">
          <cell r="A220">
            <v>24</v>
          </cell>
          <cell r="B220" t="str">
            <v>Ng. T. Hoàng Hueá</v>
          </cell>
          <cell r="C220" t="str">
            <v>"</v>
          </cell>
          <cell r="D220">
            <v>1.25</v>
          </cell>
          <cell r="E220">
            <v>151</v>
          </cell>
          <cell r="F220">
            <v>1.4</v>
          </cell>
          <cell r="G220">
            <v>264.25</v>
          </cell>
          <cell r="H220">
            <v>7472.5</v>
          </cell>
          <cell r="I220">
            <v>1975000</v>
          </cell>
        </row>
        <row r="221">
          <cell r="B221" t="str">
            <v>Coäng:</v>
          </cell>
          <cell r="D221">
            <v>31.410000000000004</v>
          </cell>
          <cell r="G221">
            <v>7049.2479999999996</v>
          </cell>
          <cell r="I221">
            <v>52679000</v>
          </cell>
        </row>
        <row r="222">
          <cell r="C222" t="str">
            <v>Baèng chöõ:          (Naêm möôi hai trieäu, saùu traêm baûy möôi chín ngaøn ñoàng).</v>
          </cell>
        </row>
        <row r="223">
          <cell r="B223" t="str">
            <v>Duyeät Ban Giaùm ñoác</v>
          </cell>
          <cell r="G223" t="str">
            <v>Keá toaùn tröôûng</v>
          </cell>
        </row>
        <row r="237">
          <cell r="A237" t="str">
            <v>CTY XIMAÊNG HAØ TIEÂN KIEÂN GIANG</v>
          </cell>
        </row>
        <row r="238">
          <cell r="A238" t="str">
            <v>Boä phaän: Phoøng Kinh doanh</v>
          </cell>
          <cell r="E238" t="str">
            <v>BAÛNG THANH TOÙAN TIEÀN THÖÔÛNG 6 THAÙNG ÑAÀU NAÊM 2001</v>
          </cell>
        </row>
        <row r="240">
          <cell r="A240" t="str">
            <v>Stt</v>
          </cell>
          <cell r="B240" t="str">
            <v>Hoï vaø Teân</v>
          </cell>
          <cell r="C240" t="str">
            <v>Chöùc vuï</v>
          </cell>
          <cell r="D240" t="str">
            <v>HSCV</v>
          </cell>
          <cell r="E240" t="str">
            <v>Ngaøy coâng</v>
          </cell>
          <cell r="F240" t="str">
            <v>Heä soá X.Loaïi</v>
          </cell>
          <cell r="G240" t="str">
            <v>HSQÑ</v>
          </cell>
          <cell r="H240" t="str">
            <v>Ñôn giaù</v>
          </cell>
          <cell r="I240" t="str">
            <v>Thöïc laõnh (ñ)</v>
          </cell>
        </row>
        <row r="242">
          <cell r="A242">
            <v>1</v>
          </cell>
          <cell r="B242" t="str">
            <v>Phuøng Höõu Thònh</v>
          </cell>
          <cell r="C242" t="str">
            <v>TP</v>
          </cell>
          <cell r="D242">
            <v>1.9</v>
          </cell>
          <cell r="E242">
            <v>153</v>
          </cell>
          <cell r="F242">
            <v>1.6</v>
          </cell>
          <cell r="G242">
            <v>465.12</v>
          </cell>
          <cell r="H242">
            <v>7472.5</v>
          </cell>
          <cell r="I242">
            <v>3476000</v>
          </cell>
        </row>
        <row r="243">
          <cell r="A243">
            <v>2</v>
          </cell>
          <cell r="B243" t="str">
            <v>Huyønh Quang Vöõng</v>
          </cell>
          <cell r="C243" t="str">
            <v>PP</v>
          </cell>
          <cell r="D243">
            <v>1.75</v>
          </cell>
          <cell r="E243">
            <v>152</v>
          </cell>
          <cell r="F243">
            <v>1.6</v>
          </cell>
          <cell r="G243">
            <v>425.6</v>
          </cell>
          <cell r="H243">
            <v>7472.5</v>
          </cell>
          <cell r="I243">
            <v>3180000</v>
          </cell>
        </row>
        <row r="244">
          <cell r="A244">
            <v>3</v>
          </cell>
          <cell r="B244" t="str">
            <v>Nguyeãn Thoaïi Oanh</v>
          </cell>
          <cell r="C244" t="str">
            <v>PP</v>
          </cell>
          <cell r="D244">
            <v>1.75</v>
          </cell>
          <cell r="E244">
            <v>152</v>
          </cell>
          <cell r="F244">
            <v>1.6</v>
          </cell>
          <cell r="G244">
            <v>425.6</v>
          </cell>
          <cell r="H244">
            <v>7472.5</v>
          </cell>
          <cell r="I244">
            <v>3180000</v>
          </cell>
        </row>
        <row r="245">
          <cell r="A245">
            <v>4</v>
          </cell>
          <cell r="B245" t="str">
            <v>Nguyeãn Thò Kim Anh</v>
          </cell>
          <cell r="C245" t="str">
            <v>N.V</v>
          </cell>
          <cell r="D245">
            <v>1.3</v>
          </cell>
          <cell r="E245">
            <v>151</v>
          </cell>
          <cell r="F245">
            <v>1.6</v>
          </cell>
          <cell r="G245">
            <v>314.08000000000004</v>
          </cell>
          <cell r="H245">
            <v>7472.5</v>
          </cell>
          <cell r="I245">
            <v>2347000</v>
          </cell>
        </row>
        <row r="246">
          <cell r="A246">
            <v>5</v>
          </cell>
          <cell r="B246" t="str">
            <v>Nguyeãn Baù Toång</v>
          </cell>
          <cell r="C246" t="str">
            <v>N.V</v>
          </cell>
          <cell r="D246">
            <v>1.25</v>
          </cell>
          <cell r="E246">
            <v>151</v>
          </cell>
          <cell r="F246">
            <v>1.2</v>
          </cell>
          <cell r="G246">
            <v>226.5</v>
          </cell>
          <cell r="H246">
            <v>7472.5</v>
          </cell>
          <cell r="I246">
            <v>1693000</v>
          </cell>
        </row>
        <row r="247">
          <cell r="A247">
            <v>6</v>
          </cell>
          <cell r="B247" t="str">
            <v>Mai Thaønh Chính</v>
          </cell>
          <cell r="C247" t="str">
            <v>N.V</v>
          </cell>
          <cell r="D247">
            <v>1.25</v>
          </cell>
          <cell r="E247">
            <v>151</v>
          </cell>
          <cell r="F247">
            <v>1.2</v>
          </cell>
          <cell r="G247">
            <v>226.5</v>
          </cell>
          <cell r="H247">
            <v>7472.5</v>
          </cell>
          <cell r="I247">
            <v>1693000</v>
          </cell>
        </row>
        <row r="248">
          <cell r="A248">
            <v>7</v>
          </cell>
          <cell r="B248" t="str">
            <v>Nguyeãn Vaên Hoaøng</v>
          </cell>
          <cell r="C248" t="str">
            <v>AÙp taûi</v>
          </cell>
          <cell r="D248">
            <v>1.1000000000000001</v>
          </cell>
          <cell r="E248">
            <v>142</v>
          </cell>
          <cell r="F248">
            <v>1.4</v>
          </cell>
          <cell r="G248">
            <v>218.68</v>
          </cell>
          <cell r="H248">
            <v>7472.5</v>
          </cell>
          <cell r="I248">
            <v>1634000</v>
          </cell>
        </row>
        <row r="249">
          <cell r="A249">
            <v>8</v>
          </cell>
          <cell r="B249" t="str">
            <v>Huyønh Vaên Bình</v>
          </cell>
          <cell r="C249" t="str">
            <v>AÙp taûi</v>
          </cell>
          <cell r="D249">
            <v>1.1000000000000001</v>
          </cell>
          <cell r="E249">
            <v>151</v>
          </cell>
          <cell r="F249">
            <v>1.4</v>
          </cell>
          <cell r="G249">
            <v>232.54000000000002</v>
          </cell>
          <cell r="H249">
            <v>7472.5</v>
          </cell>
          <cell r="I249">
            <v>1738000</v>
          </cell>
        </row>
        <row r="250">
          <cell r="A250">
            <v>9</v>
          </cell>
          <cell r="B250" t="str">
            <v>Tröông Thaønh Taâm</v>
          </cell>
          <cell r="C250" t="str">
            <v>AÙp taûi</v>
          </cell>
          <cell r="D250">
            <v>1.1000000000000001</v>
          </cell>
          <cell r="E250">
            <v>151</v>
          </cell>
          <cell r="F250">
            <v>1.4</v>
          </cell>
          <cell r="G250">
            <v>232.54000000000002</v>
          </cell>
          <cell r="H250">
            <v>7472.5</v>
          </cell>
          <cell r="I250">
            <v>1738000</v>
          </cell>
        </row>
        <row r="251">
          <cell r="A251">
            <v>10</v>
          </cell>
          <cell r="B251" t="str">
            <v>Laâm Anh Duõng</v>
          </cell>
          <cell r="C251" t="str">
            <v>AÙp taûi</v>
          </cell>
          <cell r="D251">
            <v>1.1000000000000001</v>
          </cell>
          <cell r="E251">
            <v>151</v>
          </cell>
          <cell r="F251">
            <v>1.4</v>
          </cell>
          <cell r="G251">
            <v>232.54000000000002</v>
          </cell>
          <cell r="H251">
            <v>7472.5</v>
          </cell>
          <cell r="I251">
            <v>1738000</v>
          </cell>
        </row>
        <row r="252">
          <cell r="A252">
            <v>11</v>
          </cell>
          <cell r="B252" t="str">
            <v>Huyønh Thieän Phong</v>
          </cell>
          <cell r="C252" t="str">
            <v>AÙp taûi</v>
          </cell>
          <cell r="D252">
            <v>1.1000000000000001</v>
          </cell>
          <cell r="E252">
            <v>145</v>
          </cell>
          <cell r="F252">
            <v>1.4</v>
          </cell>
          <cell r="G252">
            <v>223.29999999999998</v>
          </cell>
          <cell r="H252">
            <v>7472.5</v>
          </cell>
          <cell r="I252">
            <v>1669000</v>
          </cell>
        </row>
        <row r="253">
          <cell r="A253">
            <v>12</v>
          </cell>
          <cell r="B253" t="str">
            <v>Vuõ Quoác Vieät</v>
          </cell>
          <cell r="C253" t="str">
            <v>AÙp taûi</v>
          </cell>
          <cell r="D253">
            <v>1.1000000000000001</v>
          </cell>
          <cell r="E253">
            <v>151</v>
          </cell>
          <cell r="F253">
            <v>1.4</v>
          </cell>
          <cell r="G253">
            <v>232.54000000000002</v>
          </cell>
          <cell r="H253">
            <v>7472.5</v>
          </cell>
          <cell r="I253">
            <v>1738000</v>
          </cell>
        </row>
        <row r="254">
          <cell r="A254">
            <v>13</v>
          </cell>
          <cell r="B254" t="str">
            <v>Nguyeãn Phöông Phan</v>
          </cell>
          <cell r="C254" t="str">
            <v>AÙp taûi</v>
          </cell>
          <cell r="D254">
            <v>1.1000000000000001</v>
          </cell>
          <cell r="E254">
            <v>151</v>
          </cell>
          <cell r="F254">
            <v>1.4</v>
          </cell>
          <cell r="G254">
            <v>232.54000000000002</v>
          </cell>
          <cell r="H254">
            <v>7472.5</v>
          </cell>
          <cell r="I254">
            <v>1738000</v>
          </cell>
        </row>
        <row r="255">
          <cell r="A255">
            <v>14</v>
          </cell>
          <cell r="B255" t="str">
            <v>Nguyeãn Quoác Maïnh</v>
          </cell>
          <cell r="C255" t="str">
            <v>AÙp taûi</v>
          </cell>
          <cell r="D255">
            <v>1.1000000000000001</v>
          </cell>
          <cell r="E255">
            <v>151</v>
          </cell>
          <cell r="F255">
            <v>1.4</v>
          </cell>
          <cell r="G255">
            <v>232.54000000000002</v>
          </cell>
          <cell r="H255">
            <v>7472.5</v>
          </cell>
          <cell r="I255">
            <v>1738000</v>
          </cell>
        </row>
        <row r="256">
          <cell r="A256">
            <v>15</v>
          </cell>
          <cell r="B256" t="str">
            <v>Laâm Minh Vöông</v>
          </cell>
          <cell r="C256" t="str">
            <v>T.CN</v>
          </cell>
          <cell r="D256">
            <v>1.6</v>
          </cell>
          <cell r="E256">
            <v>152</v>
          </cell>
          <cell r="F256">
            <v>1.6</v>
          </cell>
          <cell r="G256">
            <v>389.12000000000006</v>
          </cell>
          <cell r="H256">
            <v>7472.5</v>
          </cell>
          <cell r="I256">
            <v>2908000</v>
          </cell>
        </row>
        <row r="257">
          <cell r="A257">
            <v>16</v>
          </cell>
          <cell r="B257" t="str">
            <v>Leâ Thaønh Líp</v>
          </cell>
          <cell r="C257" t="str">
            <v>KT</v>
          </cell>
          <cell r="D257">
            <v>1.3</v>
          </cell>
          <cell r="E257">
            <v>153</v>
          </cell>
          <cell r="F257">
            <v>1.6</v>
          </cell>
          <cell r="G257">
            <v>318.24</v>
          </cell>
          <cell r="H257">
            <v>7472.5</v>
          </cell>
          <cell r="I257">
            <v>2378000</v>
          </cell>
        </row>
        <row r="258">
          <cell r="A258">
            <v>17</v>
          </cell>
          <cell r="B258" t="str">
            <v>Voõ Hoaøng Trung</v>
          </cell>
          <cell r="C258" t="str">
            <v>NV</v>
          </cell>
          <cell r="D258">
            <v>1.25</v>
          </cell>
          <cell r="E258">
            <v>151</v>
          </cell>
          <cell r="F258">
            <v>1.6</v>
          </cell>
          <cell r="G258">
            <v>302</v>
          </cell>
          <cell r="H258">
            <v>7472.5</v>
          </cell>
          <cell r="I258">
            <v>2257000</v>
          </cell>
        </row>
        <row r="259">
          <cell r="A259">
            <v>18</v>
          </cell>
          <cell r="B259" t="str">
            <v>Voõ Thoáng Nhaát</v>
          </cell>
          <cell r="C259" t="str">
            <v>Thuû quyõ</v>
          </cell>
          <cell r="D259">
            <v>1.2</v>
          </cell>
          <cell r="E259">
            <v>151</v>
          </cell>
          <cell r="F259">
            <v>1.4</v>
          </cell>
          <cell r="G259">
            <v>253.67999999999998</v>
          </cell>
          <cell r="H259">
            <v>7472.5</v>
          </cell>
          <cell r="I259">
            <v>1896000</v>
          </cell>
        </row>
        <row r="260">
          <cell r="A260">
            <v>19</v>
          </cell>
          <cell r="B260" t="str">
            <v>Voõ Hoàng Taâm</v>
          </cell>
          <cell r="C260" t="str">
            <v>Thuû quyõ</v>
          </cell>
          <cell r="D260">
            <v>1.2</v>
          </cell>
          <cell r="E260">
            <v>153</v>
          </cell>
          <cell r="F260">
            <v>1.6</v>
          </cell>
          <cell r="G260">
            <v>293.76</v>
          </cell>
          <cell r="H260">
            <v>7472.5</v>
          </cell>
          <cell r="I260">
            <v>2195000</v>
          </cell>
        </row>
        <row r="261">
          <cell r="A261">
            <v>20</v>
          </cell>
          <cell r="B261" t="str">
            <v>Nguyeãn Thaønh Thaân</v>
          </cell>
          <cell r="C261" t="str">
            <v>KT</v>
          </cell>
          <cell r="D261">
            <v>1.2</v>
          </cell>
          <cell r="E261">
            <v>105</v>
          </cell>
          <cell r="F261">
            <v>1.4</v>
          </cell>
          <cell r="G261">
            <v>176.39999999999998</v>
          </cell>
          <cell r="H261">
            <v>7472.5</v>
          </cell>
          <cell r="I261">
            <v>1318000</v>
          </cell>
        </row>
        <row r="262">
          <cell r="A262">
            <v>21</v>
          </cell>
          <cell r="B262" t="str">
            <v>Ñinh Ñöùc Chính</v>
          </cell>
          <cell r="C262" t="str">
            <v>L.Xe</v>
          </cell>
          <cell r="D262">
            <v>1.1666666666666667</v>
          </cell>
          <cell r="E262">
            <v>152</v>
          </cell>
          <cell r="F262">
            <v>1.4</v>
          </cell>
          <cell r="G262">
            <v>248.26666666666665</v>
          </cell>
          <cell r="H262">
            <v>7472.5</v>
          </cell>
          <cell r="I262">
            <v>1855000</v>
          </cell>
        </row>
        <row r="263">
          <cell r="A263">
            <v>22</v>
          </cell>
          <cell r="B263" t="str">
            <v>Buøi Tieán Coâng</v>
          </cell>
          <cell r="C263" t="str">
            <v>"</v>
          </cell>
          <cell r="D263">
            <v>1.2</v>
          </cell>
          <cell r="E263">
            <v>153</v>
          </cell>
          <cell r="F263">
            <v>1.4</v>
          </cell>
          <cell r="G263">
            <v>257.03999999999996</v>
          </cell>
          <cell r="H263">
            <v>7472.5</v>
          </cell>
          <cell r="I263">
            <v>1921000</v>
          </cell>
        </row>
        <row r="264">
          <cell r="A264">
            <v>23</v>
          </cell>
          <cell r="B264" t="str">
            <v>Phaïm Vaên Nhieàu</v>
          </cell>
          <cell r="C264" t="str">
            <v>"</v>
          </cell>
          <cell r="D264">
            <v>1.2</v>
          </cell>
          <cell r="E264">
            <v>150</v>
          </cell>
          <cell r="F264">
            <v>1.4</v>
          </cell>
          <cell r="G264">
            <v>251.99999999999997</v>
          </cell>
          <cell r="H264">
            <v>7472.5</v>
          </cell>
          <cell r="I264">
            <v>1883000</v>
          </cell>
        </row>
        <row r="265">
          <cell r="A265">
            <v>24</v>
          </cell>
          <cell r="B265" t="str">
            <v>Ngoâ Thaønh Phöôùc</v>
          </cell>
          <cell r="C265" t="str">
            <v>"</v>
          </cell>
          <cell r="D265">
            <v>1.2</v>
          </cell>
          <cell r="E265">
            <v>150</v>
          </cell>
          <cell r="F265">
            <v>1.4</v>
          </cell>
          <cell r="G265">
            <v>251.99999999999997</v>
          </cell>
          <cell r="H265">
            <v>7472.5</v>
          </cell>
          <cell r="I265">
            <v>1883000</v>
          </cell>
        </row>
        <row r="266">
          <cell r="A266">
            <v>25</v>
          </cell>
          <cell r="B266" t="str">
            <v>Phaïm Anh Huøng</v>
          </cell>
          <cell r="C266" t="str">
            <v>"</v>
          </cell>
          <cell r="D266">
            <v>1.2</v>
          </cell>
          <cell r="E266">
            <v>150</v>
          </cell>
          <cell r="F266">
            <v>1.4</v>
          </cell>
          <cell r="G266">
            <v>251.99999999999997</v>
          </cell>
          <cell r="H266">
            <v>7472.5</v>
          </cell>
          <cell r="I266">
            <v>1883000</v>
          </cell>
        </row>
        <row r="267">
          <cell r="A267">
            <v>26</v>
          </cell>
          <cell r="B267" t="str">
            <v>Nguyeãn Thanh Phong</v>
          </cell>
          <cell r="C267" t="str">
            <v>"</v>
          </cell>
          <cell r="D267">
            <v>1.2</v>
          </cell>
          <cell r="E267">
            <v>136</v>
          </cell>
          <cell r="F267">
            <v>1.4</v>
          </cell>
          <cell r="G267">
            <v>228.47999999999996</v>
          </cell>
          <cell r="H267">
            <v>7472.5</v>
          </cell>
          <cell r="I267">
            <v>1707000</v>
          </cell>
        </row>
        <row r="268">
          <cell r="A268">
            <v>27</v>
          </cell>
          <cell r="B268" t="str">
            <v>Ñaøo Ngoïc Höông</v>
          </cell>
          <cell r="C268" t="str">
            <v>"</v>
          </cell>
          <cell r="D268">
            <v>1.2</v>
          </cell>
          <cell r="E268">
            <v>150</v>
          </cell>
          <cell r="F268">
            <v>1.6</v>
          </cell>
          <cell r="G268">
            <v>288</v>
          </cell>
          <cell r="H268">
            <v>7472.5</v>
          </cell>
          <cell r="I268">
            <v>2152000</v>
          </cell>
        </row>
        <row r="269">
          <cell r="A269">
            <v>28</v>
          </cell>
          <cell r="B269" t="str">
            <v>Voõ Thaønh Nhaân</v>
          </cell>
          <cell r="C269" t="str">
            <v>"</v>
          </cell>
          <cell r="D269">
            <v>1.2</v>
          </cell>
          <cell r="E269">
            <v>72</v>
          </cell>
          <cell r="F269">
            <v>1.2</v>
          </cell>
          <cell r="G269">
            <v>103.67999999999999</v>
          </cell>
          <cell r="H269">
            <v>7472.5</v>
          </cell>
          <cell r="I269">
            <v>775000</v>
          </cell>
        </row>
        <row r="270">
          <cell r="A270">
            <v>29</v>
          </cell>
          <cell r="B270" t="str">
            <v>Ñoaøn Ngoïc Thònh</v>
          </cell>
          <cell r="C270" t="str">
            <v>"</v>
          </cell>
          <cell r="D270">
            <v>1.2</v>
          </cell>
          <cell r="E270">
            <v>21</v>
          </cell>
          <cell r="F270">
            <v>1</v>
          </cell>
          <cell r="G270">
            <v>25.2</v>
          </cell>
          <cell r="H270">
            <v>7472.5</v>
          </cell>
          <cell r="I270">
            <v>188000</v>
          </cell>
        </row>
        <row r="271">
          <cell r="B271" t="str">
            <v>Coäng:</v>
          </cell>
          <cell r="D271">
            <v>36.516666666666673</v>
          </cell>
          <cell r="G271">
            <v>7560.4866666666658</v>
          </cell>
          <cell r="I271">
            <v>56499000</v>
          </cell>
        </row>
        <row r="272">
          <cell r="C272" t="str">
            <v>Baèng chöõ:    (Naêm möôi saùu trieäu, boán traêm chín möôi chín ngaøn ñoàng).</v>
          </cell>
        </row>
        <row r="273">
          <cell r="B273" t="str">
            <v>Duyeät Ban Giaùm ñoác</v>
          </cell>
          <cell r="G273" t="str">
            <v>Keá toaùn tröôûng</v>
          </cell>
        </row>
        <row r="282">
          <cell r="A282" t="str">
            <v>CTY XIMAÊNG HAØ TIEÂN KIEÂN GIANG</v>
          </cell>
        </row>
        <row r="283">
          <cell r="A283" t="str">
            <v>Boä phaän: Phaân xöôûng Khai thaùc NL</v>
          </cell>
          <cell r="E283" t="str">
            <v>BAÛNG THANH TOÙAN TIEÀN THÖÔÛNG 6 THAÙNG ÑAÀU NAÊM 2001</v>
          </cell>
        </row>
        <row r="285">
          <cell r="A285" t="str">
            <v>Stt</v>
          </cell>
          <cell r="B285" t="str">
            <v>Hoï vaø Teân</v>
          </cell>
          <cell r="C285" t="str">
            <v>Chöùc vuï</v>
          </cell>
          <cell r="D285" t="str">
            <v>HSCV</v>
          </cell>
          <cell r="E285" t="str">
            <v>Ngaøy coâng</v>
          </cell>
          <cell r="F285" t="str">
            <v>Heä soá X.Loaïi</v>
          </cell>
          <cell r="G285" t="str">
            <v>HSQÑ</v>
          </cell>
          <cell r="H285" t="str">
            <v>Ñôn giaù</v>
          </cell>
          <cell r="I285" t="str">
            <v>Thöïc laõnh (ñ)</v>
          </cell>
        </row>
        <row r="287">
          <cell r="A287">
            <v>1</v>
          </cell>
          <cell r="B287" t="str">
            <v>Leâ Vaên Boán</v>
          </cell>
          <cell r="C287" t="str">
            <v>QÑPX</v>
          </cell>
          <cell r="D287">
            <v>1.75</v>
          </cell>
          <cell r="E287">
            <v>139</v>
          </cell>
          <cell r="F287">
            <v>1.6</v>
          </cell>
          <cell r="G287">
            <v>389.20000000000005</v>
          </cell>
          <cell r="H287">
            <v>7472.5</v>
          </cell>
          <cell r="I287">
            <v>2908000</v>
          </cell>
        </row>
        <row r="288">
          <cell r="A288">
            <v>2</v>
          </cell>
          <cell r="B288" t="str">
            <v>Döông Kim Chi</v>
          </cell>
          <cell r="C288" t="str">
            <v>TK-PX</v>
          </cell>
          <cell r="D288">
            <v>1.2</v>
          </cell>
          <cell r="E288">
            <v>147</v>
          </cell>
          <cell r="F288">
            <v>1.4</v>
          </cell>
          <cell r="G288">
            <v>246.95999999999998</v>
          </cell>
          <cell r="H288">
            <v>7472.5</v>
          </cell>
          <cell r="I288">
            <v>1845000</v>
          </cell>
        </row>
        <row r="289">
          <cell r="A289">
            <v>3</v>
          </cell>
          <cell r="B289" t="str">
            <v>Nguyeãn Khaéc Haûi</v>
          </cell>
          <cell r="C289" t="str">
            <v>CK.V/h</v>
          </cell>
          <cell r="D289">
            <v>1.25</v>
          </cell>
          <cell r="E289">
            <v>152</v>
          </cell>
          <cell r="F289">
            <v>1.4</v>
          </cell>
          <cell r="G289">
            <v>266</v>
          </cell>
          <cell r="H289">
            <v>7472.5</v>
          </cell>
          <cell r="I289">
            <v>1988000</v>
          </cell>
        </row>
        <row r="290">
          <cell r="A290">
            <v>4</v>
          </cell>
          <cell r="B290" t="str">
            <v>Leâ Minh  Ñöùc</v>
          </cell>
          <cell r="C290" t="str">
            <v>TT.Khoan</v>
          </cell>
          <cell r="D290">
            <v>1.35</v>
          </cell>
          <cell r="E290">
            <v>152</v>
          </cell>
          <cell r="F290">
            <v>1.6</v>
          </cell>
          <cell r="G290">
            <v>328.32000000000005</v>
          </cell>
          <cell r="H290">
            <v>7472.5</v>
          </cell>
          <cell r="I290">
            <v>2453000</v>
          </cell>
        </row>
        <row r="291">
          <cell r="A291">
            <v>5</v>
          </cell>
          <cell r="B291" t="str">
            <v>Giang Vaên Tónh</v>
          </cell>
          <cell r="C291" t="str">
            <v>Thôï khoan</v>
          </cell>
          <cell r="D291">
            <v>1.3</v>
          </cell>
          <cell r="E291">
            <v>151</v>
          </cell>
          <cell r="F291">
            <v>1.4</v>
          </cell>
          <cell r="G291">
            <v>274.82</v>
          </cell>
          <cell r="H291">
            <v>7472.5</v>
          </cell>
          <cell r="I291">
            <v>2054000</v>
          </cell>
        </row>
        <row r="292">
          <cell r="A292">
            <v>6</v>
          </cell>
          <cell r="B292" t="str">
            <v>Trình Xuaân Baûng</v>
          </cell>
          <cell r="C292" t="str">
            <v>"</v>
          </cell>
          <cell r="D292">
            <v>1.3</v>
          </cell>
          <cell r="E292">
            <v>153</v>
          </cell>
          <cell r="F292">
            <v>1.4</v>
          </cell>
          <cell r="G292">
            <v>278.45999999999998</v>
          </cell>
          <cell r="H292">
            <v>7472.5</v>
          </cell>
          <cell r="I292">
            <v>2081000</v>
          </cell>
        </row>
        <row r="293">
          <cell r="A293">
            <v>7</v>
          </cell>
          <cell r="B293" t="str">
            <v>Buøi Trung Tuaán</v>
          </cell>
          <cell r="C293" t="str">
            <v>"</v>
          </cell>
          <cell r="D293">
            <v>1.3</v>
          </cell>
          <cell r="E293">
            <v>151</v>
          </cell>
          <cell r="F293">
            <v>1.4</v>
          </cell>
          <cell r="G293">
            <v>274.82</v>
          </cell>
          <cell r="H293">
            <v>7472.5</v>
          </cell>
          <cell r="I293">
            <v>2054000</v>
          </cell>
        </row>
        <row r="294">
          <cell r="A294">
            <v>8</v>
          </cell>
          <cell r="B294" t="str">
            <v>Phaïm Ngoïc Sôn</v>
          </cell>
          <cell r="C294" t="str">
            <v>"</v>
          </cell>
          <cell r="D294">
            <v>1.3</v>
          </cell>
          <cell r="E294">
            <v>151</v>
          </cell>
          <cell r="F294">
            <v>1.4</v>
          </cell>
          <cell r="G294">
            <v>274.82</v>
          </cell>
          <cell r="H294">
            <v>7472.5</v>
          </cell>
          <cell r="I294">
            <v>2054000</v>
          </cell>
        </row>
        <row r="295">
          <cell r="A295">
            <v>9</v>
          </cell>
          <cell r="B295" t="str">
            <v>Ng. Ñình Nguyeân</v>
          </cell>
          <cell r="C295" t="str">
            <v>"</v>
          </cell>
          <cell r="D295">
            <v>1.3</v>
          </cell>
          <cell r="E295">
            <v>151</v>
          </cell>
          <cell r="F295">
            <v>1.4</v>
          </cell>
          <cell r="G295">
            <v>274.82</v>
          </cell>
          <cell r="H295">
            <v>7472.5</v>
          </cell>
          <cell r="I295">
            <v>2054000</v>
          </cell>
        </row>
        <row r="296">
          <cell r="A296">
            <v>10</v>
          </cell>
          <cell r="B296" t="str">
            <v>Laïi Vaên Huyeân</v>
          </cell>
          <cell r="C296" t="str">
            <v>TT Pha boå</v>
          </cell>
          <cell r="D296">
            <v>1.2</v>
          </cell>
          <cell r="E296">
            <v>152</v>
          </cell>
          <cell r="F296">
            <v>1.6</v>
          </cell>
          <cell r="G296">
            <v>291.84000000000003</v>
          </cell>
          <cell r="H296">
            <v>7472.5</v>
          </cell>
          <cell r="I296">
            <v>2181000</v>
          </cell>
        </row>
        <row r="297">
          <cell r="A297">
            <v>11</v>
          </cell>
          <cell r="B297" t="str">
            <v>Nguyeãn vaên Chaët</v>
          </cell>
          <cell r="C297" t="str">
            <v>CN Pha boå</v>
          </cell>
          <cell r="D297">
            <v>1.1499999999999999</v>
          </cell>
          <cell r="E297">
            <v>140</v>
          </cell>
          <cell r="F297">
            <v>1.2</v>
          </cell>
          <cell r="G297">
            <v>193.2</v>
          </cell>
          <cell r="H297">
            <v>7472.5</v>
          </cell>
          <cell r="I297">
            <v>1444000</v>
          </cell>
        </row>
        <row r="298">
          <cell r="A298">
            <v>12</v>
          </cell>
          <cell r="B298" t="str">
            <v>Chaâu Thanh Lieâm</v>
          </cell>
          <cell r="C298" t="str">
            <v>"</v>
          </cell>
          <cell r="D298">
            <v>1.1499999999999999</v>
          </cell>
          <cell r="E298">
            <v>151</v>
          </cell>
          <cell r="F298">
            <v>1.4</v>
          </cell>
          <cell r="G298">
            <v>243.10999999999996</v>
          </cell>
          <cell r="H298">
            <v>7472.5</v>
          </cell>
          <cell r="I298">
            <v>1817000</v>
          </cell>
        </row>
        <row r="299">
          <cell r="A299">
            <v>13</v>
          </cell>
          <cell r="B299" t="str">
            <v>Ong Döông Haûi</v>
          </cell>
          <cell r="C299" t="str">
            <v>"</v>
          </cell>
          <cell r="D299">
            <v>1.1499999999999999</v>
          </cell>
          <cell r="E299">
            <v>151</v>
          </cell>
          <cell r="F299">
            <v>1.2</v>
          </cell>
          <cell r="G299">
            <v>208.37999999999997</v>
          </cell>
          <cell r="H299">
            <v>7472.5</v>
          </cell>
          <cell r="I299">
            <v>1557000</v>
          </cell>
        </row>
        <row r="300">
          <cell r="A300">
            <v>14</v>
          </cell>
          <cell r="B300" t="str">
            <v>Lyù Vaên Thaønh</v>
          </cell>
          <cell r="C300" t="str">
            <v>"</v>
          </cell>
          <cell r="D300">
            <v>1.1499999999999999</v>
          </cell>
          <cell r="E300">
            <v>151</v>
          </cell>
          <cell r="F300">
            <v>1.4</v>
          </cell>
          <cell r="G300">
            <v>243.10999999999996</v>
          </cell>
          <cell r="H300">
            <v>7472.5</v>
          </cell>
          <cell r="I300">
            <v>1817000</v>
          </cell>
        </row>
        <row r="301">
          <cell r="A301">
            <v>15</v>
          </cell>
          <cell r="B301" t="str">
            <v>Danh Chung</v>
          </cell>
          <cell r="C301" t="str">
            <v>"</v>
          </cell>
          <cell r="D301">
            <v>1.1499999999999999</v>
          </cell>
          <cell r="E301">
            <v>145</v>
          </cell>
          <cell r="F301">
            <v>1.4</v>
          </cell>
          <cell r="G301">
            <v>233.45</v>
          </cell>
          <cell r="H301">
            <v>7472.5</v>
          </cell>
          <cell r="I301">
            <v>1744000</v>
          </cell>
        </row>
        <row r="302">
          <cell r="A302">
            <v>16</v>
          </cell>
          <cell r="B302" t="str">
            <v>Laïi Vaên Tình</v>
          </cell>
          <cell r="C302" t="str">
            <v>"</v>
          </cell>
          <cell r="D302">
            <v>1.1499999999999999</v>
          </cell>
          <cell r="E302">
            <v>151</v>
          </cell>
          <cell r="F302">
            <v>1.4</v>
          </cell>
          <cell r="G302">
            <v>243.10999999999996</v>
          </cell>
          <cell r="H302">
            <v>7472.5</v>
          </cell>
          <cell r="I302">
            <v>1817000</v>
          </cell>
        </row>
        <row r="303">
          <cell r="A303">
            <v>17</v>
          </cell>
          <cell r="B303" t="str">
            <v>Danh Xuaân</v>
          </cell>
          <cell r="C303" t="str">
            <v>"</v>
          </cell>
          <cell r="D303">
            <v>1.1499999999999999</v>
          </cell>
          <cell r="E303">
            <v>151</v>
          </cell>
          <cell r="F303">
            <v>1.4</v>
          </cell>
          <cell r="G303">
            <v>243.10999999999996</v>
          </cell>
          <cell r="H303">
            <v>7472.5</v>
          </cell>
          <cell r="I303">
            <v>1817000</v>
          </cell>
        </row>
        <row r="304">
          <cell r="A304">
            <v>18</v>
          </cell>
          <cell r="B304" t="str">
            <v>Höùa Vaên Meán</v>
          </cell>
          <cell r="C304" t="str">
            <v>"</v>
          </cell>
          <cell r="D304">
            <v>1.1499999999999999</v>
          </cell>
          <cell r="E304">
            <v>151</v>
          </cell>
          <cell r="F304">
            <v>1.4</v>
          </cell>
          <cell r="G304">
            <v>243.10999999999996</v>
          </cell>
          <cell r="H304">
            <v>7472.5</v>
          </cell>
          <cell r="I304">
            <v>1817000</v>
          </cell>
        </row>
        <row r="305">
          <cell r="A305">
            <v>19</v>
          </cell>
          <cell r="B305" t="str">
            <v>Du  Kim Thaønh</v>
          </cell>
          <cell r="C305" t="str">
            <v>"</v>
          </cell>
          <cell r="D305">
            <v>1.1499999999999999</v>
          </cell>
          <cell r="E305">
            <v>151</v>
          </cell>
          <cell r="F305">
            <v>1.4</v>
          </cell>
          <cell r="G305">
            <v>243.10999999999996</v>
          </cell>
          <cell r="H305">
            <v>7472.5</v>
          </cell>
          <cell r="I305">
            <v>1817000</v>
          </cell>
        </row>
        <row r="306">
          <cell r="A306">
            <v>20</v>
          </cell>
          <cell r="B306" t="str">
            <v>Döông Vaên Tuaán</v>
          </cell>
          <cell r="C306" t="str">
            <v>CN</v>
          </cell>
          <cell r="D306">
            <v>1.1499999999999999</v>
          </cell>
          <cell r="E306">
            <v>153</v>
          </cell>
          <cell r="F306">
            <v>1.4</v>
          </cell>
          <cell r="G306">
            <v>246.32999999999996</v>
          </cell>
          <cell r="H306">
            <v>7472.5</v>
          </cell>
          <cell r="I306">
            <v>1841000</v>
          </cell>
        </row>
        <row r="307">
          <cell r="A307">
            <v>21</v>
          </cell>
          <cell r="B307" t="str">
            <v>Hoà Vaên Em</v>
          </cell>
          <cell r="C307" t="str">
            <v>"</v>
          </cell>
          <cell r="D307">
            <v>1.1499999999999999</v>
          </cell>
          <cell r="E307">
            <v>151</v>
          </cell>
          <cell r="F307">
            <v>1.4</v>
          </cell>
          <cell r="G307">
            <v>243.10999999999996</v>
          </cell>
          <cell r="H307">
            <v>7472.5</v>
          </cell>
          <cell r="I307">
            <v>1817000</v>
          </cell>
        </row>
        <row r="308">
          <cell r="A308">
            <v>22</v>
          </cell>
          <cell r="B308" t="str">
            <v>Cao Hoaøi Thanh</v>
          </cell>
          <cell r="C308" t="str">
            <v>"</v>
          </cell>
          <cell r="D308">
            <v>1.1499999999999999</v>
          </cell>
          <cell r="E308">
            <v>151</v>
          </cell>
          <cell r="F308">
            <v>1.4</v>
          </cell>
          <cell r="G308">
            <v>243.10999999999996</v>
          </cell>
          <cell r="H308">
            <v>7472.5</v>
          </cell>
          <cell r="I308">
            <v>1817000</v>
          </cell>
        </row>
        <row r="309">
          <cell r="A309">
            <v>23</v>
          </cell>
          <cell r="B309" t="str">
            <v>Höùa Vaên Sao</v>
          </cell>
          <cell r="C309" t="str">
            <v>"</v>
          </cell>
          <cell r="D309">
            <v>1.1499999999999999</v>
          </cell>
          <cell r="E309">
            <v>151</v>
          </cell>
          <cell r="F309">
            <v>1.4</v>
          </cell>
          <cell r="G309">
            <v>243.10999999999996</v>
          </cell>
          <cell r="H309">
            <v>7472.5</v>
          </cell>
          <cell r="I309">
            <v>1817000</v>
          </cell>
        </row>
        <row r="310">
          <cell r="A310">
            <v>24</v>
          </cell>
          <cell r="B310" t="str">
            <v>Trònh Xuaân Tröôûng</v>
          </cell>
          <cell r="C310" t="str">
            <v>"</v>
          </cell>
          <cell r="D310">
            <v>1.1499999999999999</v>
          </cell>
          <cell r="E310">
            <v>150</v>
          </cell>
          <cell r="F310">
            <v>1.4</v>
          </cell>
          <cell r="G310">
            <v>241.49999999999997</v>
          </cell>
          <cell r="H310">
            <v>7472.5</v>
          </cell>
          <cell r="I310">
            <v>1805000</v>
          </cell>
        </row>
        <row r="311">
          <cell r="A311">
            <v>25</v>
          </cell>
          <cell r="B311" t="str">
            <v>Döông Phuùc Ñaït</v>
          </cell>
          <cell r="C311" t="str">
            <v>"</v>
          </cell>
          <cell r="D311">
            <v>1.1499999999999999</v>
          </cell>
          <cell r="E311">
            <v>141</v>
          </cell>
          <cell r="F311">
            <v>1.6</v>
          </cell>
          <cell r="G311">
            <v>259.44</v>
          </cell>
          <cell r="H311">
            <v>7472.5</v>
          </cell>
          <cell r="I311">
            <v>1939000</v>
          </cell>
        </row>
        <row r="312">
          <cell r="A312">
            <v>26</v>
          </cell>
          <cell r="B312" t="str">
            <v>Nguyeãn Vaên Thaéng</v>
          </cell>
          <cell r="C312" t="str">
            <v>B.Veä</v>
          </cell>
          <cell r="D312">
            <v>0.95</v>
          </cell>
          <cell r="E312">
            <v>151</v>
          </cell>
          <cell r="F312">
            <v>1.4</v>
          </cell>
          <cell r="G312">
            <v>200.82999999999998</v>
          </cell>
          <cell r="H312">
            <v>7472.5</v>
          </cell>
          <cell r="I312">
            <v>1501000</v>
          </cell>
        </row>
        <row r="313">
          <cell r="A313">
            <v>27</v>
          </cell>
          <cell r="B313" t="str">
            <v>Traàn Thuaän Phong</v>
          </cell>
          <cell r="C313" t="str">
            <v>B.Veä</v>
          </cell>
          <cell r="D313">
            <v>0.95</v>
          </cell>
          <cell r="E313">
            <v>153</v>
          </cell>
          <cell r="F313">
            <v>1.6</v>
          </cell>
          <cell r="G313">
            <v>232.56</v>
          </cell>
          <cell r="H313">
            <v>7472.5</v>
          </cell>
          <cell r="I313">
            <v>1738000</v>
          </cell>
        </row>
        <row r="314">
          <cell r="A314">
            <v>28</v>
          </cell>
          <cell r="B314" t="str">
            <v>Leâ Vaên Quyeát</v>
          </cell>
          <cell r="C314" t="str">
            <v>B.Veä</v>
          </cell>
          <cell r="D314">
            <v>0.95</v>
          </cell>
          <cell r="E314">
            <v>153</v>
          </cell>
          <cell r="F314">
            <v>1.4</v>
          </cell>
          <cell r="G314">
            <v>203.48999999999998</v>
          </cell>
          <cell r="H314">
            <v>7472.5</v>
          </cell>
          <cell r="I314">
            <v>1521000</v>
          </cell>
        </row>
        <row r="315">
          <cell r="A315">
            <v>29</v>
          </cell>
          <cell r="B315" t="str">
            <v xml:space="preserve">Vuõ Ñình Thaønh </v>
          </cell>
          <cell r="C315" t="str">
            <v>B.Veä</v>
          </cell>
          <cell r="D315">
            <v>0.95</v>
          </cell>
          <cell r="E315">
            <v>153</v>
          </cell>
          <cell r="F315">
            <v>1.4</v>
          </cell>
          <cell r="G315">
            <v>203.48999999999998</v>
          </cell>
          <cell r="H315">
            <v>7472.5</v>
          </cell>
          <cell r="I315">
            <v>1521000</v>
          </cell>
        </row>
        <row r="316">
          <cell r="A316">
            <v>30</v>
          </cell>
          <cell r="B316" t="str">
            <v>Leâ Thò Kim Loan</v>
          </cell>
          <cell r="C316" t="str">
            <v>P.Vuï</v>
          </cell>
          <cell r="D316">
            <v>0.9</v>
          </cell>
          <cell r="E316">
            <v>151</v>
          </cell>
          <cell r="F316">
            <v>1.6</v>
          </cell>
          <cell r="G316">
            <v>217.44000000000003</v>
          </cell>
          <cell r="H316">
            <v>7472.5</v>
          </cell>
          <cell r="I316">
            <v>1625000</v>
          </cell>
        </row>
        <row r="317">
          <cell r="B317" t="str">
            <v>Coäng:</v>
          </cell>
          <cell r="D317">
            <v>35.199999999999989</v>
          </cell>
          <cell r="G317">
            <v>7528.1599999999971</v>
          </cell>
          <cell r="I317">
            <v>56261000</v>
          </cell>
        </row>
        <row r="318">
          <cell r="C318" t="str">
            <v>Baèng chöõ:          (Naêm möôi saùu trieäu, hai traêm saùu möôi moát ngaøn ñoàng).</v>
          </cell>
        </row>
        <row r="319">
          <cell r="B319" t="str">
            <v>Duyeät Ban Giaùm ñoác</v>
          </cell>
          <cell r="G319" t="str">
            <v>Keá toaùn tröôûng</v>
          </cell>
        </row>
        <row r="330">
          <cell r="A330" t="str">
            <v>CTY XIMAÊNG HAØ TIEÂN KIEÂN GIANG</v>
          </cell>
        </row>
        <row r="331">
          <cell r="A331" t="str">
            <v>Boä phaän: Phoøng Keá toaùn taøi vuï</v>
          </cell>
          <cell r="E331" t="str">
            <v>BAÛNG THANH TOÙAN TIEÀN THÖÔÛNG 6 THAÙNG ÑAÀU NAÊM 2001</v>
          </cell>
        </row>
        <row r="334">
          <cell r="A334" t="str">
            <v>Stt</v>
          </cell>
          <cell r="B334" t="str">
            <v>Hoï vaø Teân</v>
          </cell>
          <cell r="C334" t="str">
            <v>Chöùc vuï</v>
          </cell>
          <cell r="D334" t="str">
            <v>HSCV</v>
          </cell>
          <cell r="E334" t="str">
            <v>Ngaøy coâng</v>
          </cell>
          <cell r="F334" t="str">
            <v>Heä soá X.Loaïi</v>
          </cell>
          <cell r="G334" t="str">
            <v>HSQÑ</v>
          </cell>
          <cell r="H334" t="str">
            <v>Ñôn giaù</v>
          </cell>
          <cell r="I334" t="str">
            <v>Thöïc laõnh (ñ)</v>
          </cell>
        </row>
        <row r="336">
          <cell r="A336">
            <v>1</v>
          </cell>
          <cell r="B336" t="str">
            <v>Ñaøo Troïng Ñaït</v>
          </cell>
          <cell r="C336" t="str">
            <v>PP</v>
          </cell>
          <cell r="D336">
            <v>1.75</v>
          </cell>
          <cell r="E336">
            <v>152</v>
          </cell>
          <cell r="F336">
            <v>1.6</v>
          </cell>
          <cell r="G336">
            <v>425.6</v>
          </cell>
          <cell r="H336">
            <v>7472.5</v>
          </cell>
          <cell r="I336">
            <v>3180000</v>
          </cell>
        </row>
        <row r="337">
          <cell r="A337">
            <v>2</v>
          </cell>
          <cell r="B337" t="str">
            <v>Nguyeãn Vaên Hieån</v>
          </cell>
          <cell r="C337" t="str">
            <v>N.V</v>
          </cell>
          <cell r="D337">
            <v>1.3</v>
          </cell>
          <cell r="E337">
            <v>151</v>
          </cell>
          <cell r="F337">
            <v>1.4</v>
          </cell>
          <cell r="G337">
            <v>274.82</v>
          </cell>
          <cell r="H337">
            <v>7472.5</v>
          </cell>
          <cell r="I337">
            <v>2054000</v>
          </cell>
        </row>
        <row r="338">
          <cell r="A338">
            <v>3</v>
          </cell>
          <cell r="B338" t="str">
            <v>Trònh Hoaøng Laâm</v>
          </cell>
          <cell r="C338" t="str">
            <v>N.V</v>
          </cell>
          <cell r="D338">
            <v>1.25</v>
          </cell>
          <cell r="E338">
            <v>151</v>
          </cell>
          <cell r="F338">
            <v>1.4</v>
          </cell>
          <cell r="G338">
            <v>264.25</v>
          </cell>
          <cell r="H338">
            <v>7472.5</v>
          </cell>
          <cell r="I338">
            <v>1975000</v>
          </cell>
        </row>
        <row r="339">
          <cell r="A339">
            <v>4</v>
          </cell>
          <cell r="B339" t="str">
            <v>Döông Vaên Thaûo</v>
          </cell>
          <cell r="C339" t="str">
            <v>N.V</v>
          </cell>
          <cell r="D339">
            <v>1.25</v>
          </cell>
          <cell r="E339">
            <v>151</v>
          </cell>
          <cell r="F339">
            <v>1.6</v>
          </cell>
          <cell r="G339">
            <v>302</v>
          </cell>
          <cell r="H339">
            <v>7472.5</v>
          </cell>
          <cell r="I339">
            <v>2257000</v>
          </cell>
        </row>
        <row r="340">
          <cell r="A340">
            <v>5</v>
          </cell>
          <cell r="B340" t="str">
            <v>Nguyeãn Thu Laøi</v>
          </cell>
          <cell r="C340" t="str">
            <v>N.V</v>
          </cell>
          <cell r="D340">
            <v>1.2</v>
          </cell>
          <cell r="E340">
            <v>151</v>
          </cell>
          <cell r="F340">
            <v>1.4</v>
          </cell>
          <cell r="G340">
            <v>253.67999999999998</v>
          </cell>
          <cell r="H340">
            <v>7472.5</v>
          </cell>
          <cell r="I340">
            <v>1896000</v>
          </cell>
        </row>
        <row r="341">
          <cell r="B341" t="str">
            <v>Coäng:</v>
          </cell>
          <cell r="D341">
            <v>6.75</v>
          </cell>
          <cell r="G341">
            <v>1520.3500000000001</v>
          </cell>
          <cell r="I341">
            <v>11362000</v>
          </cell>
        </row>
        <row r="343">
          <cell r="C343" t="str">
            <v>Baèng chöõ:          (Möôøi moät trieäu, ba traêm saùu möôi hai ngaøn ñoàng).</v>
          </cell>
        </row>
        <row r="345">
          <cell r="B345" t="str">
            <v>Duyeät Ban Giaùm ñoác</v>
          </cell>
          <cell r="G345" t="str">
            <v>Keá toaùn tröôûng</v>
          </cell>
        </row>
        <row r="351">
          <cell r="A351" t="str">
            <v>CTY XIMAÊNG HAØ TIEÂN KIEÂN GIANG</v>
          </cell>
        </row>
        <row r="352">
          <cell r="A352" t="str">
            <v>Boä phaän: Phoøng Keá hoaïch</v>
          </cell>
          <cell r="E352" t="str">
            <v>BAÛNG THANH TOÙAN TIEÀN THÖÔÛNG 6 THAÙNG ÑAÀU NAÊM 2001</v>
          </cell>
        </row>
        <row r="354">
          <cell r="A354" t="str">
            <v>Stt</v>
          </cell>
          <cell r="B354" t="str">
            <v>Hoï vaø Teân</v>
          </cell>
          <cell r="C354" t="str">
            <v>Chöùc vuï</v>
          </cell>
          <cell r="D354" t="str">
            <v>HSCV</v>
          </cell>
          <cell r="E354" t="str">
            <v>Ngaøy coâng</v>
          </cell>
          <cell r="F354" t="str">
            <v>Heä soá X.Loaïi</v>
          </cell>
          <cell r="G354" t="str">
            <v>HSQÑ</v>
          </cell>
          <cell r="H354" t="str">
            <v>Ñôn giaù</v>
          </cell>
          <cell r="I354" t="str">
            <v>Thöïc laõnh (ñ)</v>
          </cell>
        </row>
        <row r="356">
          <cell r="A356">
            <v>1</v>
          </cell>
          <cell r="B356" t="str">
            <v>Laâm Duy Khaùnh</v>
          </cell>
          <cell r="C356" t="str">
            <v>T.P</v>
          </cell>
          <cell r="D356">
            <v>1.9</v>
          </cell>
          <cell r="E356">
            <v>152</v>
          </cell>
          <cell r="F356">
            <v>1.6</v>
          </cell>
          <cell r="G356">
            <v>462.08000000000004</v>
          </cell>
          <cell r="H356">
            <v>7472.5</v>
          </cell>
          <cell r="I356">
            <v>3453000</v>
          </cell>
        </row>
        <row r="357">
          <cell r="A357">
            <v>2</v>
          </cell>
          <cell r="B357" t="str">
            <v>Hoà Nam Giang</v>
          </cell>
          <cell r="C357" t="str">
            <v>PP</v>
          </cell>
          <cell r="D357">
            <v>1.75</v>
          </cell>
          <cell r="E357">
            <v>152</v>
          </cell>
          <cell r="F357">
            <v>1.6</v>
          </cell>
          <cell r="G357">
            <v>425.6</v>
          </cell>
          <cell r="H357">
            <v>7472.5</v>
          </cell>
          <cell r="I357">
            <v>3180000</v>
          </cell>
        </row>
        <row r="358">
          <cell r="A358">
            <v>3</v>
          </cell>
          <cell r="B358" t="str">
            <v>Traàn Chinh Chieán</v>
          </cell>
          <cell r="C358" t="str">
            <v>PP</v>
          </cell>
          <cell r="D358">
            <v>1.75</v>
          </cell>
          <cell r="E358">
            <v>152</v>
          </cell>
          <cell r="F358">
            <v>1.6</v>
          </cell>
          <cell r="G358">
            <v>425.6</v>
          </cell>
          <cell r="H358">
            <v>7472.5</v>
          </cell>
          <cell r="I358">
            <v>3180000</v>
          </cell>
        </row>
        <row r="359">
          <cell r="A359">
            <v>4</v>
          </cell>
          <cell r="B359" t="str">
            <v>Nguyeãn Xuaân Trieäu</v>
          </cell>
          <cell r="C359" t="str">
            <v>NV</v>
          </cell>
          <cell r="D359">
            <v>1.2</v>
          </cell>
          <cell r="E359">
            <v>151</v>
          </cell>
          <cell r="F359">
            <v>1.2</v>
          </cell>
          <cell r="G359">
            <v>217.43999999999997</v>
          </cell>
          <cell r="H359">
            <v>7472.5</v>
          </cell>
          <cell r="I359">
            <v>1625000</v>
          </cell>
        </row>
        <row r="360">
          <cell r="A360">
            <v>5</v>
          </cell>
          <cell r="B360" t="str">
            <v>Vaên Minh Maät</v>
          </cell>
          <cell r="C360" t="str">
            <v>ÑTVT</v>
          </cell>
          <cell r="D360">
            <v>1.3167</v>
          </cell>
          <cell r="E360">
            <v>151</v>
          </cell>
          <cell r="F360">
            <v>1.4</v>
          </cell>
          <cell r="G360">
            <v>278.35037999999997</v>
          </cell>
          <cell r="H360">
            <v>7472.5</v>
          </cell>
          <cell r="I360">
            <v>2080000</v>
          </cell>
        </row>
        <row r="361">
          <cell r="A361">
            <v>6</v>
          </cell>
          <cell r="B361" t="str">
            <v>Maïc Thanh Duõng</v>
          </cell>
          <cell r="C361" t="str">
            <v>N.V</v>
          </cell>
          <cell r="D361">
            <v>1.3</v>
          </cell>
          <cell r="E361">
            <v>151</v>
          </cell>
          <cell r="F361">
            <v>1.6</v>
          </cell>
          <cell r="G361">
            <v>314.08000000000004</v>
          </cell>
          <cell r="H361">
            <v>7472.5</v>
          </cell>
          <cell r="I361">
            <v>2347000</v>
          </cell>
        </row>
        <row r="362">
          <cell r="A362">
            <v>7</v>
          </cell>
          <cell r="B362" t="str">
            <v>Nguyeãn Vaên Thôm</v>
          </cell>
          <cell r="C362" t="str">
            <v>N.V</v>
          </cell>
          <cell r="D362">
            <v>1.35</v>
          </cell>
          <cell r="E362">
            <v>151</v>
          </cell>
          <cell r="F362">
            <v>1.6</v>
          </cell>
          <cell r="G362">
            <v>326.16000000000008</v>
          </cell>
          <cell r="H362">
            <v>7472.5</v>
          </cell>
          <cell r="I362">
            <v>2437000</v>
          </cell>
        </row>
        <row r="363">
          <cell r="A363">
            <v>8</v>
          </cell>
          <cell r="B363" t="str">
            <v>Nguyeãn Thanh Bình</v>
          </cell>
          <cell r="C363" t="str">
            <v>T.Caân</v>
          </cell>
          <cell r="D363">
            <v>1.1000000000000001</v>
          </cell>
          <cell r="E363">
            <v>157</v>
          </cell>
          <cell r="F363">
            <v>1.4</v>
          </cell>
          <cell r="G363">
            <v>241.78</v>
          </cell>
          <cell r="H363">
            <v>7472.5</v>
          </cell>
          <cell r="I363">
            <v>1807000</v>
          </cell>
        </row>
        <row r="364">
          <cell r="A364">
            <v>9</v>
          </cell>
          <cell r="B364" t="str">
            <v>Voõ Daân Quyeàn</v>
          </cell>
          <cell r="C364" t="str">
            <v>T.Caân</v>
          </cell>
          <cell r="D364">
            <v>1.1000000000000001</v>
          </cell>
          <cell r="E364">
            <v>157</v>
          </cell>
          <cell r="F364">
            <v>1.4</v>
          </cell>
          <cell r="G364">
            <v>241.78</v>
          </cell>
          <cell r="H364">
            <v>7472.5</v>
          </cell>
          <cell r="I364">
            <v>1807000</v>
          </cell>
        </row>
        <row r="365">
          <cell r="A365">
            <v>10</v>
          </cell>
          <cell r="B365" t="str">
            <v>Huyønh Thanh Cöôøng</v>
          </cell>
          <cell r="C365" t="str">
            <v>"</v>
          </cell>
          <cell r="D365">
            <v>1.1000000000000001</v>
          </cell>
          <cell r="E365">
            <v>157</v>
          </cell>
          <cell r="F365">
            <v>1.4</v>
          </cell>
          <cell r="G365">
            <v>241.78</v>
          </cell>
          <cell r="H365">
            <v>7472.5</v>
          </cell>
          <cell r="I365">
            <v>1807000</v>
          </cell>
        </row>
        <row r="366">
          <cell r="A366">
            <v>11</v>
          </cell>
          <cell r="B366" t="str">
            <v>Nguyeãn Sôn Haø</v>
          </cell>
          <cell r="C366" t="str">
            <v>T.BH</v>
          </cell>
          <cell r="D366">
            <v>1.35</v>
          </cell>
          <cell r="E366">
            <v>153</v>
          </cell>
          <cell r="F366">
            <v>1.4</v>
          </cell>
          <cell r="G366">
            <v>289.17</v>
          </cell>
          <cell r="H366">
            <v>7472.5</v>
          </cell>
          <cell r="I366">
            <v>2161000</v>
          </cell>
        </row>
        <row r="367">
          <cell r="A367">
            <v>12</v>
          </cell>
          <cell r="B367" t="str">
            <v>Tröông Ngoïc Maãn</v>
          </cell>
          <cell r="C367" t="str">
            <v>T.BH</v>
          </cell>
          <cell r="D367">
            <v>1.35</v>
          </cell>
          <cell r="E367">
            <v>153</v>
          </cell>
          <cell r="F367">
            <v>1.6</v>
          </cell>
          <cell r="G367">
            <v>330.48</v>
          </cell>
          <cell r="H367">
            <v>7472.5</v>
          </cell>
          <cell r="I367">
            <v>2470000</v>
          </cell>
        </row>
        <row r="368">
          <cell r="A368">
            <v>13</v>
          </cell>
          <cell r="B368" t="str">
            <v>Huyønh Thanh Lieâm</v>
          </cell>
          <cell r="C368" t="str">
            <v>TKVT</v>
          </cell>
          <cell r="D368">
            <v>1.25</v>
          </cell>
          <cell r="E368">
            <v>151</v>
          </cell>
          <cell r="F368">
            <v>1.4</v>
          </cell>
          <cell r="G368">
            <v>264.25</v>
          </cell>
          <cell r="H368">
            <v>7472.5</v>
          </cell>
          <cell r="I368">
            <v>1975000</v>
          </cell>
        </row>
        <row r="369">
          <cell r="A369">
            <v>14</v>
          </cell>
          <cell r="B369" t="str">
            <v>Phuøng Höõu Ñaït</v>
          </cell>
          <cell r="C369" t="str">
            <v>TKXM</v>
          </cell>
          <cell r="D369">
            <v>1.45</v>
          </cell>
          <cell r="E369">
            <v>151</v>
          </cell>
          <cell r="F369">
            <v>1.6</v>
          </cell>
          <cell r="G369">
            <v>350.32</v>
          </cell>
          <cell r="H369">
            <v>7472.5</v>
          </cell>
          <cell r="I369">
            <v>2618000</v>
          </cell>
        </row>
        <row r="370">
          <cell r="A370">
            <v>15</v>
          </cell>
          <cell r="B370" t="str">
            <v>Laâm Hoàng Haûi</v>
          </cell>
          <cell r="C370" t="str">
            <v>TKVLN</v>
          </cell>
          <cell r="D370">
            <v>1.35</v>
          </cell>
          <cell r="E370">
            <v>151</v>
          </cell>
          <cell r="F370">
            <v>1.4</v>
          </cell>
          <cell r="G370">
            <v>285.39</v>
          </cell>
          <cell r="H370">
            <v>7472.5</v>
          </cell>
          <cell r="I370">
            <v>2133000</v>
          </cell>
        </row>
        <row r="371">
          <cell r="A371">
            <v>16</v>
          </cell>
          <cell r="B371" t="str">
            <v>Nguyeãn Ngoïc Duy</v>
          </cell>
          <cell r="C371" t="str">
            <v>NV</v>
          </cell>
          <cell r="D371">
            <v>1.2</v>
          </cell>
          <cell r="E371">
            <v>72</v>
          </cell>
          <cell r="F371">
            <v>1.4</v>
          </cell>
          <cell r="G371">
            <v>120.95999999999998</v>
          </cell>
          <cell r="H371">
            <v>7472.5</v>
          </cell>
          <cell r="I371">
            <v>904000</v>
          </cell>
        </row>
        <row r="372">
          <cell r="A372">
            <v>17</v>
          </cell>
          <cell r="B372" t="str">
            <v>Leâ Hoaøng Baù</v>
          </cell>
          <cell r="C372" t="str">
            <v>NV</v>
          </cell>
          <cell r="D372">
            <v>1.1000000000000001</v>
          </cell>
          <cell r="E372">
            <v>12</v>
          </cell>
          <cell r="F372">
            <v>1.4</v>
          </cell>
          <cell r="G372">
            <v>18.48</v>
          </cell>
          <cell r="H372">
            <v>7472.5</v>
          </cell>
          <cell r="I372">
            <v>138000</v>
          </cell>
        </row>
        <row r="373">
          <cell r="A373">
            <v>18</v>
          </cell>
          <cell r="B373" t="str">
            <v>Traàn Huy Thaïch</v>
          </cell>
          <cell r="C373" t="str">
            <v>NV</v>
          </cell>
          <cell r="D373">
            <v>1.1000000000000001</v>
          </cell>
          <cell r="E373">
            <v>9</v>
          </cell>
          <cell r="F373">
            <v>1.4</v>
          </cell>
          <cell r="G373">
            <v>13.86</v>
          </cell>
          <cell r="H373">
            <v>7472.5</v>
          </cell>
          <cell r="I373">
            <v>104000</v>
          </cell>
        </row>
        <row r="374">
          <cell r="A374">
            <v>19</v>
          </cell>
          <cell r="B374" t="str">
            <v>Traàn Phuù Thuyû</v>
          </cell>
          <cell r="C374" t="str">
            <v>NV</v>
          </cell>
          <cell r="D374">
            <v>1.2</v>
          </cell>
          <cell r="E374">
            <v>151</v>
          </cell>
          <cell r="F374">
            <v>1.6</v>
          </cell>
          <cell r="G374">
            <v>289.92</v>
          </cell>
          <cell r="H374">
            <v>7472.5</v>
          </cell>
          <cell r="I374">
            <v>2166000</v>
          </cell>
        </row>
        <row r="375">
          <cell r="A375">
            <v>20</v>
          </cell>
          <cell r="B375" t="str">
            <v>Nguyeãn Vaên Haûi</v>
          </cell>
          <cell r="C375" t="str">
            <v>BQL-DA</v>
          </cell>
          <cell r="D375">
            <v>1.25</v>
          </cell>
          <cell r="E375">
            <v>151</v>
          </cell>
          <cell r="F375">
            <v>1.4</v>
          </cell>
          <cell r="G375">
            <v>264.25</v>
          </cell>
          <cell r="H375">
            <v>7472.5</v>
          </cell>
          <cell r="I375">
            <v>1975000</v>
          </cell>
        </row>
        <row r="376">
          <cell r="A376">
            <v>21</v>
          </cell>
          <cell r="B376" t="str">
            <v>Hoà Thò Caåm Huyønh</v>
          </cell>
          <cell r="C376" t="str">
            <v>BQL-DA</v>
          </cell>
          <cell r="D376">
            <v>1.25</v>
          </cell>
          <cell r="E376">
            <v>151</v>
          </cell>
          <cell r="F376">
            <v>1.4</v>
          </cell>
          <cell r="G376">
            <v>264.25</v>
          </cell>
          <cell r="H376">
            <v>7472.5</v>
          </cell>
          <cell r="I376">
            <v>1975000</v>
          </cell>
        </row>
        <row r="377">
          <cell r="A377">
            <v>22</v>
          </cell>
          <cell r="B377" t="str">
            <v>Nguyeãn Vaên Cöôøng</v>
          </cell>
          <cell r="C377" t="str">
            <v>TT</v>
          </cell>
          <cell r="D377">
            <v>1.4</v>
          </cell>
          <cell r="E377">
            <v>154</v>
          </cell>
          <cell r="F377">
            <v>1.6</v>
          </cell>
          <cell r="G377">
            <v>344.96000000000004</v>
          </cell>
          <cell r="H377">
            <v>7472.5</v>
          </cell>
          <cell r="I377">
            <v>2578000</v>
          </cell>
        </row>
        <row r="378">
          <cell r="A378">
            <v>23</v>
          </cell>
          <cell r="B378" t="str">
            <v>Phan Vaên Hoàng</v>
          </cell>
          <cell r="C378" t="str">
            <v>Toå Phoù</v>
          </cell>
          <cell r="D378">
            <v>1.3</v>
          </cell>
          <cell r="E378">
            <v>154</v>
          </cell>
          <cell r="F378">
            <v>1.6</v>
          </cell>
          <cell r="G378">
            <v>320.32000000000005</v>
          </cell>
          <cell r="H378">
            <v>7472.5</v>
          </cell>
          <cell r="I378">
            <v>2394000</v>
          </cell>
        </row>
        <row r="379">
          <cell r="A379">
            <v>24</v>
          </cell>
          <cell r="B379" t="str">
            <v>Taï Quoác Quyønh</v>
          </cell>
          <cell r="C379" t="str">
            <v>CN</v>
          </cell>
          <cell r="D379">
            <v>1.25</v>
          </cell>
          <cell r="E379">
            <v>154</v>
          </cell>
          <cell r="F379">
            <v>1.4</v>
          </cell>
          <cell r="G379">
            <v>269.5</v>
          </cell>
          <cell r="H379">
            <v>7472.5</v>
          </cell>
          <cell r="I379">
            <v>2014000</v>
          </cell>
        </row>
        <row r="380">
          <cell r="A380">
            <v>25</v>
          </cell>
          <cell r="B380" t="str">
            <v>Phan Vaên Hieàn</v>
          </cell>
          <cell r="C380" t="str">
            <v>"</v>
          </cell>
          <cell r="D380">
            <v>1.25</v>
          </cell>
          <cell r="E380">
            <v>154</v>
          </cell>
          <cell r="F380">
            <v>1.4</v>
          </cell>
          <cell r="G380">
            <v>269.5</v>
          </cell>
          <cell r="H380">
            <v>7472.5</v>
          </cell>
          <cell r="I380">
            <v>2014000</v>
          </cell>
        </row>
        <row r="381">
          <cell r="A381">
            <v>26</v>
          </cell>
          <cell r="B381" t="str">
            <v>Leâ Töï Thieän</v>
          </cell>
          <cell r="C381" t="str">
            <v>"</v>
          </cell>
          <cell r="D381">
            <v>1.25</v>
          </cell>
          <cell r="E381">
            <v>154</v>
          </cell>
          <cell r="F381">
            <v>1.4</v>
          </cell>
          <cell r="G381">
            <v>269.5</v>
          </cell>
          <cell r="H381">
            <v>7472.5</v>
          </cell>
          <cell r="I381">
            <v>2014000</v>
          </cell>
        </row>
        <row r="382">
          <cell r="A382">
            <v>27</v>
          </cell>
          <cell r="B382" t="str">
            <v>Phaïm Gia Bình</v>
          </cell>
          <cell r="C382" t="str">
            <v>"</v>
          </cell>
          <cell r="D382">
            <v>1.25</v>
          </cell>
          <cell r="E382">
            <v>155</v>
          </cell>
          <cell r="F382">
            <v>1.2</v>
          </cell>
          <cell r="G382">
            <v>232.5</v>
          </cell>
          <cell r="H382">
            <v>7472.5</v>
          </cell>
          <cell r="I382">
            <v>1737000</v>
          </cell>
        </row>
        <row r="383">
          <cell r="A383">
            <v>28</v>
          </cell>
          <cell r="B383" t="str">
            <v>Nguyeãn Ngoïc Sôn</v>
          </cell>
          <cell r="C383" t="str">
            <v>"</v>
          </cell>
          <cell r="D383">
            <v>1.25</v>
          </cell>
          <cell r="E383">
            <v>154</v>
          </cell>
          <cell r="F383">
            <v>1.4</v>
          </cell>
          <cell r="G383">
            <v>269.5</v>
          </cell>
          <cell r="H383">
            <v>7472.5</v>
          </cell>
          <cell r="I383">
            <v>2014000</v>
          </cell>
        </row>
        <row r="384">
          <cell r="A384">
            <v>29</v>
          </cell>
          <cell r="B384" t="str">
            <v>Nguyeãn Troïng Taøi</v>
          </cell>
          <cell r="C384" t="str">
            <v>"</v>
          </cell>
          <cell r="D384">
            <v>1.25</v>
          </cell>
          <cell r="E384">
            <v>154</v>
          </cell>
          <cell r="F384">
            <v>1.4</v>
          </cell>
          <cell r="G384">
            <v>269.5</v>
          </cell>
          <cell r="H384">
            <v>7472.5</v>
          </cell>
          <cell r="I384">
            <v>2014000</v>
          </cell>
        </row>
        <row r="385">
          <cell r="A385">
            <v>30</v>
          </cell>
          <cell r="B385" t="str">
            <v>Phan Phöôùc Lôïi</v>
          </cell>
          <cell r="C385" t="str">
            <v>"</v>
          </cell>
          <cell r="D385">
            <v>1.25</v>
          </cell>
          <cell r="E385">
            <v>153</v>
          </cell>
          <cell r="F385">
            <v>1.4</v>
          </cell>
          <cell r="G385">
            <v>267.75</v>
          </cell>
          <cell r="H385">
            <v>7472.5</v>
          </cell>
          <cell r="I385">
            <v>2001000</v>
          </cell>
        </row>
        <row r="386">
          <cell r="A386">
            <v>31</v>
          </cell>
          <cell r="B386" t="str">
            <v>Nguyeãn Hoàng Hoaøng</v>
          </cell>
          <cell r="C386" t="str">
            <v>L.xe taûi</v>
          </cell>
          <cell r="D386">
            <v>1.2</v>
          </cell>
          <cell r="E386">
            <v>153</v>
          </cell>
          <cell r="F386">
            <v>1.6</v>
          </cell>
          <cell r="G386">
            <v>293.76</v>
          </cell>
          <cell r="H386">
            <v>7472.5</v>
          </cell>
          <cell r="I386">
            <v>2195000</v>
          </cell>
        </row>
        <row r="387">
          <cell r="A387">
            <v>32</v>
          </cell>
          <cell r="B387" t="str">
            <v>Traàn Ngoïc Phöông</v>
          </cell>
          <cell r="C387" t="str">
            <v>"</v>
          </cell>
          <cell r="D387">
            <v>1.2</v>
          </cell>
          <cell r="E387">
            <v>151</v>
          </cell>
          <cell r="F387">
            <v>1.4</v>
          </cell>
          <cell r="G387">
            <v>253.67999999999998</v>
          </cell>
          <cell r="H387">
            <v>7472.5</v>
          </cell>
          <cell r="I387">
            <v>1896000</v>
          </cell>
        </row>
        <row r="388">
          <cell r="A388">
            <v>33</v>
          </cell>
          <cell r="B388" t="str">
            <v>Ñoã Vaên Loäc</v>
          </cell>
          <cell r="C388" t="str">
            <v>"</v>
          </cell>
          <cell r="D388">
            <v>1.2</v>
          </cell>
          <cell r="E388">
            <v>151</v>
          </cell>
          <cell r="F388">
            <v>1.4</v>
          </cell>
          <cell r="G388">
            <v>253.67999999999998</v>
          </cell>
          <cell r="H388">
            <v>7472.5</v>
          </cell>
          <cell r="I388">
            <v>1896000</v>
          </cell>
        </row>
        <row r="389">
          <cell r="A389">
            <v>34</v>
          </cell>
          <cell r="B389" t="str">
            <v>Ñaëng Quoác Trung</v>
          </cell>
          <cell r="C389" t="str">
            <v>"</v>
          </cell>
          <cell r="D389">
            <v>1.2</v>
          </cell>
          <cell r="E389">
            <v>151</v>
          </cell>
          <cell r="F389">
            <v>1.4</v>
          </cell>
          <cell r="G389">
            <v>253.67999999999998</v>
          </cell>
          <cell r="H389">
            <v>7472.5</v>
          </cell>
          <cell r="I389">
            <v>1896000</v>
          </cell>
        </row>
        <row r="390">
          <cell r="A390">
            <v>35</v>
          </cell>
          <cell r="B390" t="str">
            <v>Nguyeãn Thaønh Haûo</v>
          </cell>
          <cell r="C390" t="str">
            <v>"</v>
          </cell>
          <cell r="D390">
            <v>1.2</v>
          </cell>
          <cell r="E390">
            <v>150</v>
          </cell>
          <cell r="F390">
            <v>1.4</v>
          </cell>
          <cell r="G390">
            <v>251.99999999999997</v>
          </cell>
          <cell r="H390">
            <v>7472.5</v>
          </cell>
          <cell r="I390">
            <v>1883000</v>
          </cell>
        </row>
        <row r="391">
          <cell r="A391">
            <v>36</v>
          </cell>
          <cell r="B391" t="str">
            <v>Phaïm Quoác Huy</v>
          </cell>
          <cell r="C391" t="str">
            <v>"</v>
          </cell>
          <cell r="D391">
            <v>1.2</v>
          </cell>
          <cell r="E391">
            <v>117</v>
          </cell>
          <cell r="F391">
            <v>1.4</v>
          </cell>
          <cell r="G391">
            <v>196.56</v>
          </cell>
          <cell r="H391">
            <v>7472.5</v>
          </cell>
          <cell r="I391">
            <v>1469000</v>
          </cell>
        </row>
        <row r="392">
          <cell r="A392">
            <v>37</v>
          </cell>
          <cell r="B392" t="str">
            <v>Tröông Hoaøi Phong</v>
          </cell>
          <cell r="C392" t="str">
            <v>"</v>
          </cell>
          <cell r="D392">
            <v>1.2</v>
          </cell>
          <cell r="E392">
            <v>151</v>
          </cell>
          <cell r="F392">
            <v>1.4</v>
          </cell>
          <cell r="G392">
            <v>253.67999999999998</v>
          </cell>
          <cell r="H392">
            <v>7472.5</v>
          </cell>
          <cell r="I392">
            <v>1896000</v>
          </cell>
        </row>
        <row r="393">
          <cell r="A393">
            <v>38</v>
          </cell>
          <cell r="B393" t="str">
            <v>Nguyeãn vaên Yeân</v>
          </cell>
          <cell r="C393" t="str">
            <v>"</v>
          </cell>
          <cell r="D393">
            <v>1.2</v>
          </cell>
          <cell r="E393">
            <v>151</v>
          </cell>
          <cell r="F393">
            <v>1.4</v>
          </cell>
          <cell r="G393">
            <v>253.67999999999998</v>
          </cell>
          <cell r="H393">
            <v>7472.5</v>
          </cell>
          <cell r="I393">
            <v>1896000</v>
          </cell>
        </row>
        <row r="394">
          <cell r="A394">
            <v>39</v>
          </cell>
          <cell r="B394" t="str">
            <v>Ñaëng Quoác Duõng</v>
          </cell>
          <cell r="C394" t="str">
            <v>"</v>
          </cell>
          <cell r="D394">
            <v>1.2</v>
          </cell>
          <cell r="E394">
            <v>148</v>
          </cell>
          <cell r="F394">
            <v>1.4</v>
          </cell>
          <cell r="G394">
            <v>248.64</v>
          </cell>
          <cell r="H394">
            <v>7472.5</v>
          </cell>
          <cell r="I394">
            <v>1858000</v>
          </cell>
        </row>
        <row r="395">
          <cell r="A395">
            <v>40</v>
          </cell>
          <cell r="B395" t="str">
            <v>Nguyeãn Thanh Tuaán</v>
          </cell>
          <cell r="C395" t="str">
            <v>Laùi caåu</v>
          </cell>
          <cell r="D395">
            <v>1.3</v>
          </cell>
          <cell r="E395">
            <v>150</v>
          </cell>
          <cell r="F395">
            <v>1.4</v>
          </cell>
          <cell r="G395">
            <v>273</v>
          </cell>
          <cell r="H395">
            <v>7472.5</v>
          </cell>
          <cell r="I395">
            <v>2040000</v>
          </cell>
        </row>
        <row r="396">
          <cell r="A396">
            <v>41</v>
          </cell>
          <cell r="B396" t="str">
            <v>Traàn Vaên Sôn</v>
          </cell>
          <cell r="C396" t="str">
            <v>"</v>
          </cell>
          <cell r="D396">
            <v>1.3</v>
          </cell>
          <cell r="E396">
            <v>149</v>
          </cell>
          <cell r="F396">
            <v>1.2</v>
          </cell>
          <cell r="G396">
            <v>232.44</v>
          </cell>
          <cell r="H396">
            <v>7472.5</v>
          </cell>
          <cell r="I396">
            <v>1737000</v>
          </cell>
        </row>
        <row r="397">
          <cell r="A397">
            <v>42</v>
          </cell>
          <cell r="B397" t="str">
            <v>Ñaøo Vaên Minh</v>
          </cell>
          <cell r="C397" t="str">
            <v>Laùi cuoác</v>
          </cell>
          <cell r="D397">
            <v>1.3</v>
          </cell>
          <cell r="E397">
            <v>152</v>
          </cell>
          <cell r="F397">
            <v>1.6</v>
          </cell>
          <cell r="G397">
            <v>316.16000000000003</v>
          </cell>
          <cell r="H397">
            <v>7472.5</v>
          </cell>
          <cell r="I397">
            <v>2363000</v>
          </cell>
        </row>
        <row r="398">
          <cell r="A398">
            <v>43</v>
          </cell>
          <cell r="B398" t="str">
            <v>Phaïm Ñöùc Thieäp</v>
          </cell>
          <cell r="C398" t="str">
            <v>Xe xuùc</v>
          </cell>
          <cell r="D398">
            <v>1.2</v>
          </cell>
          <cell r="E398">
            <v>151</v>
          </cell>
          <cell r="F398">
            <v>1.4</v>
          </cell>
          <cell r="G398">
            <v>253.67999999999998</v>
          </cell>
          <cell r="H398">
            <v>7472.5</v>
          </cell>
          <cell r="I398">
            <v>1896000</v>
          </cell>
        </row>
        <row r="399">
          <cell r="A399">
            <v>44</v>
          </cell>
          <cell r="B399" t="str">
            <v>Nguyeãn Xuaân Thaønh</v>
          </cell>
          <cell r="C399" t="str">
            <v>"</v>
          </cell>
          <cell r="D399">
            <v>1.2</v>
          </cell>
          <cell r="E399">
            <v>151</v>
          </cell>
          <cell r="F399">
            <v>1.4</v>
          </cell>
          <cell r="G399">
            <v>253.67999999999998</v>
          </cell>
          <cell r="H399">
            <v>7472.5</v>
          </cell>
          <cell r="I399">
            <v>1896000</v>
          </cell>
        </row>
        <row r="400">
          <cell r="A400">
            <v>45</v>
          </cell>
          <cell r="B400" t="str">
            <v>Nguyeãn Ñöùc Thaéng</v>
          </cell>
          <cell r="C400" t="str">
            <v>X.xuùc 300</v>
          </cell>
          <cell r="D400">
            <v>1.2</v>
          </cell>
          <cell r="E400">
            <v>150</v>
          </cell>
          <cell r="F400">
            <v>1.6</v>
          </cell>
          <cell r="G400">
            <v>288</v>
          </cell>
          <cell r="H400">
            <v>7472.5</v>
          </cell>
          <cell r="I400">
            <v>2152000</v>
          </cell>
        </row>
        <row r="401">
          <cell r="A401">
            <v>46</v>
          </cell>
          <cell r="B401" t="str">
            <v>Nguyeãn Thaønh Thoaïi</v>
          </cell>
          <cell r="C401" t="str">
            <v>Daewoo</v>
          </cell>
          <cell r="D401">
            <v>1.2</v>
          </cell>
          <cell r="E401">
            <v>138</v>
          </cell>
          <cell r="F401">
            <v>1.4</v>
          </cell>
          <cell r="G401">
            <v>231.83999999999997</v>
          </cell>
          <cell r="H401">
            <v>7472.5</v>
          </cell>
          <cell r="I401">
            <v>1732000</v>
          </cell>
        </row>
        <row r="402">
          <cell r="A402">
            <v>47</v>
          </cell>
          <cell r="B402" t="str">
            <v>Ngoâ Vaên Taân</v>
          </cell>
          <cell r="C402" t="str">
            <v>Xe cuoác</v>
          </cell>
          <cell r="D402">
            <v>1.2</v>
          </cell>
          <cell r="E402">
            <v>153</v>
          </cell>
          <cell r="F402">
            <v>1.6</v>
          </cell>
          <cell r="G402">
            <v>293.76</v>
          </cell>
          <cell r="H402">
            <v>7472.5</v>
          </cell>
          <cell r="I402">
            <v>2195000</v>
          </cell>
        </row>
        <row r="403">
          <cell r="A403">
            <v>48</v>
          </cell>
          <cell r="B403" t="str">
            <v>Buøi Quang Baèng</v>
          </cell>
          <cell r="C403" t="str">
            <v>Xe naâng</v>
          </cell>
          <cell r="D403">
            <v>1.2</v>
          </cell>
          <cell r="E403">
            <v>149</v>
          </cell>
          <cell r="F403">
            <v>1.4</v>
          </cell>
          <cell r="G403">
            <v>250.31999999999996</v>
          </cell>
          <cell r="H403">
            <v>7472.5</v>
          </cell>
          <cell r="I403">
            <v>1871000</v>
          </cell>
        </row>
        <row r="404">
          <cell r="A404">
            <v>49</v>
          </cell>
          <cell r="B404" t="str">
            <v>Ngoâ Vaên Thaân</v>
          </cell>
          <cell r="C404" t="str">
            <v>Xe naâng</v>
          </cell>
          <cell r="D404">
            <v>1.2</v>
          </cell>
          <cell r="E404">
            <v>134</v>
          </cell>
          <cell r="F404">
            <v>1.2</v>
          </cell>
          <cell r="G404">
            <v>192.95999999999998</v>
          </cell>
          <cell r="H404">
            <v>7472.5</v>
          </cell>
          <cell r="I404">
            <v>1442000</v>
          </cell>
        </row>
        <row r="405">
          <cell r="A405">
            <v>50</v>
          </cell>
          <cell r="B405" t="str">
            <v>Buøi Quang Laäp</v>
          </cell>
          <cell r="C405" t="str">
            <v>Xe naâng</v>
          </cell>
          <cell r="D405">
            <v>1.2</v>
          </cell>
          <cell r="E405">
            <v>150</v>
          </cell>
          <cell r="F405">
            <v>1.2</v>
          </cell>
          <cell r="G405">
            <v>216</v>
          </cell>
          <cell r="H405">
            <v>7472.5</v>
          </cell>
          <cell r="I405">
            <v>1614000</v>
          </cell>
        </row>
        <row r="406">
          <cell r="A406">
            <v>51</v>
          </cell>
          <cell r="B406" t="str">
            <v>Phan Thanh Trung</v>
          </cell>
          <cell r="C406" t="str">
            <v>Xe naâng</v>
          </cell>
          <cell r="D406">
            <v>1.2</v>
          </cell>
          <cell r="E406">
            <v>149</v>
          </cell>
          <cell r="F406">
            <v>1.4</v>
          </cell>
          <cell r="G406">
            <v>250.31999999999996</v>
          </cell>
          <cell r="H406">
            <v>7472.5</v>
          </cell>
          <cell r="I406">
            <v>1871000</v>
          </cell>
        </row>
        <row r="407">
          <cell r="A407">
            <v>52</v>
          </cell>
          <cell r="B407" t="str">
            <v>Laâm Hoàng Thu</v>
          </cell>
          <cell r="C407" t="str">
            <v>Xe naâng</v>
          </cell>
          <cell r="D407">
            <v>1.2</v>
          </cell>
          <cell r="E407">
            <v>18</v>
          </cell>
          <cell r="F407">
            <v>1.4</v>
          </cell>
          <cell r="G407">
            <v>30.239999999999995</v>
          </cell>
          <cell r="H407">
            <v>7472.5</v>
          </cell>
          <cell r="I407">
            <v>226000</v>
          </cell>
        </row>
        <row r="408">
          <cell r="B408" t="str">
            <v>Coäng:</v>
          </cell>
          <cell r="D408">
            <v>65.866700000000051</v>
          </cell>
          <cell r="G408">
            <v>13520.77038</v>
          </cell>
          <cell r="I408">
            <v>101042000</v>
          </cell>
        </row>
        <row r="409">
          <cell r="C409" t="str">
            <v>Baèng chöõ:          (Moät traêm leû moät trieäu, khoâng traêm boán möôi hai ngaøn ñoàng).</v>
          </cell>
        </row>
        <row r="411">
          <cell r="B411" t="str">
            <v>Duyeät Ban Giaùm ñoác</v>
          </cell>
          <cell r="G411" t="str">
            <v>Keá toaùn tröôûng</v>
          </cell>
        </row>
        <row r="422">
          <cell r="A422" t="str">
            <v>CTY XIMAÊNG HAØ TIEÂN KIEÂN GIANG</v>
          </cell>
        </row>
        <row r="423">
          <cell r="A423" t="str">
            <v>Boä phaän: Ban Laõnh ñaïo Cty.</v>
          </cell>
          <cell r="E423" t="str">
            <v>BAÛNG THANH TOÙAN TIEÀN THÖÔÛNG 6 THAÙNG ÑAÀU NAÊM 2001</v>
          </cell>
        </row>
        <row r="427">
          <cell r="A427" t="str">
            <v>Stt</v>
          </cell>
          <cell r="B427" t="str">
            <v>Hoï vaø Teân</v>
          </cell>
          <cell r="C427" t="str">
            <v>Chöùc vuï</v>
          </cell>
          <cell r="D427" t="str">
            <v>HSCV</v>
          </cell>
          <cell r="E427" t="str">
            <v>Ngaøy coâng</v>
          </cell>
          <cell r="F427" t="str">
            <v>Heä soá X.Loaïi</v>
          </cell>
          <cell r="G427" t="str">
            <v>HSQÑ</v>
          </cell>
          <cell r="H427" t="str">
            <v>Ñôn giaù</v>
          </cell>
          <cell r="I427" t="str">
            <v>Thöïc laõnh (ñ)</v>
          </cell>
        </row>
        <row r="429">
          <cell r="A429">
            <v>1</v>
          </cell>
          <cell r="B429" t="str">
            <v>Phaïm Vuõ Hoàng</v>
          </cell>
          <cell r="C429" t="str">
            <v>Giaùm ñoác</v>
          </cell>
          <cell r="D429">
            <v>3.6</v>
          </cell>
          <cell r="E429">
            <v>152</v>
          </cell>
          <cell r="F429">
            <v>1.6</v>
          </cell>
          <cell r="G429">
            <v>875.5200000000001</v>
          </cell>
          <cell r="H429">
            <v>7472.5</v>
          </cell>
          <cell r="I429">
            <v>6542000</v>
          </cell>
        </row>
        <row r="430">
          <cell r="A430">
            <v>2</v>
          </cell>
          <cell r="B430" t="str">
            <v>Nguyeãn Vaên Huøng</v>
          </cell>
          <cell r="C430" t="str">
            <v>P.GÑ</v>
          </cell>
          <cell r="D430">
            <v>3</v>
          </cell>
          <cell r="E430">
            <v>152</v>
          </cell>
          <cell r="F430">
            <v>1.6</v>
          </cell>
          <cell r="G430">
            <v>729.6</v>
          </cell>
          <cell r="H430">
            <v>7472.5</v>
          </cell>
          <cell r="I430">
            <v>5452000</v>
          </cell>
        </row>
        <row r="431">
          <cell r="A431">
            <v>3</v>
          </cell>
          <cell r="B431" t="str">
            <v>Nguyeãn Vaên Tuoát</v>
          </cell>
          <cell r="C431" t="str">
            <v>KTT</v>
          </cell>
          <cell r="D431">
            <v>3</v>
          </cell>
          <cell r="E431">
            <v>151</v>
          </cell>
          <cell r="F431">
            <v>1.6</v>
          </cell>
          <cell r="G431">
            <v>724.80000000000007</v>
          </cell>
          <cell r="H431">
            <v>7472.5</v>
          </cell>
          <cell r="I431">
            <v>5416000</v>
          </cell>
        </row>
        <row r="432">
          <cell r="B432" t="str">
            <v>Coäng:</v>
          </cell>
          <cell r="D432">
            <v>9.6</v>
          </cell>
          <cell r="G432">
            <v>2329.92</v>
          </cell>
          <cell r="I432">
            <v>17410000</v>
          </cell>
        </row>
      </sheetData>
      <sheetData sheetId="15" refreshError="1">
        <row r="6">
          <cell r="M6" t="str">
            <v>Xuaát saéc</v>
          </cell>
        </row>
        <row r="7">
          <cell r="M7" t="str">
            <v>Xuaát saéc</v>
          </cell>
        </row>
        <row r="8">
          <cell r="M8" t="str">
            <v>A</v>
          </cell>
        </row>
        <row r="9">
          <cell r="M9" t="str">
            <v>A</v>
          </cell>
        </row>
        <row r="10">
          <cell r="M10" t="str">
            <v>A</v>
          </cell>
        </row>
        <row r="11">
          <cell r="M11" t="str">
            <v>Xuaát saéc</v>
          </cell>
        </row>
        <row r="12">
          <cell r="M12" t="str">
            <v>Xuaát saéc</v>
          </cell>
        </row>
        <row r="13">
          <cell r="M13" t="str">
            <v>A</v>
          </cell>
        </row>
        <row r="14">
          <cell r="M14" t="str">
            <v>C</v>
          </cell>
        </row>
        <row r="15">
          <cell r="M15" t="str">
            <v>A</v>
          </cell>
        </row>
        <row r="16">
          <cell r="M16" t="str">
            <v>B</v>
          </cell>
        </row>
        <row r="17">
          <cell r="M17" t="str">
            <v>A</v>
          </cell>
        </row>
        <row r="18">
          <cell r="M18" t="str">
            <v>A</v>
          </cell>
        </row>
        <row r="19">
          <cell r="M19" t="str">
            <v>B</v>
          </cell>
        </row>
        <row r="20">
          <cell r="M20" t="str">
            <v>A</v>
          </cell>
        </row>
        <row r="21">
          <cell r="M21" t="str">
            <v>Xuaát saéc</v>
          </cell>
        </row>
        <row r="22">
          <cell r="M22" t="str">
            <v>A</v>
          </cell>
        </row>
        <row r="23">
          <cell r="M23" t="str">
            <v>A</v>
          </cell>
        </row>
        <row r="24">
          <cell r="M24" t="str">
            <v>A</v>
          </cell>
        </row>
        <row r="25">
          <cell r="M25" t="str">
            <v>Xuaát saéc</v>
          </cell>
        </row>
        <row r="26">
          <cell r="M26" t="str">
            <v>A</v>
          </cell>
        </row>
        <row r="27">
          <cell r="M27" t="str">
            <v>B</v>
          </cell>
        </row>
        <row r="28">
          <cell r="M28" t="str">
            <v>A</v>
          </cell>
        </row>
        <row r="29">
          <cell r="M29" t="str">
            <v>A</v>
          </cell>
        </row>
        <row r="30">
          <cell r="M30" t="str">
            <v>A</v>
          </cell>
        </row>
        <row r="31">
          <cell r="M31" t="str">
            <v>A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B7" t="str">
            <v>Phaïm Vuõ Hoàng</v>
          </cell>
          <cell r="C7" t="str">
            <v>G.Ñoác</v>
          </cell>
          <cell r="D7">
            <v>3.6</v>
          </cell>
          <cell r="E7">
            <v>3.6</v>
          </cell>
          <cell r="F7">
            <v>3.6</v>
          </cell>
          <cell r="G7">
            <v>152</v>
          </cell>
          <cell r="H7">
            <v>157</v>
          </cell>
          <cell r="I7">
            <v>309</v>
          </cell>
          <cell r="J7">
            <v>1.6</v>
          </cell>
          <cell r="K7">
            <v>1.6</v>
          </cell>
          <cell r="L7">
            <v>1.6</v>
          </cell>
        </row>
        <row r="8">
          <cell r="B8" t="str">
            <v>Nguyeãn Vaên Huøng</v>
          </cell>
          <cell r="C8" t="str">
            <v>P.GÑ</v>
          </cell>
          <cell r="D8">
            <v>3</v>
          </cell>
          <cell r="E8">
            <v>3</v>
          </cell>
          <cell r="F8">
            <v>3</v>
          </cell>
          <cell r="G8">
            <v>152</v>
          </cell>
          <cell r="H8">
            <v>157</v>
          </cell>
          <cell r="I8">
            <v>309</v>
          </cell>
          <cell r="J8">
            <v>1.6</v>
          </cell>
          <cell r="K8">
            <v>1.6</v>
          </cell>
          <cell r="L8">
            <v>1.6</v>
          </cell>
        </row>
        <row r="9">
          <cell r="B9" t="str">
            <v>Quaùch Ngoïc Minh</v>
          </cell>
          <cell r="C9" t="str">
            <v>KTT</v>
          </cell>
          <cell r="E9">
            <v>3</v>
          </cell>
          <cell r="F9">
            <v>3</v>
          </cell>
          <cell r="H9">
            <v>107</v>
          </cell>
          <cell r="I9">
            <v>107</v>
          </cell>
          <cell r="K9">
            <v>1.6</v>
          </cell>
          <cell r="L9">
            <v>1.6</v>
          </cell>
        </row>
        <row r="10">
          <cell r="B10" t="str">
            <v>Nguyeãn Vaên Tuoát</v>
          </cell>
          <cell r="C10" t="str">
            <v>KTT cuõ</v>
          </cell>
          <cell r="D10">
            <v>3</v>
          </cell>
          <cell r="E10">
            <v>3</v>
          </cell>
          <cell r="F10">
            <v>3</v>
          </cell>
          <cell r="G10">
            <v>151</v>
          </cell>
          <cell r="H10">
            <v>53</v>
          </cell>
          <cell r="I10">
            <v>204</v>
          </cell>
          <cell r="J10">
            <v>1.6</v>
          </cell>
          <cell r="K10">
            <v>1.6</v>
          </cell>
          <cell r="L10">
            <v>1.6</v>
          </cell>
        </row>
        <row r="11">
          <cell r="B11" t="str">
            <v>Ñaøo Troïng Ñaït</v>
          </cell>
          <cell r="C11" t="str">
            <v>PP.KT-TV</v>
          </cell>
          <cell r="D11">
            <v>1.75</v>
          </cell>
          <cell r="E11">
            <v>1.75</v>
          </cell>
          <cell r="F11">
            <v>1.75</v>
          </cell>
          <cell r="G11">
            <v>152</v>
          </cell>
          <cell r="H11">
            <v>157</v>
          </cell>
          <cell r="I11">
            <v>309</v>
          </cell>
          <cell r="J11">
            <v>1.6</v>
          </cell>
          <cell r="K11">
            <v>1.6</v>
          </cell>
          <cell r="L11">
            <v>1.6</v>
          </cell>
        </row>
        <row r="12">
          <cell r="B12" t="str">
            <v>Nguyeãn Vaên Hieån</v>
          </cell>
          <cell r="C12" t="str">
            <v>N.V</v>
          </cell>
          <cell r="D12">
            <v>1.3</v>
          </cell>
          <cell r="E12">
            <v>1.3</v>
          </cell>
          <cell r="F12">
            <v>1.3</v>
          </cell>
          <cell r="G12">
            <v>151</v>
          </cell>
          <cell r="H12">
            <v>154</v>
          </cell>
          <cell r="I12">
            <v>305</v>
          </cell>
          <cell r="J12">
            <v>1.4</v>
          </cell>
          <cell r="K12">
            <v>1.4</v>
          </cell>
          <cell r="L12">
            <v>1.4</v>
          </cell>
        </row>
        <row r="13">
          <cell r="B13" t="str">
            <v>Trònh Hoaøng Laâm</v>
          </cell>
          <cell r="C13" t="str">
            <v>N.V</v>
          </cell>
          <cell r="D13">
            <v>1.25</v>
          </cell>
          <cell r="E13">
            <v>1.25</v>
          </cell>
          <cell r="F13">
            <v>1.25</v>
          </cell>
          <cell r="G13">
            <v>151</v>
          </cell>
          <cell r="H13">
            <v>157</v>
          </cell>
          <cell r="I13">
            <v>308</v>
          </cell>
          <cell r="J13">
            <v>1.4</v>
          </cell>
          <cell r="K13">
            <v>1.2</v>
          </cell>
          <cell r="L13">
            <v>1.2999999999999998</v>
          </cell>
        </row>
        <row r="14">
          <cell r="B14" t="str">
            <v>Döông Vaên Thaûo</v>
          </cell>
          <cell r="C14" t="str">
            <v>N.V</v>
          </cell>
          <cell r="D14">
            <v>1.25</v>
          </cell>
          <cell r="E14">
            <v>1.25</v>
          </cell>
          <cell r="F14">
            <v>1.25</v>
          </cell>
          <cell r="G14">
            <v>151</v>
          </cell>
          <cell r="H14">
            <v>157</v>
          </cell>
          <cell r="I14">
            <v>308</v>
          </cell>
          <cell r="J14">
            <v>1.6</v>
          </cell>
          <cell r="K14">
            <v>1.6</v>
          </cell>
          <cell r="L14">
            <v>1.6</v>
          </cell>
        </row>
        <row r="15">
          <cell r="B15" t="str">
            <v>Nguyeãn Thu Laøi</v>
          </cell>
          <cell r="C15" t="str">
            <v>N.V</v>
          </cell>
          <cell r="D15">
            <v>1.2</v>
          </cell>
          <cell r="E15">
            <v>1.2</v>
          </cell>
          <cell r="F15">
            <v>1.2</v>
          </cell>
          <cell r="G15">
            <v>151</v>
          </cell>
          <cell r="H15">
            <v>157</v>
          </cell>
          <cell r="I15">
            <v>308</v>
          </cell>
          <cell r="J15">
            <v>1.4</v>
          </cell>
          <cell r="K15">
            <v>1.4</v>
          </cell>
          <cell r="L15">
            <v>1.4</v>
          </cell>
        </row>
        <row r="18">
          <cell r="B18" t="str">
            <v xml:space="preserve"> Ghi chuù :</v>
          </cell>
          <cell r="C18" t="str">
            <v>Heä soá xeáp loaïi : (1,6 = xuaát saéc ; 1,4 = Loaïi A ; 1,2 = Loaïi B ; 1,0 = loaïi C)</v>
          </cell>
        </row>
        <row r="19">
          <cell r="B19" t="str">
            <v xml:space="preserve"> * Toång hôïp :</v>
          </cell>
          <cell r="C19" t="str">
            <v>Loaïi XS</v>
          </cell>
          <cell r="D19">
            <v>6</v>
          </cell>
        </row>
        <row r="20">
          <cell r="C20" t="str">
            <v>Loaïi A</v>
          </cell>
          <cell r="D20">
            <v>2</v>
          </cell>
        </row>
        <row r="21">
          <cell r="C21" t="str">
            <v>Loaïi B</v>
          </cell>
          <cell r="D21">
            <v>1</v>
          </cell>
        </row>
        <row r="22">
          <cell r="C22" t="str">
            <v>Loaïi C</v>
          </cell>
          <cell r="D22">
            <v>0</v>
          </cell>
        </row>
        <row r="23">
          <cell r="B23" t="str">
            <v xml:space="preserve">                           Coäng:</v>
          </cell>
          <cell r="D23">
            <v>9</v>
          </cell>
          <cell r="I23" t="str">
            <v>Ngaøy ___ thaùng ____ naêm 2002</v>
          </cell>
        </row>
        <row r="24">
          <cell r="B24" t="str">
            <v>Ngöôøi laäp</v>
          </cell>
          <cell r="J24" t="str">
            <v>P.Keá toaùn</v>
          </cell>
        </row>
        <row r="28">
          <cell r="B28" t="str">
            <v>Traàn Vaên Nuoâi</v>
          </cell>
          <cell r="C28" t="str">
            <v>Tr.P</v>
          </cell>
          <cell r="D28">
            <v>1.8</v>
          </cell>
          <cell r="E28">
            <v>1.8</v>
          </cell>
          <cell r="F28">
            <v>1.8</v>
          </cell>
          <cell r="G28">
            <v>152</v>
          </cell>
          <cell r="H28">
            <v>152</v>
          </cell>
          <cell r="I28">
            <v>304</v>
          </cell>
          <cell r="J28">
            <v>1.6</v>
          </cell>
          <cell r="K28">
            <v>1.6</v>
          </cell>
          <cell r="L28">
            <v>1.6</v>
          </cell>
        </row>
        <row r="29">
          <cell r="B29" t="str">
            <v>Nguyeãn Thanh Nhaõ</v>
          </cell>
          <cell r="C29" t="str">
            <v>PP.</v>
          </cell>
          <cell r="D29">
            <v>1.65</v>
          </cell>
          <cell r="E29">
            <v>1.65</v>
          </cell>
          <cell r="F29">
            <v>1.65</v>
          </cell>
          <cell r="G29">
            <v>135</v>
          </cell>
          <cell r="H29">
            <v>157</v>
          </cell>
          <cell r="I29">
            <v>292</v>
          </cell>
          <cell r="J29">
            <v>1.6</v>
          </cell>
          <cell r="K29">
            <v>1.6</v>
          </cell>
          <cell r="L29">
            <v>1.6</v>
          </cell>
        </row>
        <row r="30">
          <cell r="B30" t="str">
            <v>Löu Thaùi Nhaïc</v>
          </cell>
          <cell r="C30" t="str">
            <v xml:space="preserve">CB </v>
          </cell>
          <cell r="D30">
            <v>1.3</v>
          </cell>
          <cell r="E30">
            <v>1.3</v>
          </cell>
          <cell r="F30">
            <v>1.3</v>
          </cell>
          <cell r="H30">
            <v>44</v>
          </cell>
          <cell r="I30">
            <v>44</v>
          </cell>
          <cell r="J30">
            <v>1.4</v>
          </cell>
          <cell r="K30">
            <v>1</v>
          </cell>
          <cell r="L30">
            <v>1.2</v>
          </cell>
        </row>
        <row r="31">
          <cell r="B31" t="str">
            <v>Voõ Vaên Phuïng</v>
          </cell>
          <cell r="C31" t="str">
            <v>NV</v>
          </cell>
          <cell r="D31">
            <v>1.2</v>
          </cell>
          <cell r="E31">
            <v>1.2</v>
          </cell>
          <cell r="F31">
            <v>1.2</v>
          </cell>
          <cell r="G31">
            <v>151</v>
          </cell>
          <cell r="H31">
            <v>157</v>
          </cell>
          <cell r="I31">
            <v>308</v>
          </cell>
          <cell r="J31">
            <v>1.4</v>
          </cell>
          <cell r="K31">
            <v>1.6</v>
          </cell>
          <cell r="L31">
            <v>1.5</v>
          </cell>
        </row>
        <row r="32">
          <cell r="B32" t="str">
            <v>Ñoã Thuyû Tieân</v>
          </cell>
          <cell r="C32" t="str">
            <v>"</v>
          </cell>
          <cell r="D32">
            <v>1.1000000000000001</v>
          </cell>
          <cell r="E32">
            <v>1.1000000000000001</v>
          </cell>
          <cell r="F32">
            <v>1.1000000000000001</v>
          </cell>
          <cell r="G32">
            <v>150</v>
          </cell>
          <cell r="H32">
            <v>157</v>
          </cell>
          <cell r="I32">
            <v>307</v>
          </cell>
          <cell r="J32">
            <v>1.6</v>
          </cell>
          <cell r="K32">
            <v>1.4</v>
          </cell>
          <cell r="L32">
            <v>1.5</v>
          </cell>
        </row>
        <row r="33">
          <cell r="B33" t="str">
            <v>Traàn Phuù Quoác</v>
          </cell>
          <cell r="C33" t="str">
            <v>L.xe</v>
          </cell>
          <cell r="D33">
            <v>1.2</v>
          </cell>
          <cell r="E33">
            <v>1.2</v>
          </cell>
          <cell r="F33">
            <v>1.2</v>
          </cell>
          <cell r="G33">
            <v>155</v>
          </cell>
          <cell r="H33">
            <v>157</v>
          </cell>
          <cell r="I33">
            <v>312</v>
          </cell>
          <cell r="J33">
            <v>1.6</v>
          </cell>
          <cell r="K33">
            <v>1.6</v>
          </cell>
          <cell r="L33">
            <v>1.6</v>
          </cell>
        </row>
        <row r="34">
          <cell r="B34" t="str">
            <v>Traàn Vaên Tö</v>
          </cell>
          <cell r="C34" t="str">
            <v>"</v>
          </cell>
          <cell r="D34">
            <v>1.2</v>
          </cell>
          <cell r="E34">
            <v>1.2</v>
          </cell>
          <cell r="F34">
            <v>1.2</v>
          </cell>
          <cell r="G34">
            <v>154</v>
          </cell>
          <cell r="H34">
            <v>157</v>
          </cell>
          <cell r="I34">
            <v>311</v>
          </cell>
          <cell r="J34">
            <v>1.4</v>
          </cell>
          <cell r="K34">
            <v>1.6</v>
          </cell>
          <cell r="L34">
            <v>1.5</v>
          </cell>
        </row>
        <row r="35">
          <cell r="B35" t="str">
            <v>Huyønh Vaên Haø</v>
          </cell>
          <cell r="C35" t="str">
            <v>"</v>
          </cell>
          <cell r="D35">
            <v>1.2</v>
          </cell>
          <cell r="E35">
            <v>1.2</v>
          </cell>
          <cell r="F35">
            <v>1.2</v>
          </cell>
          <cell r="G35">
            <v>49</v>
          </cell>
          <cell r="H35">
            <v>157</v>
          </cell>
          <cell r="I35">
            <v>206</v>
          </cell>
          <cell r="J35">
            <v>1.4</v>
          </cell>
          <cell r="K35">
            <v>1.4</v>
          </cell>
          <cell r="L35">
            <v>1.4</v>
          </cell>
        </row>
        <row r="36">
          <cell r="B36" t="str">
            <v>Nguyeãn Trung Hieàn</v>
          </cell>
          <cell r="C36" t="str">
            <v>"</v>
          </cell>
          <cell r="D36">
            <v>1.1000000000000001</v>
          </cell>
          <cell r="E36">
            <v>1.1000000000000001</v>
          </cell>
          <cell r="F36">
            <v>1.1000000000000001</v>
          </cell>
          <cell r="G36">
            <v>150</v>
          </cell>
          <cell r="H36">
            <v>157</v>
          </cell>
          <cell r="I36">
            <v>307</v>
          </cell>
          <cell r="J36">
            <v>1.2</v>
          </cell>
          <cell r="K36">
            <v>1.2</v>
          </cell>
          <cell r="L36">
            <v>1.2</v>
          </cell>
        </row>
        <row r="37">
          <cell r="B37" t="str">
            <v>Trònh Thanh Thuûy</v>
          </cell>
          <cell r="C37" t="str">
            <v>YT</v>
          </cell>
          <cell r="D37">
            <v>1.1000000000000001</v>
          </cell>
          <cell r="E37">
            <v>1.1000000000000001</v>
          </cell>
          <cell r="F37">
            <v>1.1000000000000001</v>
          </cell>
          <cell r="G37">
            <v>59</v>
          </cell>
          <cell r="H37">
            <v>157</v>
          </cell>
          <cell r="I37">
            <v>216</v>
          </cell>
          <cell r="J37">
            <v>1.4</v>
          </cell>
          <cell r="K37">
            <v>1.4</v>
          </cell>
          <cell r="L37">
            <v>1.4</v>
          </cell>
        </row>
        <row r="38">
          <cell r="B38" t="str">
            <v>Ñaëng Coâng Chaâu</v>
          </cell>
          <cell r="C38" t="str">
            <v>BV</v>
          </cell>
          <cell r="D38">
            <v>0.95</v>
          </cell>
          <cell r="E38">
            <v>0.95</v>
          </cell>
          <cell r="F38">
            <v>0.95</v>
          </cell>
          <cell r="G38">
            <v>144</v>
          </cell>
          <cell r="H38">
            <v>157</v>
          </cell>
          <cell r="I38">
            <v>301</v>
          </cell>
          <cell r="J38">
            <v>1.4</v>
          </cell>
          <cell r="K38">
            <v>1.4</v>
          </cell>
          <cell r="L38">
            <v>1.4</v>
          </cell>
        </row>
        <row r="39">
          <cell r="B39" t="str">
            <v>Phuøng Thanh Phong</v>
          </cell>
          <cell r="C39" t="str">
            <v>"</v>
          </cell>
          <cell r="D39">
            <v>0.95</v>
          </cell>
          <cell r="E39">
            <v>0.95</v>
          </cell>
          <cell r="F39">
            <v>0.95</v>
          </cell>
          <cell r="G39">
            <v>157</v>
          </cell>
          <cell r="H39">
            <v>131</v>
          </cell>
          <cell r="I39">
            <v>288</v>
          </cell>
          <cell r="J39">
            <v>1.2</v>
          </cell>
          <cell r="K39">
            <v>1.2</v>
          </cell>
          <cell r="L39">
            <v>1.2</v>
          </cell>
        </row>
        <row r="40">
          <cell r="B40" t="str">
            <v>Ngoâ Vaên Naøm</v>
          </cell>
          <cell r="C40" t="str">
            <v>"</v>
          </cell>
          <cell r="D40">
            <v>0.95</v>
          </cell>
          <cell r="E40">
            <v>0.95</v>
          </cell>
          <cell r="F40">
            <v>0.95</v>
          </cell>
          <cell r="G40">
            <v>157</v>
          </cell>
          <cell r="H40">
            <v>151</v>
          </cell>
          <cell r="I40">
            <v>308</v>
          </cell>
          <cell r="J40">
            <v>1.4</v>
          </cell>
          <cell r="K40">
            <v>1.4</v>
          </cell>
          <cell r="L40">
            <v>1.4</v>
          </cell>
        </row>
        <row r="41">
          <cell r="B41" t="str">
            <v>Traàn Vaên Thaønh</v>
          </cell>
          <cell r="C41" t="str">
            <v>"</v>
          </cell>
          <cell r="D41">
            <v>0.95</v>
          </cell>
          <cell r="E41">
            <v>0.95</v>
          </cell>
          <cell r="F41">
            <v>0.95</v>
          </cell>
          <cell r="G41">
            <v>148</v>
          </cell>
          <cell r="H41">
            <v>157</v>
          </cell>
          <cell r="I41">
            <v>305</v>
          </cell>
          <cell r="J41">
            <v>1.6</v>
          </cell>
          <cell r="K41">
            <v>1.6</v>
          </cell>
          <cell r="L41">
            <v>1.6</v>
          </cell>
        </row>
        <row r="42">
          <cell r="B42" t="str">
            <v>Nguyeãn Hoaøng Ñaëng</v>
          </cell>
          <cell r="C42" t="str">
            <v>"</v>
          </cell>
          <cell r="D42">
            <v>1.05</v>
          </cell>
          <cell r="E42">
            <v>1.05</v>
          </cell>
          <cell r="F42">
            <v>1.05</v>
          </cell>
          <cell r="G42">
            <v>157</v>
          </cell>
          <cell r="H42">
            <v>157</v>
          </cell>
          <cell r="I42">
            <v>314</v>
          </cell>
          <cell r="J42">
            <v>1.4</v>
          </cell>
          <cell r="K42">
            <v>1.4</v>
          </cell>
          <cell r="L42">
            <v>1.4</v>
          </cell>
        </row>
        <row r="43">
          <cell r="B43" t="str">
            <v>Tröông Minh Duõng</v>
          </cell>
          <cell r="C43" t="str">
            <v>"</v>
          </cell>
          <cell r="D43">
            <v>0.95</v>
          </cell>
          <cell r="E43">
            <v>0.95</v>
          </cell>
          <cell r="F43">
            <v>0.95</v>
          </cell>
          <cell r="G43">
            <v>157</v>
          </cell>
          <cell r="H43">
            <v>156</v>
          </cell>
          <cell r="I43">
            <v>313</v>
          </cell>
          <cell r="J43">
            <v>1.4</v>
          </cell>
          <cell r="K43">
            <v>1.4</v>
          </cell>
          <cell r="L43">
            <v>1.4</v>
          </cell>
        </row>
        <row r="44">
          <cell r="B44" t="str">
            <v>Nguyeãn Tuaán Haûi</v>
          </cell>
          <cell r="C44" t="str">
            <v>"</v>
          </cell>
          <cell r="D44">
            <v>1.1000000000000001</v>
          </cell>
          <cell r="E44">
            <v>0.95</v>
          </cell>
          <cell r="F44">
            <v>1.0249999999999999</v>
          </cell>
          <cell r="G44">
            <v>155</v>
          </cell>
          <cell r="H44">
            <v>157</v>
          </cell>
          <cell r="I44">
            <v>312</v>
          </cell>
          <cell r="J44">
            <v>1.4</v>
          </cell>
          <cell r="K44">
            <v>1.4</v>
          </cell>
          <cell r="L44">
            <v>1.4</v>
          </cell>
        </row>
        <row r="45">
          <cell r="B45" t="str">
            <v>Ng. Thò Ngoïc Ñieäp</v>
          </cell>
          <cell r="C45" t="str">
            <v>CDöôõng</v>
          </cell>
          <cell r="D45">
            <v>0.9</v>
          </cell>
          <cell r="E45">
            <v>0.9</v>
          </cell>
          <cell r="F45">
            <v>0.9</v>
          </cell>
          <cell r="G45">
            <v>154</v>
          </cell>
          <cell r="H45">
            <v>157</v>
          </cell>
          <cell r="I45">
            <v>311</v>
          </cell>
          <cell r="J45">
            <v>1.6</v>
          </cell>
          <cell r="K45">
            <v>1.2</v>
          </cell>
          <cell r="L45">
            <v>1.4</v>
          </cell>
        </row>
        <row r="46">
          <cell r="B46" t="str">
            <v>Toáng Thò Nguyeân</v>
          </cell>
          <cell r="C46" t="str">
            <v>"</v>
          </cell>
          <cell r="D46">
            <v>0.9</v>
          </cell>
          <cell r="E46">
            <v>0.9</v>
          </cell>
          <cell r="F46">
            <v>0.9</v>
          </cell>
          <cell r="G46">
            <v>150</v>
          </cell>
          <cell r="H46">
            <v>139</v>
          </cell>
          <cell r="I46">
            <v>289</v>
          </cell>
          <cell r="J46">
            <v>1.4</v>
          </cell>
          <cell r="K46">
            <v>1.4</v>
          </cell>
          <cell r="L46">
            <v>1.4</v>
          </cell>
        </row>
        <row r="47">
          <cell r="B47" t="str">
            <v>Leâ Vaên Phaùt</v>
          </cell>
          <cell r="C47" t="str">
            <v>"</v>
          </cell>
          <cell r="D47">
            <v>0.95</v>
          </cell>
          <cell r="E47">
            <v>1</v>
          </cell>
          <cell r="F47">
            <v>0.97499999999999998</v>
          </cell>
          <cell r="G47">
            <v>152</v>
          </cell>
          <cell r="H47">
            <v>157</v>
          </cell>
          <cell r="I47">
            <v>309</v>
          </cell>
          <cell r="J47">
            <v>1.2</v>
          </cell>
          <cell r="K47">
            <v>1.2</v>
          </cell>
          <cell r="L47">
            <v>1.2</v>
          </cell>
        </row>
        <row r="48">
          <cell r="B48" t="str">
            <v>Lö  Hoàng Trang</v>
          </cell>
          <cell r="C48" t="str">
            <v>"</v>
          </cell>
          <cell r="D48">
            <v>0.9</v>
          </cell>
          <cell r="E48">
            <v>0.9</v>
          </cell>
          <cell r="F48">
            <v>0.9</v>
          </cell>
          <cell r="G48">
            <v>150</v>
          </cell>
          <cell r="H48">
            <v>157</v>
          </cell>
          <cell r="I48">
            <v>307</v>
          </cell>
          <cell r="J48">
            <v>1.4</v>
          </cell>
          <cell r="K48">
            <v>1.4</v>
          </cell>
          <cell r="L48">
            <v>1.4</v>
          </cell>
        </row>
        <row r="49">
          <cell r="B49" t="str">
            <v>Leâ Thò Kim Thanh</v>
          </cell>
          <cell r="C49" t="str">
            <v>"</v>
          </cell>
          <cell r="D49">
            <v>0.9</v>
          </cell>
          <cell r="E49">
            <v>0.9</v>
          </cell>
          <cell r="F49">
            <v>0.9</v>
          </cell>
          <cell r="H49">
            <v>52</v>
          </cell>
          <cell r="I49">
            <v>52</v>
          </cell>
          <cell r="J49">
            <v>1.4</v>
          </cell>
          <cell r="K49">
            <v>1</v>
          </cell>
          <cell r="L49">
            <v>1.2</v>
          </cell>
        </row>
        <row r="50">
          <cell r="B50" t="str">
            <v>Nguyeãn Thò Kim Oanh</v>
          </cell>
          <cell r="C50" t="str">
            <v>"</v>
          </cell>
          <cell r="E50">
            <v>0.9</v>
          </cell>
          <cell r="F50">
            <v>0.9</v>
          </cell>
          <cell r="H50">
            <v>101</v>
          </cell>
          <cell r="I50">
            <v>101</v>
          </cell>
          <cell r="K50">
            <v>1.4</v>
          </cell>
          <cell r="L50">
            <v>1.4</v>
          </cell>
        </row>
        <row r="51">
          <cell r="B51" t="str">
            <v>Nguyeãn Hoaøng Lyù</v>
          </cell>
          <cell r="C51" t="str">
            <v>NV</v>
          </cell>
          <cell r="E51">
            <v>0.97500000000000009</v>
          </cell>
          <cell r="F51">
            <v>0.97500000000000009</v>
          </cell>
          <cell r="H51">
            <v>17.5</v>
          </cell>
          <cell r="I51">
            <v>17.5</v>
          </cell>
          <cell r="K51">
            <v>1.4</v>
          </cell>
          <cell r="L51">
            <v>1.4</v>
          </cell>
        </row>
        <row r="52">
          <cell r="B52" t="str">
            <v>Nguyeãn T. Bình Cheùp</v>
          </cell>
          <cell r="C52" t="str">
            <v>T/vuï</v>
          </cell>
          <cell r="D52">
            <v>0.9</v>
          </cell>
          <cell r="E52">
            <v>0.9</v>
          </cell>
          <cell r="F52">
            <v>0.9</v>
          </cell>
          <cell r="G52">
            <v>153</v>
          </cell>
          <cell r="H52">
            <v>157</v>
          </cell>
          <cell r="I52">
            <v>310</v>
          </cell>
          <cell r="J52">
            <v>1.4</v>
          </cell>
          <cell r="K52">
            <v>1.4</v>
          </cell>
          <cell r="L52">
            <v>1.4</v>
          </cell>
        </row>
        <row r="53">
          <cell r="B53" t="str">
            <v>Vuõ Thò Haûi</v>
          </cell>
          <cell r="C53" t="str">
            <v>"</v>
          </cell>
          <cell r="D53">
            <v>0.9</v>
          </cell>
          <cell r="E53">
            <v>0.9</v>
          </cell>
          <cell r="F53">
            <v>0.9</v>
          </cell>
          <cell r="G53">
            <v>153</v>
          </cell>
          <cell r="H53">
            <v>157</v>
          </cell>
          <cell r="I53">
            <v>310</v>
          </cell>
          <cell r="J53">
            <v>1.4</v>
          </cell>
          <cell r="K53">
            <v>1.4</v>
          </cell>
          <cell r="L53">
            <v>1.4</v>
          </cell>
        </row>
        <row r="55">
          <cell r="B55" t="str">
            <v>Laâm Duy Khaùnh</v>
          </cell>
          <cell r="C55" t="str">
            <v>T.P</v>
          </cell>
          <cell r="D55">
            <v>1.9</v>
          </cell>
          <cell r="E55">
            <v>1.9</v>
          </cell>
          <cell r="F55">
            <v>1.9</v>
          </cell>
          <cell r="G55">
            <v>152</v>
          </cell>
          <cell r="H55">
            <v>157</v>
          </cell>
          <cell r="I55">
            <v>309</v>
          </cell>
          <cell r="J55">
            <v>1.6</v>
          </cell>
          <cell r="K55">
            <v>1.6</v>
          </cell>
          <cell r="L55">
            <v>1.6</v>
          </cell>
        </row>
        <row r="56">
          <cell r="B56" t="str">
            <v>Hoà Nam Giang</v>
          </cell>
          <cell r="C56" t="str">
            <v>PP</v>
          </cell>
          <cell r="D56">
            <v>1.75</v>
          </cell>
          <cell r="E56">
            <v>1.75</v>
          </cell>
          <cell r="F56">
            <v>1.75</v>
          </cell>
          <cell r="G56">
            <v>152</v>
          </cell>
          <cell r="H56">
            <v>157</v>
          </cell>
          <cell r="I56">
            <v>309</v>
          </cell>
          <cell r="J56">
            <v>1.6</v>
          </cell>
          <cell r="K56">
            <v>1.6</v>
          </cell>
          <cell r="L56">
            <v>1.6</v>
          </cell>
        </row>
        <row r="57">
          <cell r="B57" t="str">
            <v>Traàn Chinh Chieán</v>
          </cell>
          <cell r="C57" t="str">
            <v>PP</v>
          </cell>
          <cell r="D57">
            <v>1.75</v>
          </cell>
          <cell r="E57">
            <v>1.75</v>
          </cell>
          <cell r="F57">
            <v>1.75</v>
          </cell>
          <cell r="G57">
            <v>152</v>
          </cell>
          <cell r="H57">
            <v>157</v>
          </cell>
          <cell r="I57">
            <v>309</v>
          </cell>
          <cell r="J57">
            <v>1.6</v>
          </cell>
          <cell r="K57">
            <v>1.6</v>
          </cell>
          <cell r="L57">
            <v>1.6</v>
          </cell>
        </row>
        <row r="58">
          <cell r="B58" t="str">
            <v>Nguyeãn Xuaân Trieäu</v>
          </cell>
          <cell r="C58" t="str">
            <v>NV</v>
          </cell>
          <cell r="D58">
            <v>1.2</v>
          </cell>
          <cell r="E58">
            <v>1.1500000000000001</v>
          </cell>
          <cell r="F58">
            <v>1.175</v>
          </cell>
          <cell r="G58">
            <v>151</v>
          </cell>
          <cell r="H58">
            <v>156</v>
          </cell>
          <cell r="I58">
            <v>307</v>
          </cell>
          <cell r="J58">
            <v>1.2</v>
          </cell>
          <cell r="K58">
            <v>1.2</v>
          </cell>
          <cell r="L58">
            <v>1.2</v>
          </cell>
        </row>
        <row r="59">
          <cell r="B59" t="str">
            <v>Maïc Thanh Duõng</v>
          </cell>
          <cell r="C59" t="str">
            <v>N.V</v>
          </cell>
          <cell r="D59">
            <v>1.3</v>
          </cell>
          <cell r="E59">
            <v>1.3</v>
          </cell>
          <cell r="F59">
            <v>1.3</v>
          </cell>
          <cell r="G59">
            <v>151</v>
          </cell>
          <cell r="H59">
            <v>157</v>
          </cell>
          <cell r="I59">
            <v>308</v>
          </cell>
          <cell r="J59">
            <v>1.6</v>
          </cell>
          <cell r="K59">
            <v>1.6</v>
          </cell>
          <cell r="L59">
            <v>1.6</v>
          </cell>
        </row>
        <row r="60">
          <cell r="B60" t="str">
            <v>Nguyeãn Vaên Thôm</v>
          </cell>
          <cell r="C60" t="str">
            <v>N.V</v>
          </cell>
          <cell r="D60">
            <v>1.35</v>
          </cell>
          <cell r="E60">
            <v>1.35</v>
          </cell>
          <cell r="F60">
            <v>1.35</v>
          </cell>
          <cell r="G60">
            <v>151</v>
          </cell>
          <cell r="H60">
            <v>157</v>
          </cell>
          <cell r="I60">
            <v>308</v>
          </cell>
          <cell r="J60">
            <v>1.6</v>
          </cell>
          <cell r="K60">
            <v>1.4</v>
          </cell>
          <cell r="L60">
            <v>1.5</v>
          </cell>
        </row>
        <row r="61">
          <cell r="B61" t="str">
            <v>Nguyeãn Thanh Bình</v>
          </cell>
          <cell r="C61" t="str">
            <v>T.Caân</v>
          </cell>
          <cell r="D61">
            <v>1.1000000000000001</v>
          </cell>
          <cell r="E61">
            <v>1.1000000000000001</v>
          </cell>
          <cell r="F61">
            <v>1.1000000000000001</v>
          </cell>
          <cell r="G61">
            <v>157</v>
          </cell>
          <cell r="H61">
            <v>157</v>
          </cell>
          <cell r="I61">
            <v>314</v>
          </cell>
          <cell r="J61">
            <v>1.4</v>
          </cell>
          <cell r="K61">
            <v>1.2</v>
          </cell>
          <cell r="L61">
            <v>1.2999999999999998</v>
          </cell>
        </row>
        <row r="62">
          <cell r="B62" t="str">
            <v>Voõ Daân Quyeàn</v>
          </cell>
          <cell r="C62" t="str">
            <v>T.Caân</v>
          </cell>
          <cell r="D62">
            <v>1.1000000000000001</v>
          </cell>
          <cell r="E62">
            <v>1.1000000000000001</v>
          </cell>
          <cell r="F62">
            <v>1.1000000000000001</v>
          </cell>
          <cell r="G62">
            <v>157</v>
          </cell>
          <cell r="H62">
            <v>157</v>
          </cell>
          <cell r="I62">
            <v>314</v>
          </cell>
          <cell r="J62">
            <v>1.4</v>
          </cell>
          <cell r="K62">
            <v>1.2</v>
          </cell>
          <cell r="L62">
            <v>1.2999999999999998</v>
          </cell>
        </row>
        <row r="63">
          <cell r="B63" t="str">
            <v>Huyønh Thanh Cöôøng</v>
          </cell>
          <cell r="C63" t="str">
            <v>"</v>
          </cell>
          <cell r="D63">
            <v>1.1000000000000001</v>
          </cell>
          <cell r="E63">
            <v>1.1000000000000001</v>
          </cell>
          <cell r="F63">
            <v>1.1000000000000001</v>
          </cell>
          <cell r="G63">
            <v>157</v>
          </cell>
          <cell r="H63">
            <v>157</v>
          </cell>
          <cell r="I63">
            <v>314</v>
          </cell>
          <cell r="J63">
            <v>1.4</v>
          </cell>
          <cell r="K63">
            <v>1.2</v>
          </cell>
          <cell r="L63">
            <v>1.2999999999999998</v>
          </cell>
        </row>
        <row r="64">
          <cell r="B64" t="str">
            <v>Nguyeãn Sôn Haø</v>
          </cell>
          <cell r="C64" t="str">
            <v>T.BH</v>
          </cell>
          <cell r="D64">
            <v>1.35</v>
          </cell>
          <cell r="E64">
            <v>1.35</v>
          </cell>
          <cell r="F64">
            <v>1.35</v>
          </cell>
          <cell r="G64">
            <v>153</v>
          </cell>
          <cell r="H64">
            <v>157</v>
          </cell>
          <cell r="I64">
            <v>310</v>
          </cell>
          <cell r="J64">
            <v>1.4</v>
          </cell>
          <cell r="K64">
            <v>1.4</v>
          </cell>
          <cell r="L64">
            <v>1.4</v>
          </cell>
        </row>
        <row r="65">
          <cell r="B65" t="str">
            <v>Tröông Ngoïc Maãn</v>
          </cell>
          <cell r="C65" t="str">
            <v>T.BH</v>
          </cell>
          <cell r="D65">
            <v>1.35</v>
          </cell>
          <cell r="E65">
            <v>1.2666666666666666</v>
          </cell>
          <cell r="F65">
            <v>1.3083333333333333</v>
          </cell>
          <cell r="G65">
            <v>153</v>
          </cell>
          <cell r="H65">
            <v>157</v>
          </cell>
          <cell r="I65">
            <v>310</v>
          </cell>
          <cell r="J65">
            <v>1.6</v>
          </cell>
          <cell r="K65">
            <v>1</v>
          </cell>
          <cell r="L65">
            <v>1.3</v>
          </cell>
        </row>
        <row r="66">
          <cell r="B66" t="str">
            <v>Huyønh Thanh Lieâm</v>
          </cell>
          <cell r="C66" t="str">
            <v>TKVT</v>
          </cell>
          <cell r="D66">
            <v>1.25</v>
          </cell>
          <cell r="E66">
            <v>1.25</v>
          </cell>
          <cell r="F66">
            <v>1.25</v>
          </cell>
          <cell r="G66">
            <v>151</v>
          </cell>
          <cell r="H66">
            <v>157</v>
          </cell>
          <cell r="I66">
            <v>308</v>
          </cell>
          <cell r="J66">
            <v>1.4</v>
          </cell>
          <cell r="K66">
            <v>1.4</v>
          </cell>
          <cell r="L66">
            <v>1.4</v>
          </cell>
        </row>
        <row r="67">
          <cell r="B67" t="str">
            <v>Phuøng Höõu Ñaït</v>
          </cell>
          <cell r="C67" t="str">
            <v>TKXM</v>
          </cell>
          <cell r="D67">
            <v>1.45</v>
          </cell>
          <cell r="E67">
            <v>1.45</v>
          </cell>
          <cell r="F67">
            <v>1.45</v>
          </cell>
          <cell r="G67">
            <v>151</v>
          </cell>
          <cell r="H67">
            <v>157</v>
          </cell>
          <cell r="I67">
            <v>308</v>
          </cell>
          <cell r="J67">
            <v>1.6</v>
          </cell>
          <cell r="K67">
            <v>1.6</v>
          </cell>
          <cell r="L67">
            <v>1.6</v>
          </cell>
        </row>
        <row r="68">
          <cell r="B68" t="str">
            <v>Laâm Hoàng Haûi</v>
          </cell>
          <cell r="C68" t="str">
            <v>TKVLN</v>
          </cell>
          <cell r="D68">
            <v>1.35</v>
          </cell>
          <cell r="E68">
            <v>1.35</v>
          </cell>
          <cell r="F68">
            <v>1.35</v>
          </cell>
          <cell r="G68">
            <v>151</v>
          </cell>
          <cell r="H68">
            <v>157</v>
          </cell>
          <cell r="I68">
            <v>308</v>
          </cell>
          <cell r="J68">
            <v>1.4</v>
          </cell>
          <cell r="K68">
            <v>1.4</v>
          </cell>
          <cell r="L68">
            <v>1.4</v>
          </cell>
        </row>
        <row r="69">
          <cell r="B69" t="str">
            <v>Nguyeãn Ngoïc Duy</v>
          </cell>
          <cell r="C69" t="str">
            <v>NV</v>
          </cell>
          <cell r="D69">
            <v>1.2</v>
          </cell>
          <cell r="E69">
            <v>1.2</v>
          </cell>
          <cell r="F69">
            <v>1.2</v>
          </cell>
          <cell r="G69">
            <v>72</v>
          </cell>
          <cell r="H69">
            <v>157</v>
          </cell>
          <cell r="I69">
            <v>229</v>
          </cell>
          <cell r="J69">
            <v>1.4</v>
          </cell>
          <cell r="K69">
            <v>1.6</v>
          </cell>
          <cell r="L69">
            <v>1.5</v>
          </cell>
        </row>
        <row r="70">
          <cell r="B70" t="str">
            <v>Leâ Hoaøng Baù</v>
          </cell>
          <cell r="C70" t="str">
            <v>NV</v>
          </cell>
          <cell r="D70">
            <v>1.1000000000000001</v>
          </cell>
          <cell r="E70">
            <v>1.2249999999999999</v>
          </cell>
          <cell r="F70">
            <v>1.1625000000000001</v>
          </cell>
          <cell r="G70">
            <v>12</v>
          </cell>
          <cell r="H70">
            <v>157</v>
          </cell>
          <cell r="I70">
            <v>169</v>
          </cell>
          <cell r="J70">
            <v>1.4</v>
          </cell>
          <cell r="K70">
            <v>1.4</v>
          </cell>
          <cell r="L70">
            <v>1.4</v>
          </cell>
        </row>
        <row r="71">
          <cell r="B71" t="str">
            <v>Traàn Huy Thaïch</v>
          </cell>
          <cell r="C71" t="str">
            <v>NV</v>
          </cell>
          <cell r="D71">
            <v>1.1000000000000001</v>
          </cell>
          <cell r="E71">
            <v>1.1833333333333333</v>
          </cell>
          <cell r="F71">
            <v>1.1416666666666666</v>
          </cell>
          <cell r="G71">
            <v>9</v>
          </cell>
          <cell r="H71">
            <v>157</v>
          </cell>
          <cell r="I71">
            <v>166</v>
          </cell>
          <cell r="J71">
            <v>1.4</v>
          </cell>
          <cell r="K71">
            <v>1.4</v>
          </cell>
          <cell r="L71">
            <v>1.4</v>
          </cell>
        </row>
        <row r="72">
          <cell r="B72" t="str">
            <v>Nguyeãn Vaên Haûi</v>
          </cell>
          <cell r="C72" t="str">
            <v>BQL-DA</v>
          </cell>
          <cell r="D72">
            <v>1.25</v>
          </cell>
          <cell r="E72">
            <v>1.25</v>
          </cell>
          <cell r="F72">
            <v>1.25</v>
          </cell>
          <cell r="G72">
            <v>151</v>
          </cell>
          <cell r="H72">
            <v>157</v>
          </cell>
          <cell r="I72">
            <v>308</v>
          </cell>
          <cell r="J72">
            <v>1.4</v>
          </cell>
          <cell r="K72">
            <v>1.4</v>
          </cell>
          <cell r="L72">
            <v>1.4</v>
          </cell>
        </row>
        <row r="73">
          <cell r="B73" t="str">
            <v>Hoà Thò Caåm Huyønh</v>
          </cell>
          <cell r="C73" t="str">
            <v>BQL-DA</v>
          </cell>
          <cell r="D73">
            <v>1.25</v>
          </cell>
          <cell r="E73">
            <v>1.25</v>
          </cell>
          <cell r="F73">
            <v>1.25</v>
          </cell>
          <cell r="G73">
            <v>151</v>
          </cell>
          <cell r="H73">
            <v>157</v>
          </cell>
          <cell r="I73">
            <v>308</v>
          </cell>
          <cell r="J73">
            <v>1.4</v>
          </cell>
          <cell r="K73">
            <v>1.4</v>
          </cell>
          <cell r="L73">
            <v>1.4</v>
          </cell>
        </row>
        <row r="74">
          <cell r="B74" t="str">
            <v>Nguyeãn Vaên Cöôøng</v>
          </cell>
          <cell r="C74" t="str">
            <v>TT</v>
          </cell>
          <cell r="D74">
            <v>1.4</v>
          </cell>
          <cell r="E74">
            <v>1.4</v>
          </cell>
          <cell r="F74">
            <v>1.4</v>
          </cell>
          <cell r="G74">
            <v>154</v>
          </cell>
          <cell r="H74">
            <v>157</v>
          </cell>
          <cell r="I74">
            <v>311</v>
          </cell>
          <cell r="J74">
            <v>1.6</v>
          </cell>
          <cell r="K74">
            <v>1.6</v>
          </cell>
          <cell r="L74">
            <v>1.6</v>
          </cell>
        </row>
        <row r="75">
          <cell r="B75" t="str">
            <v>Phan Vaên Hoàng</v>
          </cell>
          <cell r="C75" t="str">
            <v>Toå Phoù</v>
          </cell>
          <cell r="D75">
            <v>1.3</v>
          </cell>
          <cell r="E75">
            <v>1.3</v>
          </cell>
          <cell r="F75">
            <v>1.3</v>
          </cell>
          <cell r="G75">
            <v>154</v>
          </cell>
          <cell r="H75">
            <v>154</v>
          </cell>
          <cell r="I75">
            <v>308</v>
          </cell>
          <cell r="J75">
            <v>1.6</v>
          </cell>
          <cell r="K75">
            <v>1.4</v>
          </cell>
          <cell r="L75">
            <v>1.5</v>
          </cell>
        </row>
        <row r="76">
          <cell r="B76" t="str">
            <v>Taï Quoác Quyønh</v>
          </cell>
          <cell r="C76" t="str">
            <v>CN</v>
          </cell>
          <cell r="D76">
            <v>1.25</v>
          </cell>
          <cell r="E76">
            <v>1.25</v>
          </cell>
          <cell r="F76">
            <v>1.25</v>
          </cell>
          <cell r="G76">
            <v>154</v>
          </cell>
          <cell r="H76">
            <v>155</v>
          </cell>
          <cell r="I76">
            <v>309</v>
          </cell>
          <cell r="J76">
            <v>1.4</v>
          </cell>
          <cell r="K76">
            <v>1.6</v>
          </cell>
          <cell r="L76">
            <v>1.5</v>
          </cell>
        </row>
        <row r="77">
          <cell r="B77" t="str">
            <v>Phan Vaên Hieàn</v>
          </cell>
          <cell r="C77" t="str">
            <v>"</v>
          </cell>
          <cell r="D77">
            <v>1.25</v>
          </cell>
          <cell r="E77">
            <v>1.25</v>
          </cell>
          <cell r="F77">
            <v>1.25</v>
          </cell>
          <cell r="G77">
            <v>154</v>
          </cell>
          <cell r="H77">
            <v>157</v>
          </cell>
          <cell r="I77">
            <v>311</v>
          </cell>
          <cell r="J77">
            <v>1.4</v>
          </cell>
          <cell r="K77">
            <v>1.2</v>
          </cell>
          <cell r="L77">
            <v>1.2999999999999998</v>
          </cell>
        </row>
        <row r="78">
          <cell r="B78" t="str">
            <v>Leâ Töï Thieän</v>
          </cell>
          <cell r="C78" t="str">
            <v>"</v>
          </cell>
          <cell r="D78">
            <v>1.25</v>
          </cell>
          <cell r="E78">
            <v>1.25</v>
          </cell>
          <cell r="F78">
            <v>1.25</v>
          </cell>
          <cell r="G78">
            <v>154</v>
          </cell>
          <cell r="H78">
            <v>156</v>
          </cell>
          <cell r="I78">
            <v>310</v>
          </cell>
          <cell r="J78">
            <v>1.4</v>
          </cell>
          <cell r="K78">
            <v>1.4</v>
          </cell>
          <cell r="L78">
            <v>1.4</v>
          </cell>
        </row>
        <row r="79">
          <cell r="B79" t="str">
            <v>Phaïm Gia Bình</v>
          </cell>
          <cell r="C79" t="str">
            <v>"</v>
          </cell>
          <cell r="D79">
            <v>1.25</v>
          </cell>
          <cell r="E79">
            <v>1.25</v>
          </cell>
          <cell r="F79">
            <v>1.25</v>
          </cell>
          <cell r="G79">
            <v>155</v>
          </cell>
          <cell r="H79">
            <v>156</v>
          </cell>
          <cell r="I79">
            <v>311</v>
          </cell>
          <cell r="J79">
            <v>1.2</v>
          </cell>
          <cell r="K79">
            <v>1.2</v>
          </cell>
          <cell r="L79">
            <v>1.2</v>
          </cell>
        </row>
        <row r="80">
          <cell r="B80" t="str">
            <v>Nguyeãn Ngoïc Sôn</v>
          </cell>
          <cell r="C80" t="str">
            <v>"</v>
          </cell>
          <cell r="D80">
            <v>1.25</v>
          </cell>
          <cell r="E80">
            <v>1.25</v>
          </cell>
          <cell r="F80">
            <v>1.25</v>
          </cell>
          <cell r="G80">
            <v>154</v>
          </cell>
          <cell r="H80">
            <v>147</v>
          </cell>
          <cell r="I80">
            <v>301</v>
          </cell>
          <cell r="J80">
            <v>1.4</v>
          </cell>
          <cell r="K80">
            <v>1.4</v>
          </cell>
          <cell r="L80">
            <v>1.4</v>
          </cell>
        </row>
        <row r="81">
          <cell r="B81" t="str">
            <v>Nguyeãn Troïng Taøi</v>
          </cell>
          <cell r="C81" t="str">
            <v>"</v>
          </cell>
          <cell r="D81">
            <v>1.25</v>
          </cell>
          <cell r="E81">
            <v>1.25</v>
          </cell>
          <cell r="F81">
            <v>1.25</v>
          </cell>
          <cell r="G81">
            <v>154</v>
          </cell>
          <cell r="H81">
            <v>157</v>
          </cell>
          <cell r="I81">
            <v>311</v>
          </cell>
          <cell r="J81">
            <v>1.4</v>
          </cell>
          <cell r="K81">
            <v>1.2</v>
          </cell>
          <cell r="L81">
            <v>1.2999999999999998</v>
          </cell>
        </row>
        <row r="82">
          <cell r="B82" t="str">
            <v>Phan Phöôùc Lôïi</v>
          </cell>
          <cell r="C82" t="str">
            <v>"</v>
          </cell>
          <cell r="D82">
            <v>1.25</v>
          </cell>
          <cell r="E82">
            <v>1.25</v>
          </cell>
          <cell r="F82">
            <v>1.25</v>
          </cell>
          <cell r="G82">
            <v>153</v>
          </cell>
          <cell r="H82">
            <v>132</v>
          </cell>
          <cell r="I82">
            <v>285</v>
          </cell>
          <cell r="J82">
            <v>1.4</v>
          </cell>
          <cell r="K82">
            <v>1.2</v>
          </cell>
          <cell r="L82">
            <v>1.2999999999999998</v>
          </cell>
        </row>
        <row r="83">
          <cell r="B83" t="str">
            <v>Nguyeãn Vaên Ñöông</v>
          </cell>
          <cell r="C83" t="str">
            <v>"</v>
          </cell>
          <cell r="D83">
            <v>1.25</v>
          </cell>
          <cell r="E83">
            <v>1.25</v>
          </cell>
          <cell r="F83">
            <v>1.25</v>
          </cell>
          <cell r="G83">
            <v>156</v>
          </cell>
          <cell r="H83">
            <v>157</v>
          </cell>
          <cell r="I83">
            <v>313</v>
          </cell>
          <cell r="J83">
            <v>1.4</v>
          </cell>
          <cell r="K83">
            <v>1.4</v>
          </cell>
          <cell r="L83">
            <v>1.4</v>
          </cell>
        </row>
        <row r="84">
          <cell r="B84" t="str">
            <v>Löõ Thanh Ñieàn</v>
          </cell>
          <cell r="C84" t="str">
            <v>"</v>
          </cell>
          <cell r="E84">
            <v>0.9375</v>
          </cell>
          <cell r="F84">
            <v>0.9375</v>
          </cell>
          <cell r="H84">
            <v>76</v>
          </cell>
          <cell r="I84">
            <v>76</v>
          </cell>
          <cell r="K84">
            <v>1.4</v>
          </cell>
          <cell r="L84">
            <v>1.4</v>
          </cell>
        </row>
        <row r="85">
          <cell r="B85" t="str">
            <v>Phan Vaên Loäc</v>
          </cell>
          <cell r="C85" t="str">
            <v>"</v>
          </cell>
          <cell r="E85">
            <v>0.9375</v>
          </cell>
          <cell r="F85">
            <v>0.9375</v>
          </cell>
          <cell r="H85">
            <v>77</v>
          </cell>
          <cell r="I85">
            <v>77</v>
          </cell>
          <cell r="K85">
            <v>1.4</v>
          </cell>
          <cell r="L85">
            <v>1.4</v>
          </cell>
        </row>
        <row r="86">
          <cell r="B86" t="str">
            <v>Traàn Thanh Sang</v>
          </cell>
          <cell r="C86" t="str">
            <v>"</v>
          </cell>
          <cell r="E86">
            <v>0.9375</v>
          </cell>
          <cell r="F86">
            <v>0.9375</v>
          </cell>
          <cell r="H86">
            <v>13</v>
          </cell>
          <cell r="I86">
            <v>13</v>
          </cell>
          <cell r="K86">
            <v>1.2</v>
          </cell>
          <cell r="L86">
            <v>1.2</v>
          </cell>
        </row>
        <row r="87">
          <cell r="B87" t="str">
            <v>Nguyeãn Hoàng Hoaøng</v>
          </cell>
          <cell r="C87" t="str">
            <v>L.xe taûi</v>
          </cell>
          <cell r="D87">
            <v>1.2</v>
          </cell>
          <cell r="E87">
            <v>1.2</v>
          </cell>
          <cell r="F87">
            <v>1.2</v>
          </cell>
          <cell r="G87">
            <v>153</v>
          </cell>
          <cell r="H87">
            <v>157</v>
          </cell>
          <cell r="I87">
            <v>310</v>
          </cell>
          <cell r="J87">
            <v>1.6</v>
          </cell>
          <cell r="K87">
            <v>1</v>
          </cell>
          <cell r="L87">
            <v>1.3</v>
          </cell>
        </row>
        <row r="88">
          <cell r="B88" t="str">
            <v>Traàn Ngoïc Phöông</v>
          </cell>
          <cell r="C88" t="str">
            <v>"</v>
          </cell>
          <cell r="D88">
            <v>1.2</v>
          </cell>
          <cell r="E88">
            <v>1.2</v>
          </cell>
          <cell r="F88">
            <v>1.2</v>
          </cell>
          <cell r="G88">
            <v>151</v>
          </cell>
          <cell r="H88">
            <v>157</v>
          </cell>
          <cell r="I88">
            <v>308</v>
          </cell>
          <cell r="J88">
            <v>1.4</v>
          </cell>
          <cell r="K88">
            <v>1</v>
          </cell>
          <cell r="L88">
            <v>1.2</v>
          </cell>
        </row>
        <row r="89">
          <cell r="B89" t="str">
            <v>Ñoã Vaên Loäc</v>
          </cell>
          <cell r="C89" t="str">
            <v>"</v>
          </cell>
          <cell r="D89">
            <v>1.2</v>
          </cell>
          <cell r="E89">
            <v>1.2</v>
          </cell>
          <cell r="F89">
            <v>1.2</v>
          </cell>
          <cell r="G89">
            <v>151</v>
          </cell>
          <cell r="H89">
            <v>157</v>
          </cell>
          <cell r="I89">
            <v>308</v>
          </cell>
          <cell r="J89">
            <v>1.4</v>
          </cell>
          <cell r="K89">
            <v>1</v>
          </cell>
          <cell r="L89">
            <v>1.2</v>
          </cell>
        </row>
        <row r="90">
          <cell r="B90" t="str">
            <v>Ñaëng Quoác Trung</v>
          </cell>
          <cell r="C90" t="str">
            <v>"</v>
          </cell>
          <cell r="D90">
            <v>1.2</v>
          </cell>
          <cell r="E90">
            <v>1.2</v>
          </cell>
          <cell r="F90">
            <v>1.2</v>
          </cell>
          <cell r="G90">
            <v>151</v>
          </cell>
          <cell r="H90">
            <v>157</v>
          </cell>
          <cell r="I90">
            <v>308</v>
          </cell>
          <cell r="J90">
            <v>1.4</v>
          </cell>
          <cell r="K90">
            <v>1</v>
          </cell>
          <cell r="L90">
            <v>1.2</v>
          </cell>
        </row>
        <row r="91">
          <cell r="B91" t="str">
            <v>Nguyeãn Thaønh Haûo</v>
          </cell>
          <cell r="C91" t="str">
            <v>"</v>
          </cell>
          <cell r="D91">
            <v>1.2</v>
          </cell>
          <cell r="E91">
            <v>1.2</v>
          </cell>
          <cell r="F91">
            <v>1.2</v>
          </cell>
          <cell r="G91">
            <v>150</v>
          </cell>
          <cell r="H91">
            <v>157</v>
          </cell>
          <cell r="I91">
            <v>307</v>
          </cell>
          <cell r="J91">
            <v>1.4</v>
          </cell>
          <cell r="K91">
            <v>1</v>
          </cell>
          <cell r="L91">
            <v>1.2</v>
          </cell>
        </row>
        <row r="92">
          <cell r="B92" t="str">
            <v>Phaïm Quoác Huy</v>
          </cell>
          <cell r="C92" t="str">
            <v>"</v>
          </cell>
          <cell r="D92">
            <v>1.2</v>
          </cell>
          <cell r="E92">
            <v>1.2</v>
          </cell>
          <cell r="F92">
            <v>1.2</v>
          </cell>
          <cell r="G92">
            <v>117</v>
          </cell>
          <cell r="H92">
            <v>157</v>
          </cell>
          <cell r="I92">
            <v>274</v>
          </cell>
          <cell r="J92">
            <v>1.4</v>
          </cell>
          <cell r="K92">
            <v>1</v>
          </cell>
          <cell r="L92">
            <v>1.2</v>
          </cell>
        </row>
        <row r="93">
          <cell r="B93" t="str">
            <v>Tröông Hoaøi Phong</v>
          </cell>
          <cell r="C93" t="str">
            <v>"</v>
          </cell>
          <cell r="D93">
            <v>1.2</v>
          </cell>
          <cell r="E93">
            <v>1.2</v>
          </cell>
          <cell r="F93">
            <v>1.2</v>
          </cell>
          <cell r="G93">
            <v>151</v>
          </cell>
          <cell r="H93">
            <v>157</v>
          </cell>
          <cell r="I93">
            <v>308</v>
          </cell>
          <cell r="J93">
            <v>1.4</v>
          </cell>
          <cell r="K93">
            <v>1</v>
          </cell>
          <cell r="L93">
            <v>1.2</v>
          </cell>
        </row>
        <row r="94">
          <cell r="B94" t="str">
            <v>Nguyeãn vaên Yeân</v>
          </cell>
          <cell r="C94" t="str">
            <v>"</v>
          </cell>
          <cell r="D94">
            <v>1.2</v>
          </cell>
          <cell r="E94">
            <v>1.2</v>
          </cell>
          <cell r="F94">
            <v>1.2</v>
          </cell>
          <cell r="G94">
            <v>151</v>
          </cell>
          <cell r="H94">
            <v>119</v>
          </cell>
          <cell r="I94">
            <v>270</v>
          </cell>
          <cell r="J94">
            <v>1.4</v>
          </cell>
          <cell r="K94">
            <v>1</v>
          </cell>
          <cell r="L94">
            <v>1.2</v>
          </cell>
        </row>
        <row r="95">
          <cell r="B95" t="str">
            <v>Ñaëng Quoác Duõng</v>
          </cell>
          <cell r="C95" t="str">
            <v>"</v>
          </cell>
          <cell r="D95">
            <v>1.2</v>
          </cell>
          <cell r="E95">
            <v>1.2</v>
          </cell>
          <cell r="F95">
            <v>1.2</v>
          </cell>
          <cell r="G95">
            <v>148</v>
          </cell>
          <cell r="H95">
            <v>157</v>
          </cell>
          <cell r="I95">
            <v>305</v>
          </cell>
          <cell r="J95">
            <v>1.4</v>
          </cell>
          <cell r="K95">
            <v>1</v>
          </cell>
          <cell r="L95">
            <v>1.2</v>
          </cell>
        </row>
        <row r="96">
          <cell r="B96" t="str">
            <v>Nguyeãn Thanh Phong</v>
          </cell>
          <cell r="C96" t="str">
            <v>"</v>
          </cell>
          <cell r="D96">
            <v>1.2</v>
          </cell>
          <cell r="E96">
            <v>1.2</v>
          </cell>
          <cell r="F96">
            <v>1.2</v>
          </cell>
          <cell r="G96">
            <v>136</v>
          </cell>
          <cell r="H96">
            <v>157</v>
          </cell>
          <cell r="I96">
            <v>293</v>
          </cell>
          <cell r="J96">
            <v>1.4</v>
          </cell>
          <cell r="K96">
            <v>1</v>
          </cell>
          <cell r="L96">
            <v>1.2</v>
          </cell>
        </row>
        <row r="97">
          <cell r="B97" t="str">
            <v>Nguyeãn Thanh Tuaán</v>
          </cell>
          <cell r="C97" t="str">
            <v>Laùi caåu</v>
          </cell>
          <cell r="D97">
            <v>1.3</v>
          </cell>
          <cell r="E97">
            <v>1.3</v>
          </cell>
          <cell r="F97">
            <v>1.3</v>
          </cell>
          <cell r="G97">
            <v>150</v>
          </cell>
          <cell r="H97">
            <v>157</v>
          </cell>
          <cell r="I97">
            <v>307</v>
          </cell>
          <cell r="J97">
            <v>1.4</v>
          </cell>
          <cell r="K97">
            <v>1.4</v>
          </cell>
          <cell r="L97">
            <v>1.4</v>
          </cell>
        </row>
        <row r="98">
          <cell r="B98" t="str">
            <v>Traàn Vaên Sôn</v>
          </cell>
          <cell r="C98" t="str">
            <v>"</v>
          </cell>
          <cell r="D98">
            <v>1.3</v>
          </cell>
          <cell r="E98">
            <v>1.3</v>
          </cell>
          <cell r="F98">
            <v>1.3</v>
          </cell>
          <cell r="G98">
            <v>149</v>
          </cell>
          <cell r="H98">
            <v>157</v>
          </cell>
          <cell r="I98">
            <v>306</v>
          </cell>
          <cell r="J98">
            <v>1.2</v>
          </cell>
          <cell r="K98">
            <v>1.4</v>
          </cell>
          <cell r="L98">
            <v>1.2999999999999998</v>
          </cell>
        </row>
        <row r="99">
          <cell r="B99" t="str">
            <v>Ñaøo Vaên Minh</v>
          </cell>
          <cell r="C99" t="str">
            <v>Laùi cuoác</v>
          </cell>
          <cell r="D99">
            <v>1.3</v>
          </cell>
          <cell r="E99">
            <v>1.3</v>
          </cell>
          <cell r="F99">
            <v>1.3</v>
          </cell>
          <cell r="G99">
            <v>152</v>
          </cell>
          <cell r="H99">
            <v>157</v>
          </cell>
          <cell r="I99">
            <v>309</v>
          </cell>
          <cell r="J99">
            <v>1.6</v>
          </cell>
          <cell r="K99">
            <v>1.6</v>
          </cell>
          <cell r="L99">
            <v>1.6</v>
          </cell>
        </row>
        <row r="100">
          <cell r="B100" t="str">
            <v>Phaïm Ñöùc Thieäp</v>
          </cell>
          <cell r="C100" t="str">
            <v>Xe xuùc</v>
          </cell>
          <cell r="D100">
            <v>1.2</v>
          </cell>
          <cell r="E100">
            <v>1.2</v>
          </cell>
          <cell r="F100">
            <v>1.2</v>
          </cell>
          <cell r="G100">
            <v>151</v>
          </cell>
          <cell r="H100">
            <v>147</v>
          </cell>
          <cell r="I100">
            <v>298</v>
          </cell>
          <cell r="J100">
            <v>1.4</v>
          </cell>
          <cell r="K100">
            <v>1.4</v>
          </cell>
          <cell r="L100">
            <v>1.4</v>
          </cell>
        </row>
        <row r="101">
          <cell r="B101" t="str">
            <v>Nguyeãn Xuaân Thaønh</v>
          </cell>
          <cell r="C101" t="str">
            <v>"</v>
          </cell>
          <cell r="D101">
            <v>1.2</v>
          </cell>
          <cell r="E101">
            <v>1.2</v>
          </cell>
          <cell r="F101">
            <v>1.2</v>
          </cell>
          <cell r="G101">
            <v>151</v>
          </cell>
          <cell r="H101">
            <v>150.5</v>
          </cell>
          <cell r="I101">
            <v>301.5</v>
          </cell>
          <cell r="J101">
            <v>1.4</v>
          </cell>
          <cell r="K101">
            <v>1.4</v>
          </cell>
          <cell r="L101">
            <v>1.4</v>
          </cell>
        </row>
        <row r="102">
          <cell r="B102" t="str">
            <v>Nguyeãn Ñöùc Thaéng</v>
          </cell>
          <cell r="C102" t="str">
            <v>X.xuùc 300</v>
          </cell>
          <cell r="D102">
            <v>1.2</v>
          </cell>
          <cell r="E102">
            <v>1.2</v>
          </cell>
          <cell r="F102">
            <v>1.2</v>
          </cell>
          <cell r="G102">
            <v>150</v>
          </cell>
          <cell r="H102">
            <v>151.5</v>
          </cell>
          <cell r="I102">
            <v>301.5</v>
          </cell>
          <cell r="J102">
            <v>1.6</v>
          </cell>
          <cell r="K102">
            <v>1.4</v>
          </cell>
          <cell r="L102">
            <v>1.5</v>
          </cell>
        </row>
        <row r="103">
          <cell r="B103" t="str">
            <v>Nguyeãn Thaønh Thoaïi</v>
          </cell>
          <cell r="C103" t="str">
            <v>Daewoo</v>
          </cell>
          <cell r="D103">
            <v>1.2</v>
          </cell>
          <cell r="E103">
            <v>1.2</v>
          </cell>
          <cell r="F103">
            <v>1.2</v>
          </cell>
          <cell r="G103">
            <v>138</v>
          </cell>
          <cell r="H103">
            <v>157</v>
          </cell>
          <cell r="I103">
            <v>295</v>
          </cell>
          <cell r="J103">
            <v>1.4</v>
          </cell>
          <cell r="K103">
            <v>1.6</v>
          </cell>
          <cell r="L103">
            <v>1.5</v>
          </cell>
        </row>
        <row r="104">
          <cell r="B104" t="str">
            <v>Ngoâ Vaên Taân</v>
          </cell>
          <cell r="C104" t="str">
            <v>Xe cuoác</v>
          </cell>
          <cell r="D104">
            <v>1.2</v>
          </cell>
          <cell r="E104">
            <v>1.2</v>
          </cell>
          <cell r="F104">
            <v>1.2</v>
          </cell>
          <cell r="G104">
            <v>153</v>
          </cell>
          <cell r="H104">
            <v>141</v>
          </cell>
          <cell r="I104">
            <v>294</v>
          </cell>
          <cell r="J104">
            <v>1.6</v>
          </cell>
          <cell r="K104">
            <v>1.2</v>
          </cell>
          <cell r="L104">
            <v>1.4</v>
          </cell>
        </row>
        <row r="105">
          <cell r="B105" t="str">
            <v>Buøi Quang Baèng</v>
          </cell>
          <cell r="C105" t="str">
            <v>Xe naâng</v>
          </cell>
          <cell r="D105">
            <v>1.2</v>
          </cell>
          <cell r="E105">
            <v>1.2</v>
          </cell>
          <cell r="F105">
            <v>1.2</v>
          </cell>
          <cell r="G105">
            <v>149</v>
          </cell>
          <cell r="H105">
            <v>155</v>
          </cell>
          <cell r="I105">
            <v>304</v>
          </cell>
          <cell r="J105">
            <v>1.4</v>
          </cell>
          <cell r="K105">
            <v>1.4</v>
          </cell>
          <cell r="L105">
            <v>1.4</v>
          </cell>
        </row>
        <row r="106">
          <cell r="B106" t="str">
            <v>Ngoâ Vaên Thaân</v>
          </cell>
          <cell r="C106" t="str">
            <v>Xe naâng</v>
          </cell>
          <cell r="D106">
            <v>1.2</v>
          </cell>
          <cell r="E106">
            <v>1.2</v>
          </cell>
          <cell r="F106">
            <v>1.2</v>
          </cell>
          <cell r="G106">
            <v>134</v>
          </cell>
          <cell r="H106">
            <v>157</v>
          </cell>
          <cell r="I106">
            <v>291</v>
          </cell>
          <cell r="J106">
            <v>1.2</v>
          </cell>
          <cell r="K106">
            <v>1.4</v>
          </cell>
          <cell r="L106">
            <v>1.2999999999999998</v>
          </cell>
        </row>
        <row r="107">
          <cell r="B107" t="str">
            <v>Buøi Quang Laäp</v>
          </cell>
          <cell r="C107" t="str">
            <v>Xe naâng</v>
          </cell>
          <cell r="D107">
            <v>1.2</v>
          </cell>
          <cell r="E107">
            <v>1.2</v>
          </cell>
          <cell r="F107">
            <v>1.2</v>
          </cell>
          <cell r="G107">
            <v>150</v>
          </cell>
          <cell r="H107">
            <v>147</v>
          </cell>
          <cell r="I107">
            <v>297</v>
          </cell>
          <cell r="J107">
            <v>1.2</v>
          </cell>
          <cell r="K107">
            <v>1.4</v>
          </cell>
          <cell r="L107">
            <v>1.2999999999999998</v>
          </cell>
        </row>
        <row r="108">
          <cell r="B108" t="str">
            <v>Phan Thanh Trung</v>
          </cell>
          <cell r="C108" t="str">
            <v>Xe naâng</v>
          </cell>
          <cell r="D108">
            <v>1.2</v>
          </cell>
          <cell r="E108">
            <v>1.2</v>
          </cell>
          <cell r="F108">
            <v>1.2</v>
          </cell>
          <cell r="G108">
            <v>149</v>
          </cell>
          <cell r="H108">
            <v>157</v>
          </cell>
          <cell r="I108">
            <v>306</v>
          </cell>
          <cell r="J108">
            <v>1.4</v>
          </cell>
          <cell r="K108">
            <v>1.4</v>
          </cell>
          <cell r="L108">
            <v>1.4</v>
          </cell>
        </row>
        <row r="109">
          <cell r="B109" t="str">
            <v>Laâm Hoàng Thu</v>
          </cell>
          <cell r="C109" t="str">
            <v>Xe naâng</v>
          </cell>
          <cell r="D109">
            <v>1.2</v>
          </cell>
          <cell r="E109">
            <v>1.2</v>
          </cell>
          <cell r="F109">
            <v>1.2</v>
          </cell>
          <cell r="G109">
            <v>50</v>
          </cell>
          <cell r="H109">
            <v>157</v>
          </cell>
          <cell r="I109">
            <v>207</v>
          </cell>
          <cell r="J109">
            <v>1.4</v>
          </cell>
          <cell r="K109">
            <v>1.2</v>
          </cell>
          <cell r="L109">
            <v>1.2999999999999998</v>
          </cell>
        </row>
        <row r="110">
          <cell r="B110" t="str">
            <v>Hoà Ngoïc Lôïi</v>
          </cell>
          <cell r="C110" t="str">
            <v>"</v>
          </cell>
          <cell r="D110">
            <v>1.2</v>
          </cell>
          <cell r="E110">
            <v>1.2</v>
          </cell>
          <cell r="F110">
            <v>1.2</v>
          </cell>
          <cell r="G110">
            <v>150</v>
          </cell>
          <cell r="H110">
            <v>145</v>
          </cell>
          <cell r="I110">
            <v>295</v>
          </cell>
          <cell r="J110">
            <v>1</v>
          </cell>
          <cell r="K110">
            <v>1.4</v>
          </cell>
          <cell r="L110">
            <v>1.2</v>
          </cell>
        </row>
        <row r="112">
          <cell r="B112" t="str">
            <v xml:space="preserve"> Ghi chuù :</v>
          </cell>
          <cell r="C112" t="str">
            <v>Heä soá xeáp loaïi : (1,6 = xuaát saéc ; 1,4 = Loaïi A ; 1,2 = Loaïi B ; 1,0 = loaïi C)</v>
          </cell>
        </row>
        <row r="113">
          <cell r="B113" t="str">
            <v xml:space="preserve"> * Toång hôïp :</v>
          </cell>
          <cell r="C113" t="str">
            <v>Loaïi XS</v>
          </cell>
          <cell r="D113">
            <v>10</v>
          </cell>
        </row>
        <row r="114">
          <cell r="C114" t="str">
            <v>Loaïi A</v>
          </cell>
          <cell r="D114">
            <v>24</v>
          </cell>
        </row>
        <row r="115">
          <cell r="C115" t="str">
            <v>Loaïi B</v>
          </cell>
          <cell r="D115">
            <v>11</v>
          </cell>
        </row>
        <row r="116">
          <cell r="C116" t="str">
            <v>Loaïi C</v>
          </cell>
          <cell r="D116">
            <v>11</v>
          </cell>
          <cell r="I116" t="str">
            <v>Ngaøy ___ thaùng ____ naêm 2002</v>
          </cell>
        </row>
        <row r="117">
          <cell r="B117" t="str">
            <v>Ngöôøi laäp</v>
          </cell>
          <cell r="D117">
            <v>56</v>
          </cell>
          <cell r="J117" t="str">
            <v>Phoøng Keá hoaïch</v>
          </cell>
        </row>
        <row r="129">
          <cell r="B129" t="str">
            <v>Phuøng Höõu Thònh</v>
          </cell>
          <cell r="C129" t="str">
            <v>TP</v>
          </cell>
          <cell r="D129">
            <v>1.9</v>
          </cell>
          <cell r="E129">
            <v>1.9</v>
          </cell>
          <cell r="F129">
            <v>1.9</v>
          </cell>
          <cell r="G129">
            <v>153</v>
          </cell>
          <cell r="H129">
            <v>157</v>
          </cell>
          <cell r="I129">
            <v>310</v>
          </cell>
          <cell r="J129">
            <v>1.6</v>
          </cell>
          <cell r="K129">
            <v>1.6</v>
          </cell>
          <cell r="L129">
            <v>1.6</v>
          </cell>
        </row>
        <row r="130">
          <cell r="B130" t="str">
            <v>Huyønh Quang Vöõng</v>
          </cell>
          <cell r="C130" t="str">
            <v>PP</v>
          </cell>
          <cell r="D130">
            <v>1.75</v>
          </cell>
          <cell r="E130">
            <v>1.75</v>
          </cell>
          <cell r="F130">
            <v>1.75</v>
          </cell>
          <cell r="G130">
            <v>152</v>
          </cell>
          <cell r="H130">
            <v>157</v>
          </cell>
          <cell r="I130">
            <v>309</v>
          </cell>
          <cell r="J130">
            <v>1.6</v>
          </cell>
          <cell r="K130">
            <v>1.6</v>
          </cell>
          <cell r="L130">
            <v>1.6</v>
          </cell>
        </row>
        <row r="131">
          <cell r="B131" t="str">
            <v>Nguyeãn Thò Kim Anh</v>
          </cell>
          <cell r="C131" t="str">
            <v>N.V</v>
          </cell>
          <cell r="D131">
            <v>1.3</v>
          </cell>
          <cell r="E131">
            <v>1.3</v>
          </cell>
          <cell r="F131">
            <v>1.3</v>
          </cell>
          <cell r="G131">
            <v>151</v>
          </cell>
          <cell r="H131">
            <v>155</v>
          </cell>
          <cell r="I131">
            <v>306</v>
          </cell>
          <cell r="J131">
            <v>1.6</v>
          </cell>
          <cell r="K131">
            <v>1.6</v>
          </cell>
          <cell r="L131">
            <v>1.6</v>
          </cell>
        </row>
        <row r="132">
          <cell r="B132" t="str">
            <v>Nguyeãn Baù Toång</v>
          </cell>
          <cell r="C132" t="str">
            <v>N.V</v>
          </cell>
          <cell r="D132">
            <v>1.25</v>
          </cell>
          <cell r="E132">
            <v>1.25</v>
          </cell>
          <cell r="F132">
            <v>1.25</v>
          </cell>
          <cell r="G132">
            <v>151</v>
          </cell>
          <cell r="H132">
            <v>152</v>
          </cell>
          <cell r="I132">
            <v>303</v>
          </cell>
          <cell r="J132">
            <v>1.2</v>
          </cell>
          <cell r="K132">
            <v>1.4</v>
          </cell>
          <cell r="L132">
            <v>1.2999999999999998</v>
          </cell>
        </row>
        <row r="133">
          <cell r="B133" t="str">
            <v>Mai Thaønh Chính</v>
          </cell>
          <cell r="C133" t="str">
            <v>N.V</v>
          </cell>
          <cell r="D133">
            <v>1.25</v>
          </cell>
          <cell r="E133">
            <v>1.25</v>
          </cell>
          <cell r="F133">
            <v>1.25</v>
          </cell>
          <cell r="G133">
            <v>151</v>
          </cell>
          <cell r="H133">
            <v>157</v>
          </cell>
          <cell r="I133">
            <v>308</v>
          </cell>
          <cell r="J133">
            <v>1.2</v>
          </cell>
          <cell r="K133">
            <v>1.4</v>
          </cell>
          <cell r="L133">
            <v>1.2999999999999998</v>
          </cell>
        </row>
        <row r="134">
          <cell r="B134" t="str">
            <v>Traàn Phuù Thuyû</v>
          </cell>
          <cell r="C134" t="str">
            <v>NV</v>
          </cell>
          <cell r="D134">
            <v>1.2</v>
          </cell>
          <cell r="E134">
            <v>1.2</v>
          </cell>
          <cell r="F134">
            <v>1.2</v>
          </cell>
          <cell r="G134">
            <v>151</v>
          </cell>
          <cell r="H134">
            <v>157</v>
          </cell>
          <cell r="I134">
            <v>308</v>
          </cell>
          <cell r="J134">
            <v>1.6</v>
          </cell>
          <cell r="K134">
            <v>1.6</v>
          </cell>
          <cell r="L134">
            <v>1.6</v>
          </cell>
        </row>
        <row r="135">
          <cell r="B135" t="str">
            <v>Nguyeãn Vaên Hoaøng</v>
          </cell>
          <cell r="C135" t="str">
            <v>AÙp taûi</v>
          </cell>
          <cell r="D135">
            <v>1.1000000000000001</v>
          </cell>
          <cell r="E135">
            <v>1.1000000000000001</v>
          </cell>
          <cell r="F135">
            <v>1.1000000000000001</v>
          </cell>
          <cell r="G135">
            <v>142</v>
          </cell>
          <cell r="H135">
            <v>157</v>
          </cell>
          <cell r="I135">
            <v>299</v>
          </cell>
          <cell r="J135">
            <v>1.4</v>
          </cell>
          <cell r="K135">
            <v>1.4</v>
          </cell>
          <cell r="L135">
            <v>1.4</v>
          </cell>
        </row>
        <row r="136">
          <cell r="B136" t="str">
            <v>Huyønh Vaên Bình</v>
          </cell>
          <cell r="C136" t="str">
            <v>AÙp taûi</v>
          </cell>
          <cell r="D136">
            <v>1.1000000000000001</v>
          </cell>
          <cell r="E136">
            <v>1.1000000000000001</v>
          </cell>
          <cell r="F136">
            <v>1.1000000000000001</v>
          </cell>
          <cell r="G136">
            <v>151</v>
          </cell>
          <cell r="H136">
            <v>152</v>
          </cell>
          <cell r="I136">
            <v>303</v>
          </cell>
          <cell r="J136">
            <v>1.4</v>
          </cell>
          <cell r="K136">
            <v>1.4</v>
          </cell>
          <cell r="L136">
            <v>1.4</v>
          </cell>
        </row>
        <row r="137">
          <cell r="B137" t="str">
            <v>Tröông Thaønh Taâm</v>
          </cell>
          <cell r="C137" t="str">
            <v>AÙp taûi</v>
          </cell>
          <cell r="D137">
            <v>1.1000000000000001</v>
          </cell>
          <cell r="E137">
            <v>1.1000000000000001</v>
          </cell>
          <cell r="F137">
            <v>1.1000000000000001</v>
          </cell>
          <cell r="G137">
            <v>151</v>
          </cell>
          <cell r="H137">
            <v>154</v>
          </cell>
          <cell r="I137">
            <v>305</v>
          </cell>
          <cell r="J137">
            <v>1.4</v>
          </cell>
          <cell r="K137">
            <v>1.4</v>
          </cell>
          <cell r="L137">
            <v>1.4</v>
          </cell>
        </row>
        <row r="138">
          <cell r="B138" t="str">
            <v>Laâm Anh Duõng</v>
          </cell>
          <cell r="C138" t="str">
            <v>AÙp taûi</v>
          </cell>
          <cell r="D138">
            <v>1.1000000000000001</v>
          </cell>
          <cell r="E138">
            <v>1.1000000000000001</v>
          </cell>
          <cell r="F138">
            <v>1.1000000000000001</v>
          </cell>
          <cell r="G138">
            <v>151</v>
          </cell>
          <cell r="H138">
            <v>157</v>
          </cell>
          <cell r="I138">
            <v>308</v>
          </cell>
          <cell r="J138">
            <v>1.4</v>
          </cell>
          <cell r="K138">
            <v>1.4</v>
          </cell>
          <cell r="L138">
            <v>1.4</v>
          </cell>
        </row>
        <row r="139">
          <cell r="B139" t="str">
            <v>Huyønh Thieän Phong</v>
          </cell>
          <cell r="C139" t="str">
            <v>AÙp taûi</v>
          </cell>
          <cell r="D139">
            <v>1.1000000000000001</v>
          </cell>
          <cell r="E139">
            <v>1.1000000000000001</v>
          </cell>
          <cell r="F139">
            <v>1.1000000000000001</v>
          </cell>
          <cell r="G139">
            <v>145</v>
          </cell>
          <cell r="H139">
            <v>157</v>
          </cell>
          <cell r="I139">
            <v>302</v>
          </cell>
          <cell r="J139">
            <v>1.4</v>
          </cell>
          <cell r="K139">
            <v>1.4</v>
          </cell>
          <cell r="L139">
            <v>1.4</v>
          </cell>
        </row>
        <row r="140">
          <cell r="B140" t="str">
            <v>Vuõ Quoác Vieät</v>
          </cell>
          <cell r="C140" t="str">
            <v>AÙp taûi</v>
          </cell>
          <cell r="D140">
            <v>1.1000000000000001</v>
          </cell>
          <cell r="E140">
            <v>1.1000000000000001</v>
          </cell>
          <cell r="F140">
            <v>1.1000000000000001</v>
          </cell>
          <cell r="G140">
            <v>151</v>
          </cell>
          <cell r="H140">
            <v>157</v>
          </cell>
          <cell r="I140">
            <v>308</v>
          </cell>
          <cell r="J140">
            <v>1.4</v>
          </cell>
          <cell r="K140">
            <v>1.4</v>
          </cell>
          <cell r="L140">
            <v>1.4</v>
          </cell>
        </row>
        <row r="141">
          <cell r="B141" t="str">
            <v>Nguyeãn Phöông Phan</v>
          </cell>
          <cell r="C141" t="str">
            <v>AÙp taûi</v>
          </cell>
          <cell r="D141">
            <v>1.1000000000000001</v>
          </cell>
          <cell r="E141">
            <v>1.1000000000000001</v>
          </cell>
          <cell r="F141">
            <v>1.1000000000000001</v>
          </cell>
          <cell r="G141">
            <v>151</v>
          </cell>
          <cell r="H141">
            <v>154</v>
          </cell>
          <cell r="I141">
            <v>305</v>
          </cell>
          <cell r="J141">
            <v>1.4</v>
          </cell>
          <cell r="K141">
            <v>1.2</v>
          </cell>
          <cell r="L141">
            <v>1.2999999999999998</v>
          </cell>
        </row>
        <row r="142">
          <cell r="B142" t="str">
            <v>Nguyeãn Quoác Maïnh</v>
          </cell>
          <cell r="C142" t="str">
            <v>AÙp taûi</v>
          </cell>
          <cell r="D142">
            <v>1.1000000000000001</v>
          </cell>
          <cell r="E142">
            <v>1.1000000000000001</v>
          </cell>
          <cell r="F142">
            <v>1.1000000000000001</v>
          </cell>
          <cell r="G142">
            <v>151</v>
          </cell>
          <cell r="H142">
            <v>157</v>
          </cell>
          <cell r="I142">
            <v>308</v>
          </cell>
          <cell r="J142">
            <v>1.4</v>
          </cell>
          <cell r="K142">
            <v>1.4</v>
          </cell>
          <cell r="L142">
            <v>1.4</v>
          </cell>
        </row>
        <row r="143">
          <cell r="B143" t="str">
            <v>Traàn Vieát Khoâi</v>
          </cell>
          <cell r="C143" t="str">
            <v>NV</v>
          </cell>
          <cell r="E143">
            <v>0.9375</v>
          </cell>
          <cell r="F143">
            <v>0.9375</v>
          </cell>
          <cell r="H143">
            <v>72</v>
          </cell>
          <cell r="I143">
            <v>72</v>
          </cell>
          <cell r="K143">
            <v>1.4</v>
          </cell>
          <cell r="L143">
            <v>1.4</v>
          </cell>
        </row>
        <row r="144">
          <cell r="B144" t="str">
            <v>Laâm Minh Vöông</v>
          </cell>
          <cell r="C144" t="str">
            <v>T.CN</v>
          </cell>
          <cell r="D144">
            <v>1.6</v>
          </cell>
          <cell r="E144">
            <v>1.6</v>
          </cell>
          <cell r="F144">
            <v>1.6</v>
          </cell>
          <cell r="G144">
            <v>152</v>
          </cell>
          <cell r="H144">
            <v>157</v>
          </cell>
          <cell r="I144">
            <v>309</v>
          </cell>
          <cell r="J144">
            <v>1.6</v>
          </cell>
          <cell r="K144">
            <v>1.6</v>
          </cell>
          <cell r="L144">
            <v>1.6</v>
          </cell>
        </row>
        <row r="145">
          <cell r="B145" t="str">
            <v>Leâ Thaønh Líp</v>
          </cell>
          <cell r="C145" t="str">
            <v>KT</v>
          </cell>
          <cell r="D145">
            <v>1.3</v>
          </cell>
          <cell r="E145">
            <v>1.3416666666666668</v>
          </cell>
          <cell r="F145">
            <v>1.3208333333333333</v>
          </cell>
          <cell r="G145">
            <v>153</v>
          </cell>
          <cell r="H145">
            <v>157</v>
          </cell>
          <cell r="I145">
            <v>310</v>
          </cell>
          <cell r="J145">
            <v>1.6</v>
          </cell>
          <cell r="K145">
            <v>1.6</v>
          </cell>
          <cell r="L145">
            <v>1.6</v>
          </cell>
        </row>
        <row r="146">
          <cell r="B146" t="str">
            <v>Voõ Hoaøng Trung</v>
          </cell>
          <cell r="C146" t="str">
            <v>NV</v>
          </cell>
          <cell r="D146">
            <v>1.25</v>
          </cell>
          <cell r="E146">
            <v>1.3</v>
          </cell>
          <cell r="F146">
            <v>1.2749999999999999</v>
          </cell>
          <cell r="G146">
            <v>151</v>
          </cell>
          <cell r="H146">
            <v>157</v>
          </cell>
          <cell r="I146">
            <v>308</v>
          </cell>
          <cell r="J146">
            <v>1.6</v>
          </cell>
          <cell r="K146">
            <v>1.6</v>
          </cell>
          <cell r="L146">
            <v>1.6</v>
          </cell>
        </row>
        <row r="147">
          <cell r="B147" t="str">
            <v>Voõ Thoáng Nhaát</v>
          </cell>
          <cell r="C147" t="str">
            <v>Thuû quyõ</v>
          </cell>
          <cell r="D147">
            <v>1.2</v>
          </cell>
          <cell r="E147">
            <v>1.2</v>
          </cell>
          <cell r="F147">
            <v>1.2</v>
          </cell>
          <cell r="G147">
            <v>151</v>
          </cell>
          <cell r="H147">
            <v>157</v>
          </cell>
          <cell r="I147">
            <v>308</v>
          </cell>
          <cell r="J147">
            <v>1.4</v>
          </cell>
          <cell r="K147">
            <v>1.4</v>
          </cell>
          <cell r="L147">
            <v>1.4</v>
          </cell>
        </row>
        <row r="148">
          <cell r="B148" t="str">
            <v>Voõ Hoàng Taâm</v>
          </cell>
          <cell r="C148" t="str">
            <v>Thuû quyõ</v>
          </cell>
          <cell r="D148">
            <v>1.2</v>
          </cell>
          <cell r="E148">
            <v>1.2</v>
          </cell>
          <cell r="F148">
            <v>1.2</v>
          </cell>
          <cell r="G148">
            <v>153</v>
          </cell>
          <cell r="H148">
            <v>157</v>
          </cell>
          <cell r="I148">
            <v>310</v>
          </cell>
          <cell r="J148">
            <v>1.6</v>
          </cell>
          <cell r="K148">
            <v>1.4</v>
          </cell>
          <cell r="L148">
            <v>1.5</v>
          </cell>
        </row>
        <row r="149">
          <cell r="B149" t="str">
            <v>Nguyeãn Thaønh Thaân</v>
          </cell>
          <cell r="C149" t="str">
            <v>KT</v>
          </cell>
          <cell r="D149">
            <v>1.2</v>
          </cell>
          <cell r="E149">
            <v>1.2</v>
          </cell>
          <cell r="F149">
            <v>1.2</v>
          </cell>
          <cell r="G149">
            <v>105</v>
          </cell>
          <cell r="H149">
            <v>153</v>
          </cell>
          <cell r="I149">
            <v>258</v>
          </cell>
          <cell r="J149">
            <v>1.4</v>
          </cell>
          <cell r="K149">
            <v>1.4</v>
          </cell>
          <cell r="L149">
            <v>1.4</v>
          </cell>
        </row>
        <row r="150">
          <cell r="B150" t="str">
            <v>Ñinh Ñöùc Chính</v>
          </cell>
          <cell r="C150" t="str">
            <v>L.Xe</v>
          </cell>
          <cell r="D150">
            <v>1.1666666666666667</v>
          </cell>
          <cell r="E150">
            <v>1.1000000000000001</v>
          </cell>
          <cell r="F150">
            <v>1.1333333333333333</v>
          </cell>
          <cell r="G150">
            <v>152</v>
          </cell>
          <cell r="H150">
            <v>157</v>
          </cell>
          <cell r="I150">
            <v>309</v>
          </cell>
          <cell r="J150">
            <v>1.4</v>
          </cell>
          <cell r="K150">
            <v>1.4</v>
          </cell>
          <cell r="L150">
            <v>1.4</v>
          </cell>
        </row>
        <row r="151">
          <cell r="B151" t="str">
            <v>Buøi Tieán Coâng</v>
          </cell>
          <cell r="C151" t="str">
            <v>"</v>
          </cell>
          <cell r="D151">
            <v>1.2</v>
          </cell>
          <cell r="E151">
            <v>1.2</v>
          </cell>
          <cell r="F151">
            <v>1.2</v>
          </cell>
          <cell r="G151">
            <v>153</v>
          </cell>
          <cell r="H151">
            <v>157</v>
          </cell>
          <cell r="I151">
            <v>310</v>
          </cell>
          <cell r="J151">
            <v>1.4</v>
          </cell>
          <cell r="K151">
            <v>1.2</v>
          </cell>
          <cell r="L151">
            <v>1.2999999999999998</v>
          </cell>
        </row>
        <row r="152">
          <cell r="B152" t="str">
            <v>Phaïm Vaên Nhieàu</v>
          </cell>
          <cell r="C152" t="str">
            <v>"</v>
          </cell>
          <cell r="D152">
            <v>1.2</v>
          </cell>
          <cell r="E152">
            <v>1.2</v>
          </cell>
          <cell r="F152">
            <v>1.2</v>
          </cell>
          <cell r="G152">
            <v>150</v>
          </cell>
          <cell r="H152">
            <v>157</v>
          </cell>
          <cell r="I152">
            <v>307</v>
          </cell>
          <cell r="J152">
            <v>1.4</v>
          </cell>
          <cell r="K152">
            <v>1.4</v>
          </cell>
          <cell r="L152">
            <v>1.4</v>
          </cell>
        </row>
        <row r="153">
          <cell r="B153" t="str">
            <v>Phaïm Anh Huøng</v>
          </cell>
          <cell r="C153" t="str">
            <v>"</v>
          </cell>
          <cell r="D153">
            <v>1.2</v>
          </cell>
          <cell r="E153">
            <v>1.2</v>
          </cell>
          <cell r="F153">
            <v>1.2</v>
          </cell>
          <cell r="G153">
            <v>150</v>
          </cell>
          <cell r="H153">
            <v>52</v>
          </cell>
          <cell r="I153">
            <v>202</v>
          </cell>
          <cell r="J153">
            <v>1.4</v>
          </cell>
          <cell r="K153">
            <v>1.2</v>
          </cell>
          <cell r="L153">
            <v>1.2999999999999998</v>
          </cell>
        </row>
        <row r="154">
          <cell r="B154" t="str">
            <v>Ñaøo Ngoïc Höông</v>
          </cell>
          <cell r="C154" t="str">
            <v>"</v>
          </cell>
          <cell r="D154">
            <v>1.2</v>
          </cell>
          <cell r="E154">
            <v>1.2</v>
          </cell>
          <cell r="F154">
            <v>1.2</v>
          </cell>
          <cell r="G154">
            <v>150</v>
          </cell>
          <cell r="H154">
            <v>157</v>
          </cell>
          <cell r="I154">
            <v>307</v>
          </cell>
          <cell r="J154">
            <v>1.6</v>
          </cell>
          <cell r="K154">
            <v>1.4</v>
          </cell>
          <cell r="L154">
            <v>1.5</v>
          </cell>
        </row>
        <row r="155">
          <cell r="B155" t="str">
            <v>Voõ Thaønh Nhaân</v>
          </cell>
          <cell r="C155" t="str">
            <v>"</v>
          </cell>
          <cell r="D155">
            <v>1.2</v>
          </cell>
          <cell r="E155">
            <v>1.2</v>
          </cell>
          <cell r="F155">
            <v>1.2</v>
          </cell>
          <cell r="G155">
            <v>72</v>
          </cell>
          <cell r="H155">
            <v>157</v>
          </cell>
          <cell r="I155">
            <v>229</v>
          </cell>
          <cell r="J155">
            <v>1.2</v>
          </cell>
          <cell r="K155">
            <v>1.4</v>
          </cell>
          <cell r="L155">
            <v>1.2999999999999998</v>
          </cell>
        </row>
        <row r="156">
          <cell r="B156" t="str">
            <v>Nguyeãn Ñaêng Khoa</v>
          </cell>
          <cell r="C156" t="str">
            <v>"</v>
          </cell>
          <cell r="E156">
            <v>1.1000000000000001</v>
          </cell>
          <cell r="F156">
            <v>1.1000000000000001</v>
          </cell>
          <cell r="H156">
            <v>125</v>
          </cell>
          <cell r="I156">
            <v>125</v>
          </cell>
          <cell r="K156">
            <v>1.4</v>
          </cell>
          <cell r="L156">
            <v>1.4</v>
          </cell>
        </row>
        <row r="157">
          <cell r="B157" t="str">
            <v>Nguyeãn Phuù Quoác</v>
          </cell>
          <cell r="C157" t="str">
            <v>"</v>
          </cell>
          <cell r="E157">
            <v>0.9</v>
          </cell>
          <cell r="F157">
            <v>0.9</v>
          </cell>
          <cell r="H157">
            <v>73</v>
          </cell>
          <cell r="I157">
            <v>73</v>
          </cell>
          <cell r="K157">
            <v>1.4</v>
          </cell>
          <cell r="L157">
            <v>1.4</v>
          </cell>
        </row>
        <row r="159">
          <cell r="B159" t="str">
            <v>BQL Chaát Löôïng:</v>
          </cell>
        </row>
        <row r="160">
          <cell r="B160" t="str">
            <v>Nguyeãn Thoaïi Oanh</v>
          </cell>
          <cell r="C160" t="str">
            <v>Tban</v>
          </cell>
          <cell r="D160">
            <v>1.75</v>
          </cell>
          <cell r="E160">
            <v>1.75</v>
          </cell>
          <cell r="F160">
            <v>1.75</v>
          </cell>
          <cell r="G160">
            <v>152</v>
          </cell>
          <cell r="H160">
            <v>157</v>
          </cell>
          <cell r="I160">
            <v>309</v>
          </cell>
          <cell r="J160">
            <v>1.6</v>
          </cell>
          <cell r="K160">
            <v>1.6</v>
          </cell>
          <cell r="L160">
            <v>1.6</v>
          </cell>
        </row>
        <row r="161">
          <cell r="B161" t="str">
            <v>Nguyeãn Höõu Hieáu</v>
          </cell>
          <cell r="C161" t="str">
            <v>NV</v>
          </cell>
          <cell r="D161">
            <v>1.25</v>
          </cell>
          <cell r="E161">
            <v>1.25</v>
          </cell>
          <cell r="F161">
            <v>1.25</v>
          </cell>
          <cell r="G161">
            <v>154</v>
          </cell>
          <cell r="H161">
            <v>157</v>
          </cell>
          <cell r="I161">
            <v>311</v>
          </cell>
          <cell r="J161">
            <v>1.6</v>
          </cell>
          <cell r="K161">
            <v>1.4</v>
          </cell>
          <cell r="L161">
            <v>1.5</v>
          </cell>
        </row>
        <row r="162">
          <cell r="B162" t="str">
            <v>Phaïm Vaên Haûi</v>
          </cell>
          <cell r="C162" t="str">
            <v>NV</v>
          </cell>
          <cell r="D162">
            <v>1.375</v>
          </cell>
          <cell r="E162">
            <v>1.3120000000000001</v>
          </cell>
          <cell r="F162">
            <v>1.3435000000000001</v>
          </cell>
          <cell r="G162">
            <v>144</v>
          </cell>
          <cell r="H162">
            <v>157</v>
          </cell>
          <cell r="I162">
            <v>301</v>
          </cell>
          <cell r="J162">
            <v>1.6</v>
          </cell>
          <cell r="K162">
            <v>1.4</v>
          </cell>
          <cell r="L162">
            <v>1.5</v>
          </cell>
        </row>
        <row r="164">
          <cell r="B164" t="str">
            <v xml:space="preserve"> Ghi chuù :</v>
          </cell>
          <cell r="C164" t="str">
            <v>Heä soá xeáp loaïi : (1,6 = xuaát saéc ; 1,4 = Loaïi A ; 1,2 = Loaïi B ; 1,0 = loaïi C)</v>
          </cell>
        </row>
        <row r="165">
          <cell r="B165" t="str">
            <v xml:space="preserve"> * Toång hôïp :</v>
          </cell>
          <cell r="C165" t="str">
            <v>Loaïi XS</v>
          </cell>
          <cell r="D165">
            <v>8</v>
          </cell>
          <cell r="E165" t="str">
            <v xml:space="preserve"> (BQL-CL 01)</v>
          </cell>
        </row>
        <row r="166">
          <cell r="C166" t="str">
            <v>Loaïi A</v>
          </cell>
          <cell r="D166">
            <v>21</v>
          </cell>
          <cell r="E166" t="str">
            <v xml:space="preserve"> (BQL-CL 02)</v>
          </cell>
        </row>
        <row r="167">
          <cell r="C167" t="str">
            <v>Loaïi B</v>
          </cell>
          <cell r="D167">
            <v>3</v>
          </cell>
        </row>
        <row r="168">
          <cell r="C168" t="str">
            <v>Loaïi C</v>
          </cell>
          <cell r="D168">
            <v>0</v>
          </cell>
          <cell r="I168" t="str">
            <v>Ngaøy ___ thaùng ____ naêm 2002</v>
          </cell>
        </row>
        <row r="169">
          <cell r="B169" t="str">
            <v xml:space="preserve">                           Coäng :</v>
          </cell>
          <cell r="D169">
            <v>32</v>
          </cell>
        </row>
        <row r="170">
          <cell r="B170" t="str">
            <v>Ngöôøi laäp</v>
          </cell>
          <cell r="J170" t="str">
            <v>Phoøng Kinh doanh</v>
          </cell>
        </row>
        <row r="179">
          <cell r="B179" t="str">
            <v>Leâ Vaên Boán</v>
          </cell>
          <cell r="C179" t="str">
            <v>QÑPX</v>
          </cell>
          <cell r="D179">
            <v>1.75</v>
          </cell>
          <cell r="E179">
            <v>1.75</v>
          </cell>
          <cell r="F179">
            <v>1.75</v>
          </cell>
          <cell r="G179">
            <v>139</v>
          </cell>
          <cell r="H179">
            <v>157</v>
          </cell>
          <cell r="I179">
            <v>296</v>
          </cell>
          <cell r="J179">
            <v>1.6</v>
          </cell>
          <cell r="K179">
            <v>1.6</v>
          </cell>
          <cell r="L179">
            <v>1.6</v>
          </cell>
        </row>
        <row r="180">
          <cell r="B180" t="str">
            <v>Leâ Vieät Nam</v>
          </cell>
          <cell r="C180" t="str">
            <v>CBKT</v>
          </cell>
          <cell r="E180">
            <v>1.4</v>
          </cell>
          <cell r="F180">
            <v>1.4</v>
          </cell>
          <cell r="H180">
            <v>155</v>
          </cell>
          <cell r="I180">
            <v>155</v>
          </cell>
          <cell r="K180">
            <v>1.4</v>
          </cell>
          <cell r="L180">
            <v>1.4</v>
          </cell>
        </row>
        <row r="181">
          <cell r="B181" t="str">
            <v>Döông Kim Chi</v>
          </cell>
          <cell r="C181" t="str">
            <v>TK-PX</v>
          </cell>
          <cell r="D181">
            <v>1.2</v>
          </cell>
          <cell r="E181">
            <v>1.2</v>
          </cell>
          <cell r="F181">
            <v>1.2</v>
          </cell>
          <cell r="G181">
            <v>147</v>
          </cell>
          <cell r="H181">
            <v>153</v>
          </cell>
          <cell r="I181">
            <v>300</v>
          </cell>
          <cell r="J181">
            <v>1.4</v>
          </cell>
          <cell r="K181">
            <v>1.4</v>
          </cell>
          <cell r="L181">
            <v>1.4</v>
          </cell>
        </row>
        <row r="182">
          <cell r="B182" t="str">
            <v>Nguyeãn Khaéc Haûi</v>
          </cell>
          <cell r="C182" t="str">
            <v>CK.V/h</v>
          </cell>
          <cell r="D182">
            <v>1.25</v>
          </cell>
          <cell r="E182">
            <v>1.25</v>
          </cell>
          <cell r="F182">
            <v>1.25</v>
          </cell>
          <cell r="G182">
            <v>152</v>
          </cell>
          <cell r="H182">
            <v>157</v>
          </cell>
          <cell r="I182">
            <v>309</v>
          </cell>
          <cell r="J182">
            <v>1.4</v>
          </cell>
          <cell r="K182">
            <v>1.6</v>
          </cell>
          <cell r="L182">
            <v>1.5</v>
          </cell>
        </row>
        <row r="183">
          <cell r="B183" t="str">
            <v>Leâ Minh  Ñöùc</v>
          </cell>
          <cell r="C183" t="str">
            <v>TT.Khoan</v>
          </cell>
          <cell r="D183">
            <v>1.35</v>
          </cell>
          <cell r="E183">
            <v>1.35</v>
          </cell>
          <cell r="F183">
            <v>1.35</v>
          </cell>
          <cell r="G183">
            <v>152</v>
          </cell>
          <cell r="H183">
            <v>156</v>
          </cell>
          <cell r="I183">
            <v>308</v>
          </cell>
          <cell r="J183">
            <v>1.6</v>
          </cell>
          <cell r="K183">
            <v>1.4</v>
          </cell>
          <cell r="L183">
            <v>1.5</v>
          </cell>
        </row>
        <row r="184">
          <cell r="B184" t="str">
            <v>Giang Vaên Tónh</v>
          </cell>
          <cell r="C184" t="str">
            <v>Thôï khoan</v>
          </cell>
          <cell r="D184">
            <v>1.3</v>
          </cell>
          <cell r="E184">
            <v>1.3</v>
          </cell>
          <cell r="F184">
            <v>1.3</v>
          </cell>
          <cell r="G184">
            <v>151</v>
          </cell>
          <cell r="H184">
            <v>157</v>
          </cell>
          <cell r="I184">
            <v>308</v>
          </cell>
          <cell r="J184">
            <v>1.4</v>
          </cell>
          <cell r="K184">
            <v>1.4</v>
          </cell>
          <cell r="L184">
            <v>1.4</v>
          </cell>
        </row>
        <row r="185">
          <cell r="B185" t="str">
            <v>Trình Xuaân Baûng</v>
          </cell>
          <cell r="C185" t="str">
            <v>"</v>
          </cell>
          <cell r="D185">
            <v>1.3</v>
          </cell>
          <cell r="E185">
            <v>1.3</v>
          </cell>
          <cell r="F185">
            <v>1.3</v>
          </cell>
          <cell r="G185">
            <v>153</v>
          </cell>
          <cell r="H185">
            <v>157</v>
          </cell>
          <cell r="I185">
            <v>310</v>
          </cell>
          <cell r="J185">
            <v>1.4</v>
          </cell>
          <cell r="K185">
            <v>1.6</v>
          </cell>
          <cell r="L185">
            <v>1.5</v>
          </cell>
        </row>
        <row r="186">
          <cell r="B186" t="str">
            <v>Buøi Trung Tuaán</v>
          </cell>
          <cell r="C186" t="str">
            <v>"</v>
          </cell>
          <cell r="D186">
            <v>1.3</v>
          </cell>
          <cell r="E186">
            <v>1.3</v>
          </cell>
          <cell r="F186">
            <v>1.3</v>
          </cell>
          <cell r="G186">
            <v>151</v>
          </cell>
          <cell r="H186">
            <v>156</v>
          </cell>
          <cell r="I186">
            <v>307</v>
          </cell>
          <cell r="J186">
            <v>1.4</v>
          </cell>
          <cell r="K186">
            <v>1.4</v>
          </cell>
          <cell r="L186">
            <v>1.4</v>
          </cell>
        </row>
        <row r="187">
          <cell r="B187" t="str">
            <v>Phaïm Ngoïc Sôn</v>
          </cell>
          <cell r="C187" t="str">
            <v>"</v>
          </cell>
          <cell r="D187">
            <v>1.3</v>
          </cell>
          <cell r="E187">
            <v>1.3</v>
          </cell>
          <cell r="F187">
            <v>1.3</v>
          </cell>
          <cell r="G187">
            <v>151</v>
          </cell>
          <cell r="H187">
            <v>156</v>
          </cell>
          <cell r="I187">
            <v>307</v>
          </cell>
          <cell r="J187">
            <v>1.4</v>
          </cell>
          <cell r="K187">
            <v>1.4</v>
          </cell>
          <cell r="L187">
            <v>1.4</v>
          </cell>
        </row>
        <row r="188">
          <cell r="B188" t="str">
            <v>Ng. Ñình Nguyeân</v>
          </cell>
          <cell r="C188" t="str">
            <v>"</v>
          </cell>
          <cell r="D188">
            <v>1.3</v>
          </cell>
          <cell r="E188">
            <v>1.3</v>
          </cell>
          <cell r="F188">
            <v>1.3</v>
          </cell>
          <cell r="G188">
            <v>151</v>
          </cell>
          <cell r="H188">
            <v>157</v>
          </cell>
          <cell r="I188">
            <v>308</v>
          </cell>
          <cell r="J188">
            <v>1.4</v>
          </cell>
          <cell r="K188">
            <v>1.4</v>
          </cell>
          <cell r="L188">
            <v>1.4</v>
          </cell>
        </row>
        <row r="189">
          <cell r="B189" t="str">
            <v>Laïi Vaên Huyeân</v>
          </cell>
          <cell r="C189" t="str">
            <v>TT Pha boå</v>
          </cell>
          <cell r="D189">
            <v>1.2</v>
          </cell>
          <cell r="E189">
            <v>1.2</v>
          </cell>
          <cell r="F189">
            <v>1.2</v>
          </cell>
          <cell r="G189">
            <v>152</v>
          </cell>
          <cell r="H189">
            <v>157</v>
          </cell>
          <cell r="I189">
            <v>309</v>
          </cell>
          <cell r="J189">
            <v>1.6</v>
          </cell>
          <cell r="K189">
            <v>1.6</v>
          </cell>
          <cell r="L189">
            <v>1.6</v>
          </cell>
        </row>
        <row r="190">
          <cell r="B190" t="str">
            <v>Nguyeãn vaên Chaët</v>
          </cell>
          <cell r="C190" t="str">
            <v>CN Pha boå</v>
          </cell>
          <cell r="D190">
            <v>1.1499999999999999</v>
          </cell>
          <cell r="E190">
            <v>1.1499999999999999</v>
          </cell>
          <cell r="F190">
            <v>1.1499999999999999</v>
          </cell>
          <cell r="G190">
            <v>140</v>
          </cell>
          <cell r="H190">
            <v>143</v>
          </cell>
          <cell r="I190">
            <v>283</v>
          </cell>
          <cell r="J190">
            <v>1.2</v>
          </cell>
          <cell r="K190">
            <v>1.2</v>
          </cell>
          <cell r="L190">
            <v>1.2</v>
          </cell>
        </row>
        <row r="191">
          <cell r="B191" t="str">
            <v>Chaâu Thanh Lieâm</v>
          </cell>
          <cell r="C191" t="str">
            <v>"</v>
          </cell>
          <cell r="D191">
            <v>1.1499999999999999</v>
          </cell>
          <cell r="E191">
            <v>1.1499999999999999</v>
          </cell>
          <cell r="F191">
            <v>1.1499999999999999</v>
          </cell>
          <cell r="G191">
            <v>151</v>
          </cell>
          <cell r="H191">
            <v>148</v>
          </cell>
          <cell r="I191">
            <v>299</v>
          </cell>
          <cell r="J191">
            <v>1.4</v>
          </cell>
          <cell r="K191">
            <v>1.4</v>
          </cell>
          <cell r="L191">
            <v>1.4</v>
          </cell>
        </row>
        <row r="192">
          <cell r="B192" t="str">
            <v>Ong Döông Haûi</v>
          </cell>
          <cell r="C192" t="str">
            <v>"</v>
          </cell>
          <cell r="D192">
            <v>1.1499999999999999</v>
          </cell>
          <cell r="E192">
            <v>1.1499999999999999</v>
          </cell>
          <cell r="F192">
            <v>1.1499999999999999</v>
          </cell>
          <cell r="G192">
            <v>151</v>
          </cell>
          <cell r="H192">
            <v>146</v>
          </cell>
          <cell r="I192">
            <v>297</v>
          </cell>
          <cell r="J192">
            <v>1.2</v>
          </cell>
          <cell r="K192">
            <v>1.4</v>
          </cell>
          <cell r="L192">
            <v>1.2999999999999998</v>
          </cell>
        </row>
        <row r="193">
          <cell r="B193" t="str">
            <v>Lyù Vaên Thaønh</v>
          </cell>
          <cell r="C193" t="str">
            <v>"</v>
          </cell>
          <cell r="D193">
            <v>1.1499999999999999</v>
          </cell>
          <cell r="E193">
            <v>1.1499999999999999</v>
          </cell>
          <cell r="F193">
            <v>1.1499999999999999</v>
          </cell>
          <cell r="G193">
            <v>151</v>
          </cell>
          <cell r="H193">
            <v>152</v>
          </cell>
          <cell r="I193">
            <v>303</v>
          </cell>
          <cell r="J193">
            <v>1.4</v>
          </cell>
          <cell r="K193">
            <v>1.4</v>
          </cell>
          <cell r="L193">
            <v>1.4</v>
          </cell>
        </row>
        <row r="194">
          <cell r="B194" t="str">
            <v>Danh Chung</v>
          </cell>
          <cell r="C194" t="str">
            <v>"</v>
          </cell>
          <cell r="D194">
            <v>1.1499999999999999</v>
          </cell>
          <cell r="E194">
            <v>1.1499999999999999</v>
          </cell>
          <cell r="F194">
            <v>1.1499999999999999</v>
          </cell>
          <cell r="G194">
            <v>145</v>
          </cell>
          <cell r="H194">
            <v>154</v>
          </cell>
          <cell r="I194">
            <v>299</v>
          </cell>
          <cell r="J194">
            <v>1.4</v>
          </cell>
          <cell r="K194">
            <v>1.4</v>
          </cell>
          <cell r="L194">
            <v>1.4</v>
          </cell>
        </row>
        <row r="195">
          <cell r="B195" t="str">
            <v>Laïi Vaên Tình</v>
          </cell>
          <cell r="C195" t="str">
            <v>"</v>
          </cell>
          <cell r="D195">
            <v>1.1499999999999999</v>
          </cell>
          <cell r="E195">
            <v>1.1499999999999999</v>
          </cell>
          <cell r="F195">
            <v>1.1499999999999999</v>
          </cell>
          <cell r="G195">
            <v>151</v>
          </cell>
          <cell r="H195">
            <v>157</v>
          </cell>
          <cell r="I195">
            <v>308</v>
          </cell>
          <cell r="J195">
            <v>1.4</v>
          </cell>
          <cell r="K195">
            <v>1.4</v>
          </cell>
          <cell r="L195">
            <v>1.4</v>
          </cell>
        </row>
        <row r="196">
          <cell r="B196" t="str">
            <v>Danh Xuaân</v>
          </cell>
          <cell r="C196" t="str">
            <v>"</v>
          </cell>
          <cell r="D196">
            <v>1.1499999999999999</v>
          </cell>
          <cell r="E196">
            <v>1.1499999999999999</v>
          </cell>
          <cell r="F196">
            <v>1.1499999999999999</v>
          </cell>
          <cell r="G196">
            <v>151</v>
          </cell>
          <cell r="H196">
            <v>155</v>
          </cell>
          <cell r="I196">
            <v>306</v>
          </cell>
          <cell r="J196">
            <v>1.4</v>
          </cell>
          <cell r="K196">
            <v>1.4</v>
          </cell>
          <cell r="L196">
            <v>1.4</v>
          </cell>
        </row>
        <row r="197">
          <cell r="B197" t="str">
            <v>Höùa Vaên Meán</v>
          </cell>
          <cell r="C197" t="str">
            <v>"</v>
          </cell>
          <cell r="D197">
            <v>1.1499999999999999</v>
          </cell>
          <cell r="E197">
            <v>1.1499999999999999</v>
          </cell>
          <cell r="F197">
            <v>1.1499999999999999</v>
          </cell>
          <cell r="G197">
            <v>151</v>
          </cell>
          <cell r="H197">
            <v>155</v>
          </cell>
          <cell r="I197">
            <v>306</v>
          </cell>
          <cell r="J197">
            <v>1.4</v>
          </cell>
          <cell r="K197">
            <v>1.4</v>
          </cell>
          <cell r="L197">
            <v>1.4</v>
          </cell>
        </row>
        <row r="198">
          <cell r="B198" t="str">
            <v>Du  Kim Thaønh</v>
          </cell>
          <cell r="C198" t="str">
            <v>"</v>
          </cell>
          <cell r="D198">
            <v>1.1499999999999999</v>
          </cell>
          <cell r="E198">
            <v>1.1499999999999999</v>
          </cell>
          <cell r="F198">
            <v>1.1499999999999999</v>
          </cell>
          <cell r="G198">
            <v>151</v>
          </cell>
          <cell r="H198">
            <v>157</v>
          </cell>
          <cell r="I198">
            <v>308</v>
          </cell>
          <cell r="J198">
            <v>1.4</v>
          </cell>
          <cell r="K198">
            <v>1.4</v>
          </cell>
          <cell r="L198">
            <v>1.4</v>
          </cell>
        </row>
        <row r="199">
          <cell r="B199" t="str">
            <v>Döông Vaên Tuaán</v>
          </cell>
          <cell r="C199" t="str">
            <v>CN</v>
          </cell>
          <cell r="D199">
            <v>1.1499999999999999</v>
          </cell>
          <cell r="E199">
            <v>1.1499999999999999</v>
          </cell>
          <cell r="F199">
            <v>1.1499999999999999</v>
          </cell>
          <cell r="G199">
            <v>153</v>
          </cell>
          <cell r="H199">
            <v>156</v>
          </cell>
          <cell r="I199">
            <v>309</v>
          </cell>
          <cell r="J199">
            <v>1.4</v>
          </cell>
          <cell r="K199">
            <v>1.4</v>
          </cell>
          <cell r="L199">
            <v>1.4</v>
          </cell>
        </row>
        <row r="200">
          <cell r="B200" t="str">
            <v>Hoà Vaên Em</v>
          </cell>
          <cell r="C200" t="str">
            <v>"</v>
          </cell>
          <cell r="D200">
            <v>1.1499999999999999</v>
          </cell>
          <cell r="E200">
            <v>1.1499999999999999</v>
          </cell>
          <cell r="F200">
            <v>1.1499999999999999</v>
          </cell>
          <cell r="G200">
            <v>151</v>
          </cell>
          <cell r="H200">
            <v>156</v>
          </cell>
          <cell r="I200">
            <v>307</v>
          </cell>
          <cell r="J200">
            <v>1.4</v>
          </cell>
          <cell r="K200">
            <v>1.4</v>
          </cell>
          <cell r="L200">
            <v>1.4</v>
          </cell>
        </row>
        <row r="201">
          <cell r="B201" t="str">
            <v>Cao Hoaøi Thanh</v>
          </cell>
          <cell r="C201" t="str">
            <v>"</v>
          </cell>
          <cell r="D201">
            <v>1.1499999999999999</v>
          </cell>
          <cell r="E201">
            <v>1.1499999999999999</v>
          </cell>
          <cell r="F201">
            <v>1.1499999999999999</v>
          </cell>
          <cell r="G201">
            <v>151</v>
          </cell>
          <cell r="H201">
            <v>157</v>
          </cell>
          <cell r="I201">
            <v>308</v>
          </cell>
          <cell r="J201">
            <v>1.4</v>
          </cell>
          <cell r="K201">
            <v>1.4</v>
          </cell>
          <cell r="L201">
            <v>1.4</v>
          </cell>
        </row>
        <row r="202">
          <cell r="B202" t="str">
            <v>Höùa Vaên Sao</v>
          </cell>
          <cell r="C202" t="str">
            <v>"</v>
          </cell>
          <cell r="D202">
            <v>1.1499999999999999</v>
          </cell>
          <cell r="E202">
            <v>1.1499999999999999</v>
          </cell>
          <cell r="F202">
            <v>1.1499999999999999</v>
          </cell>
          <cell r="G202">
            <v>151</v>
          </cell>
          <cell r="H202">
            <v>156</v>
          </cell>
          <cell r="I202">
            <v>307</v>
          </cell>
          <cell r="J202">
            <v>1.4</v>
          </cell>
          <cell r="K202">
            <v>1.4</v>
          </cell>
          <cell r="L202">
            <v>1.4</v>
          </cell>
        </row>
        <row r="203">
          <cell r="B203" t="str">
            <v>Trònh Xuaân Tröôûng</v>
          </cell>
          <cell r="C203" t="str">
            <v>"</v>
          </cell>
          <cell r="D203">
            <v>1.1499999999999999</v>
          </cell>
          <cell r="E203">
            <v>1.1499999999999999</v>
          </cell>
          <cell r="F203">
            <v>1.1499999999999999</v>
          </cell>
          <cell r="G203">
            <v>150</v>
          </cell>
          <cell r="H203">
            <v>155</v>
          </cell>
          <cell r="I203">
            <v>305</v>
          </cell>
          <cell r="J203">
            <v>1.4</v>
          </cell>
          <cell r="K203">
            <v>1.2</v>
          </cell>
          <cell r="L203">
            <v>1.2999999999999998</v>
          </cell>
        </row>
        <row r="204">
          <cell r="B204" t="str">
            <v>Döông Phuùc Ñaït</v>
          </cell>
          <cell r="C204" t="str">
            <v>"</v>
          </cell>
          <cell r="D204">
            <v>1.1499999999999999</v>
          </cell>
          <cell r="E204">
            <v>1.1499999999999999</v>
          </cell>
          <cell r="F204">
            <v>1.1499999999999999</v>
          </cell>
          <cell r="G204">
            <v>141</v>
          </cell>
          <cell r="H204">
            <v>152</v>
          </cell>
          <cell r="I204">
            <v>293</v>
          </cell>
          <cell r="J204">
            <v>1.6</v>
          </cell>
          <cell r="K204">
            <v>1.6</v>
          </cell>
          <cell r="L204">
            <v>1.6</v>
          </cell>
        </row>
        <row r="205">
          <cell r="B205" t="str">
            <v>Nguyeãn Vaên Thaéng</v>
          </cell>
          <cell r="C205" t="str">
            <v>B.Veä</v>
          </cell>
          <cell r="D205">
            <v>0.95</v>
          </cell>
          <cell r="E205">
            <v>0.95</v>
          </cell>
          <cell r="F205">
            <v>0.95</v>
          </cell>
          <cell r="G205">
            <v>151</v>
          </cell>
          <cell r="H205">
            <v>139</v>
          </cell>
          <cell r="I205">
            <v>290</v>
          </cell>
          <cell r="J205">
            <v>1.4</v>
          </cell>
          <cell r="K205">
            <v>1.4</v>
          </cell>
          <cell r="L205">
            <v>1.4</v>
          </cell>
        </row>
        <row r="206">
          <cell r="B206" t="str">
            <v>Traàn Thuaän Phong</v>
          </cell>
          <cell r="C206" t="str">
            <v>B.Veä</v>
          </cell>
          <cell r="D206">
            <v>0.95</v>
          </cell>
          <cell r="E206">
            <v>0.95</v>
          </cell>
          <cell r="F206">
            <v>0.95</v>
          </cell>
          <cell r="G206">
            <v>153</v>
          </cell>
          <cell r="H206">
            <v>157</v>
          </cell>
          <cell r="I206">
            <v>310</v>
          </cell>
          <cell r="J206">
            <v>1.6</v>
          </cell>
          <cell r="K206">
            <v>1.4</v>
          </cell>
          <cell r="L206">
            <v>1.5</v>
          </cell>
        </row>
        <row r="207">
          <cell r="B207" t="str">
            <v>Leâ Vaên Quyeát</v>
          </cell>
          <cell r="C207" t="str">
            <v>B.Veä</v>
          </cell>
          <cell r="D207">
            <v>0.95</v>
          </cell>
          <cell r="E207">
            <v>0.95</v>
          </cell>
          <cell r="F207">
            <v>0.95</v>
          </cell>
          <cell r="G207">
            <v>153</v>
          </cell>
          <cell r="H207">
            <v>156</v>
          </cell>
          <cell r="I207">
            <v>309</v>
          </cell>
          <cell r="J207">
            <v>1.4</v>
          </cell>
          <cell r="K207">
            <v>1.4</v>
          </cell>
          <cell r="L207">
            <v>1.4</v>
          </cell>
        </row>
        <row r="208">
          <cell r="B208" t="str">
            <v xml:space="preserve">Vuõ Ñình Thaønh </v>
          </cell>
          <cell r="C208" t="str">
            <v>B.Veä</v>
          </cell>
          <cell r="D208">
            <v>0.95</v>
          </cell>
          <cell r="E208">
            <v>0.95</v>
          </cell>
          <cell r="F208">
            <v>0.95</v>
          </cell>
          <cell r="G208">
            <v>153</v>
          </cell>
          <cell r="H208">
            <v>156</v>
          </cell>
          <cell r="I208">
            <v>309</v>
          </cell>
          <cell r="J208">
            <v>1.4</v>
          </cell>
          <cell r="K208">
            <v>1.2</v>
          </cell>
          <cell r="L208">
            <v>1.2999999999999998</v>
          </cell>
        </row>
        <row r="209">
          <cell r="B209" t="str">
            <v>Leâ Thò Kim Loan</v>
          </cell>
          <cell r="C209" t="str">
            <v>P.Vuï</v>
          </cell>
          <cell r="D209">
            <v>0.9</v>
          </cell>
          <cell r="E209">
            <v>0.9</v>
          </cell>
          <cell r="F209">
            <v>0.9</v>
          </cell>
          <cell r="G209">
            <v>151</v>
          </cell>
          <cell r="H209">
            <v>157</v>
          </cell>
          <cell r="I209">
            <v>308</v>
          </cell>
          <cell r="J209">
            <v>1.6</v>
          </cell>
          <cell r="K209">
            <v>1.6</v>
          </cell>
          <cell r="L209">
            <v>1.6</v>
          </cell>
        </row>
        <row r="211">
          <cell r="B211" t="str">
            <v xml:space="preserve"> Ghi chuù :</v>
          </cell>
          <cell r="C211" t="str">
            <v>Heä soá xeáp loaïi : (1,6 = xuaát saéc ; 1,4 = Loaïi A ; 1,2 = Loaïi B ; 1,0 = loaïi C)</v>
          </cell>
        </row>
        <row r="212">
          <cell r="B212" t="str">
            <v xml:space="preserve"> * Toång hôïp :</v>
          </cell>
          <cell r="C212" t="str">
            <v>Loaïi XS</v>
          </cell>
          <cell r="D212">
            <v>6</v>
          </cell>
        </row>
        <row r="213">
          <cell r="C213" t="str">
            <v>Loaïi A</v>
          </cell>
          <cell r="D213">
            <v>22</v>
          </cell>
        </row>
        <row r="214">
          <cell r="C214" t="str">
            <v>Loaïi B</v>
          </cell>
          <cell r="D214">
            <v>3</v>
          </cell>
        </row>
        <row r="215">
          <cell r="C215" t="str">
            <v>Loaïi C</v>
          </cell>
          <cell r="D215">
            <v>0</v>
          </cell>
        </row>
        <row r="216">
          <cell r="C216" t="str">
            <v>Coäng:</v>
          </cell>
          <cell r="D216">
            <v>31</v>
          </cell>
          <cell r="I216" t="str">
            <v>Ngaøy ___ thaùng ____ naêm 2002</v>
          </cell>
        </row>
        <row r="217">
          <cell r="B217" t="str">
            <v>Ngöôøi laäp</v>
          </cell>
          <cell r="J217" t="str">
            <v>PX. Khai thaùc NL</v>
          </cell>
        </row>
        <row r="229">
          <cell r="B229" t="str">
            <v>Phaïm Minh Taâm</v>
          </cell>
          <cell r="C229" t="str">
            <v>TP</v>
          </cell>
          <cell r="E229">
            <v>1.75</v>
          </cell>
          <cell r="F229">
            <v>1.75</v>
          </cell>
          <cell r="G229">
            <v>153</v>
          </cell>
          <cell r="H229">
            <v>157</v>
          </cell>
          <cell r="I229">
            <v>310</v>
          </cell>
          <cell r="J229">
            <v>1.6</v>
          </cell>
          <cell r="K229">
            <v>1.6</v>
          </cell>
          <cell r="L229">
            <v>1.6</v>
          </cell>
        </row>
        <row r="230">
          <cell r="B230" t="str">
            <v>Traàn Tuaán Vieät</v>
          </cell>
          <cell r="C230" t="str">
            <v>PP</v>
          </cell>
          <cell r="E230">
            <v>1.6</v>
          </cell>
          <cell r="F230">
            <v>1.6</v>
          </cell>
          <cell r="G230">
            <v>153</v>
          </cell>
          <cell r="H230">
            <v>157</v>
          </cell>
          <cell r="I230">
            <v>310</v>
          </cell>
          <cell r="J230">
            <v>1.6</v>
          </cell>
          <cell r="K230">
            <v>1.6</v>
          </cell>
          <cell r="L230">
            <v>1.6</v>
          </cell>
        </row>
        <row r="231">
          <cell r="B231" t="str">
            <v>Traàn Thò Lan Höông</v>
          </cell>
          <cell r="C231" t="str">
            <v>PP</v>
          </cell>
          <cell r="E231">
            <v>1.6</v>
          </cell>
          <cell r="F231">
            <v>1.6</v>
          </cell>
          <cell r="G231">
            <v>153</v>
          </cell>
          <cell r="H231">
            <v>157</v>
          </cell>
          <cell r="I231">
            <v>310</v>
          </cell>
          <cell r="J231">
            <v>1.6</v>
          </cell>
          <cell r="K231">
            <v>1.6</v>
          </cell>
          <cell r="L231">
            <v>1.6</v>
          </cell>
        </row>
        <row r="232">
          <cell r="B232" t="str">
            <v>Ñoã Phöôùc Hieáu</v>
          </cell>
          <cell r="C232" t="str">
            <v>TK</v>
          </cell>
          <cell r="E232">
            <v>1.25</v>
          </cell>
          <cell r="F232">
            <v>1.25</v>
          </cell>
          <cell r="G232">
            <v>151</v>
          </cell>
          <cell r="H232">
            <v>153</v>
          </cell>
          <cell r="I232">
            <v>304</v>
          </cell>
          <cell r="J232">
            <v>1.4</v>
          </cell>
          <cell r="K232">
            <v>1.6</v>
          </cell>
          <cell r="L232">
            <v>1.5</v>
          </cell>
        </row>
        <row r="233">
          <cell r="B233" t="str">
            <v>Traàn Thò Thaïch</v>
          </cell>
          <cell r="C233" t="str">
            <v>TT</v>
          </cell>
          <cell r="E233">
            <v>1.31</v>
          </cell>
          <cell r="F233">
            <v>1.31</v>
          </cell>
          <cell r="G233">
            <v>153</v>
          </cell>
          <cell r="H233">
            <v>157</v>
          </cell>
          <cell r="I233">
            <v>310</v>
          </cell>
          <cell r="J233">
            <v>1.6</v>
          </cell>
          <cell r="K233">
            <v>1.6</v>
          </cell>
          <cell r="L233">
            <v>1.6</v>
          </cell>
        </row>
        <row r="234">
          <cell r="B234" t="str">
            <v>Nguyeãn Thò Hoàng</v>
          </cell>
          <cell r="E234">
            <v>1.26</v>
          </cell>
          <cell r="F234">
            <v>1.26</v>
          </cell>
          <cell r="G234">
            <v>139</v>
          </cell>
          <cell r="H234">
            <v>156</v>
          </cell>
          <cell r="I234">
            <v>295</v>
          </cell>
          <cell r="J234">
            <v>1.4</v>
          </cell>
          <cell r="K234">
            <v>1.4</v>
          </cell>
          <cell r="L234">
            <v>1.4</v>
          </cell>
        </row>
        <row r="235">
          <cell r="B235" t="str">
            <v>Taï Thò Hieàn</v>
          </cell>
          <cell r="E235">
            <v>1.26</v>
          </cell>
          <cell r="F235">
            <v>1.26</v>
          </cell>
          <cell r="G235">
            <v>153</v>
          </cell>
          <cell r="H235">
            <v>150</v>
          </cell>
          <cell r="I235">
            <v>303</v>
          </cell>
          <cell r="J235">
            <v>1.4</v>
          </cell>
          <cell r="K235">
            <v>1.4</v>
          </cell>
          <cell r="L235">
            <v>1.4</v>
          </cell>
        </row>
        <row r="236">
          <cell r="B236" t="str">
            <v>Traàn Thò Hoàng Vaân</v>
          </cell>
          <cell r="E236">
            <v>1.26</v>
          </cell>
          <cell r="F236">
            <v>1.26</v>
          </cell>
          <cell r="G236">
            <v>134</v>
          </cell>
          <cell r="H236">
            <v>80</v>
          </cell>
          <cell r="I236">
            <v>214</v>
          </cell>
          <cell r="J236">
            <v>1.4</v>
          </cell>
          <cell r="K236">
            <v>1.4</v>
          </cell>
          <cell r="L236">
            <v>1.4</v>
          </cell>
        </row>
        <row r="237">
          <cell r="B237" t="str">
            <v>Nguyeãn Thanh Laâm</v>
          </cell>
          <cell r="E237">
            <v>1.25</v>
          </cell>
          <cell r="F237">
            <v>1.25</v>
          </cell>
          <cell r="G237">
            <v>151</v>
          </cell>
          <cell r="H237">
            <v>152</v>
          </cell>
          <cell r="I237">
            <v>303</v>
          </cell>
          <cell r="J237">
            <v>1.4</v>
          </cell>
          <cell r="K237">
            <v>1.2</v>
          </cell>
          <cell r="L237">
            <v>1.2999999999999998</v>
          </cell>
        </row>
        <row r="238">
          <cell r="B238" t="str">
            <v>Leâ Vaên Theâm</v>
          </cell>
          <cell r="E238">
            <v>1.26</v>
          </cell>
          <cell r="F238">
            <v>1.26</v>
          </cell>
          <cell r="G238">
            <v>153</v>
          </cell>
          <cell r="H238">
            <v>153</v>
          </cell>
          <cell r="I238">
            <v>306</v>
          </cell>
          <cell r="J238">
            <v>1.4</v>
          </cell>
          <cell r="K238">
            <v>1.4</v>
          </cell>
          <cell r="L238">
            <v>1.4</v>
          </cell>
        </row>
        <row r="239">
          <cell r="B239" t="str">
            <v>Phan Hoàng Huyønh</v>
          </cell>
          <cell r="C239" t="str">
            <v>TT</v>
          </cell>
          <cell r="E239">
            <v>1.2725</v>
          </cell>
          <cell r="F239">
            <v>1.2725</v>
          </cell>
          <cell r="G239">
            <v>152</v>
          </cell>
          <cell r="H239">
            <v>147</v>
          </cell>
          <cell r="I239">
            <v>299</v>
          </cell>
          <cell r="J239">
            <v>1.4</v>
          </cell>
          <cell r="K239">
            <v>1.6</v>
          </cell>
          <cell r="L239">
            <v>1.5</v>
          </cell>
        </row>
        <row r="240">
          <cell r="B240" t="str">
            <v>Ñinh Kieân Giang</v>
          </cell>
          <cell r="E240">
            <v>1.25</v>
          </cell>
          <cell r="F240">
            <v>1.25</v>
          </cell>
          <cell r="G240">
            <v>151</v>
          </cell>
          <cell r="H240">
            <v>156</v>
          </cell>
          <cell r="I240">
            <v>307</v>
          </cell>
          <cell r="J240">
            <v>1.4</v>
          </cell>
          <cell r="K240">
            <v>1.2</v>
          </cell>
          <cell r="L240">
            <v>1.2999999999999998</v>
          </cell>
        </row>
        <row r="241">
          <cell r="B241" t="str">
            <v>Phuøng Minh Lyù</v>
          </cell>
          <cell r="E241">
            <v>1.2875000000000001</v>
          </cell>
          <cell r="F241">
            <v>1.2875000000000001</v>
          </cell>
          <cell r="G241">
            <v>156</v>
          </cell>
          <cell r="H241">
            <v>154</v>
          </cell>
          <cell r="I241">
            <v>310</v>
          </cell>
          <cell r="J241">
            <v>1.6</v>
          </cell>
          <cell r="K241">
            <v>1.4</v>
          </cell>
          <cell r="L241">
            <v>1.5</v>
          </cell>
        </row>
        <row r="242">
          <cell r="B242" t="str">
            <v>Trònh Myõ Trang</v>
          </cell>
          <cell r="E242">
            <v>1.25</v>
          </cell>
          <cell r="F242">
            <v>1.25</v>
          </cell>
          <cell r="G242">
            <v>148</v>
          </cell>
          <cell r="H242">
            <v>155</v>
          </cell>
          <cell r="I242">
            <v>303</v>
          </cell>
          <cell r="J242">
            <v>1.4</v>
          </cell>
          <cell r="K242">
            <v>1.4</v>
          </cell>
          <cell r="L242">
            <v>1.4</v>
          </cell>
        </row>
        <row r="243">
          <cell r="B243" t="str">
            <v>Traàn Duõng Thaéng</v>
          </cell>
          <cell r="E243">
            <v>1.238</v>
          </cell>
          <cell r="F243">
            <v>1.238</v>
          </cell>
          <cell r="G243">
            <v>156</v>
          </cell>
          <cell r="H243">
            <v>157</v>
          </cell>
          <cell r="I243">
            <v>313</v>
          </cell>
          <cell r="J243">
            <v>1.4</v>
          </cell>
          <cell r="K243">
            <v>1.2</v>
          </cell>
          <cell r="L243">
            <v>1.2999999999999998</v>
          </cell>
        </row>
        <row r="244">
          <cell r="B244" t="str">
            <v>Vuõ Thanh Tuøng</v>
          </cell>
          <cell r="E244">
            <v>1.25</v>
          </cell>
          <cell r="F244">
            <v>1.25</v>
          </cell>
          <cell r="G244">
            <v>155</v>
          </cell>
          <cell r="H244">
            <v>151</v>
          </cell>
          <cell r="I244">
            <v>306</v>
          </cell>
          <cell r="J244">
            <v>1.4</v>
          </cell>
          <cell r="K244">
            <v>1.4</v>
          </cell>
          <cell r="L244">
            <v>1.4</v>
          </cell>
        </row>
        <row r="245">
          <cell r="B245" t="str">
            <v>Phan Thò Löïu</v>
          </cell>
          <cell r="E245">
            <v>1.25</v>
          </cell>
          <cell r="F245">
            <v>1.25</v>
          </cell>
          <cell r="G245">
            <v>155</v>
          </cell>
          <cell r="H245">
            <v>147</v>
          </cell>
          <cell r="I245">
            <v>302</v>
          </cell>
          <cell r="J245">
            <v>1.4</v>
          </cell>
          <cell r="K245">
            <v>1.4</v>
          </cell>
          <cell r="L245">
            <v>1.4</v>
          </cell>
        </row>
        <row r="246">
          <cell r="B246" t="str">
            <v>Ng. T. Hoàng Hueá</v>
          </cell>
          <cell r="E246">
            <v>1.25</v>
          </cell>
          <cell r="F246">
            <v>1.25</v>
          </cell>
          <cell r="G246">
            <v>151</v>
          </cell>
          <cell r="H246">
            <v>155</v>
          </cell>
          <cell r="I246">
            <v>306</v>
          </cell>
          <cell r="J246">
            <v>1.4</v>
          </cell>
          <cell r="K246">
            <v>1.4</v>
          </cell>
          <cell r="L246">
            <v>1.4</v>
          </cell>
        </row>
        <row r="247">
          <cell r="B247" t="str">
            <v>Tröông Myõ Tieân</v>
          </cell>
          <cell r="E247">
            <v>1.25</v>
          </cell>
          <cell r="F247">
            <v>1.25</v>
          </cell>
          <cell r="G247">
            <v>154</v>
          </cell>
          <cell r="H247">
            <v>148</v>
          </cell>
          <cell r="I247">
            <v>302</v>
          </cell>
          <cell r="J247">
            <v>1.6</v>
          </cell>
          <cell r="K247">
            <v>1.6</v>
          </cell>
          <cell r="L247">
            <v>1.6</v>
          </cell>
        </row>
        <row r="248">
          <cell r="B248" t="str">
            <v>Buøi Anh Ñöùc</v>
          </cell>
          <cell r="C248" t="str">
            <v>TT</v>
          </cell>
          <cell r="E248">
            <v>1.3</v>
          </cell>
          <cell r="F248">
            <v>1.3</v>
          </cell>
          <cell r="G248">
            <v>154</v>
          </cell>
          <cell r="H248">
            <v>150</v>
          </cell>
          <cell r="I248">
            <v>304</v>
          </cell>
          <cell r="J248">
            <v>1.6</v>
          </cell>
          <cell r="K248">
            <v>1.6</v>
          </cell>
          <cell r="L248">
            <v>1.6</v>
          </cell>
        </row>
        <row r="249">
          <cell r="B249" t="str">
            <v>Thaùi Hoaøng Heân</v>
          </cell>
          <cell r="E249">
            <v>1.25</v>
          </cell>
          <cell r="F249">
            <v>1.25</v>
          </cell>
          <cell r="G249">
            <v>155</v>
          </cell>
          <cell r="H249">
            <v>155</v>
          </cell>
          <cell r="I249">
            <v>310</v>
          </cell>
          <cell r="J249">
            <v>1.4</v>
          </cell>
          <cell r="K249">
            <v>1.4</v>
          </cell>
          <cell r="L249">
            <v>1.4</v>
          </cell>
        </row>
        <row r="250">
          <cell r="B250" t="str">
            <v>Nguyeãn Thanh Ñieàn</v>
          </cell>
          <cell r="E250">
            <v>1.25</v>
          </cell>
          <cell r="F250">
            <v>1.25</v>
          </cell>
          <cell r="G250">
            <v>154</v>
          </cell>
          <cell r="H250">
            <v>157</v>
          </cell>
          <cell r="I250">
            <v>311</v>
          </cell>
          <cell r="J250">
            <v>1.4</v>
          </cell>
          <cell r="K250">
            <v>1.4</v>
          </cell>
          <cell r="L250">
            <v>1.4</v>
          </cell>
        </row>
        <row r="251">
          <cell r="B251" t="str">
            <v>Ñinh Quang Sôn</v>
          </cell>
          <cell r="E251">
            <v>1.25</v>
          </cell>
          <cell r="F251">
            <v>1.25</v>
          </cell>
          <cell r="G251">
            <v>149</v>
          </cell>
          <cell r="H251">
            <v>157</v>
          </cell>
          <cell r="I251">
            <v>306</v>
          </cell>
          <cell r="J251">
            <v>1.4</v>
          </cell>
          <cell r="K251">
            <v>1.4</v>
          </cell>
          <cell r="L251">
            <v>1.4</v>
          </cell>
        </row>
        <row r="252">
          <cell r="B252" t="str">
            <v>Traàn Thaùi Böûu</v>
          </cell>
          <cell r="E252">
            <v>0.9375</v>
          </cell>
          <cell r="F252">
            <v>0.9375</v>
          </cell>
          <cell r="H252">
            <v>77</v>
          </cell>
          <cell r="I252">
            <v>77</v>
          </cell>
          <cell r="K252">
            <v>1.2</v>
          </cell>
          <cell r="L252">
            <v>1.2</v>
          </cell>
        </row>
        <row r="253">
          <cell r="B253" t="str">
            <v>Traàn Vaên Uùt</v>
          </cell>
          <cell r="E253">
            <v>0.9375</v>
          </cell>
          <cell r="F253">
            <v>0.9375</v>
          </cell>
          <cell r="H253">
            <v>72</v>
          </cell>
          <cell r="I253">
            <v>72</v>
          </cell>
          <cell r="K253">
            <v>1.4</v>
          </cell>
          <cell r="L253">
            <v>1.4</v>
          </cell>
        </row>
        <row r="254">
          <cell r="B254" t="str">
            <v>Mai Vaên Haûi</v>
          </cell>
          <cell r="C254" t="str">
            <v>TT VTPL</v>
          </cell>
          <cell r="E254">
            <v>1.1625000000000001</v>
          </cell>
          <cell r="F254">
            <v>1.1625000000000001</v>
          </cell>
          <cell r="G254">
            <v>156</v>
          </cell>
          <cell r="H254">
            <v>155</v>
          </cell>
          <cell r="I254">
            <v>311</v>
          </cell>
          <cell r="J254">
            <v>1.4</v>
          </cell>
          <cell r="K254">
            <v>1.4</v>
          </cell>
          <cell r="L254">
            <v>1.4</v>
          </cell>
        </row>
        <row r="255">
          <cell r="B255" t="str">
            <v>Nguyeãn Vaên Uùt</v>
          </cell>
          <cell r="E255">
            <v>1.1499999999999999</v>
          </cell>
          <cell r="F255">
            <v>1.1499999999999999</v>
          </cell>
          <cell r="G255">
            <v>141</v>
          </cell>
          <cell r="H255">
            <v>154</v>
          </cell>
          <cell r="I255">
            <v>295</v>
          </cell>
          <cell r="J255">
            <v>1.4</v>
          </cell>
          <cell r="K255">
            <v>1.4</v>
          </cell>
          <cell r="L255">
            <v>1.4</v>
          </cell>
        </row>
        <row r="256">
          <cell r="B256" t="str">
            <v>Nguyeãn Thaønh Thaéng A</v>
          </cell>
          <cell r="E256">
            <v>1.1499999999999999</v>
          </cell>
          <cell r="F256">
            <v>1.1499999999999999</v>
          </cell>
          <cell r="G256">
            <v>156</v>
          </cell>
          <cell r="H256">
            <v>155</v>
          </cell>
          <cell r="I256">
            <v>311</v>
          </cell>
          <cell r="J256">
            <v>1.4</v>
          </cell>
          <cell r="K256">
            <v>1.4</v>
          </cell>
          <cell r="L256">
            <v>1.4</v>
          </cell>
        </row>
        <row r="257">
          <cell r="B257" t="str">
            <v>Nguyeãn Thaønh Thaéng B</v>
          </cell>
          <cell r="E257">
            <v>1.1499999999999999</v>
          </cell>
          <cell r="F257">
            <v>1.1499999999999999</v>
          </cell>
          <cell r="G257">
            <v>156</v>
          </cell>
          <cell r="H257">
            <v>146</v>
          </cell>
          <cell r="I257">
            <v>302</v>
          </cell>
          <cell r="J257">
            <v>1.4</v>
          </cell>
          <cell r="K257">
            <v>1.4</v>
          </cell>
          <cell r="L257">
            <v>1.4</v>
          </cell>
        </row>
        <row r="258">
          <cell r="B258" t="str">
            <v>Hoà Hoaøng Taëng</v>
          </cell>
          <cell r="E258">
            <v>0.86249999999999993</v>
          </cell>
          <cell r="F258">
            <v>0.86249999999999993</v>
          </cell>
          <cell r="H258">
            <v>76</v>
          </cell>
          <cell r="I258">
            <v>76</v>
          </cell>
          <cell r="K258">
            <v>1.4</v>
          </cell>
          <cell r="L258">
            <v>1.4</v>
          </cell>
        </row>
        <row r="259">
          <cell r="B259" t="str">
            <v>Nguyeãn Thò Thu Vaân</v>
          </cell>
          <cell r="E259">
            <v>1.1499999999999999</v>
          </cell>
          <cell r="F259">
            <v>1.1499999999999999</v>
          </cell>
          <cell r="G259">
            <v>156</v>
          </cell>
          <cell r="H259">
            <v>154</v>
          </cell>
          <cell r="I259">
            <v>310</v>
          </cell>
          <cell r="J259">
            <v>1.4</v>
          </cell>
          <cell r="K259">
            <v>1.4</v>
          </cell>
          <cell r="L259">
            <v>1.4</v>
          </cell>
        </row>
        <row r="260">
          <cell r="B260" t="str">
            <v>Nguyeãn Thò Kim Hueä</v>
          </cell>
          <cell r="E260">
            <v>1.1499999999999999</v>
          </cell>
          <cell r="F260">
            <v>1.1499999999999999</v>
          </cell>
          <cell r="G260">
            <v>87</v>
          </cell>
          <cell r="H260">
            <v>156</v>
          </cell>
          <cell r="I260">
            <v>243</v>
          </cell>
          <cell r="J260">
            <v>1.4</v>
          </cell>
          <cell r="K260">
            <v>1.2</v>
          </cell>
          <cell r="L260">
            <v>1.2999999999999998</v>
          </cell>
        </row>
        <row r="262">
          <cell r="B262" t="str">
            <v xml:space="preserve"> Ghi chuù :</v>
          </cell>
          <cell r="C262" t="str">
            <v>Heä soá xeáp loaïi : (1,6 = xuaát saéc ; 1,4 = Loaïi A ; 1,2 = Loaïi B ; 1,0 = loaïi C)</v>
          </cell>
        </row>
        <row r="263">
          <cell r="B263" t="str">
            <v xml:space="preserve"> * Toång hôïp :</v>
          </cell>
          <cell r="C263" t="str">
            <v>Loaïi XS</v>
          </cell>
          <cell r="D263">
            <v>8</v>
          </cell>
        </row>
        <row r="264">
          <cell r="C264" t="str">
            <v>Loaïi A</v>
          </cell>
          <cell r="D264">
            <v>19</v>
          </cell>
        </row>
        <row r="265">
          <cell r="C265" t="str">
            <v>Loaïi B</v>
          </cell>
          <cell r="D265">
            <v>5</v>
          </cell>
        </row>
        <row r="266">
          <cell r="C266" t="str">
            <v>Loaïi C</v>
          </cell>
          <cell r="D266">
            <v>0</v>
          </cell>
        </row>
        <row r="267">
          <cell r="C267" t="str">
            <v>Coäng:</v>
          </cell>
          <cell r="D267">
            <v>32</v>
          </cell>
          <cell r="I267" t="str">
            <v>Ngaøy ___ thaùng ____ naêm 2002</v>
          </cell>
        </row>
        <row r="268">
          <cell r="B268" t="str">
            <v>Ngöôøi laäp</v>
          </cell>
          <cell r="J268" t="str">
            <v>Phoøng KCS</v>
          </cell>
        </row>
        <row r="279">
          <cell r="B279" t="str">
            <v>Traàn Vaên Naêm</v>
          </cell>
          <cell r="C279" t="str">
            <v>QÑ</v>
          </cell>
          <cell r="D279">
            <v>1.8</v>
          </cell>
          <cell r="F279">
            <v>1.8</v>
          </cell>
          <cell r="G279">
            <v>153</v>
          </cell>
          <cell r="H279">
            <v>157</v>
          </cell>
          <cell r="I279">
            <v>310</v>
          </cell>
          <cell r="J279">
            <v>1.6</v>
          </cell>
          <cell r="K279">
            <v>1.6</v>
          </cell>
          <cell r="L279">
            <v>1.6</v>
          </cell>
        </row>
        <row r="280">
          <cell r="B280" t="str">
            <v>Vuõ Tieán Laõm</v>
          </cell>
          <cell r="C280" t="str">
            <v>PQÑ</v>
          </cell>
          <cell r="D280">
            <v>1.65</v>
          </cell>
          <cell r="F280">
            <v>1.65</v>
          </cell>
          <cell r="G280">
            <v>153</v>
          </cell>
          <cell r="H280">
            <v>157</v>
          </cell>
          <cell r="I280">
            <v>310</v>
          </cell>
          <cell r="J280">
            <v>1.6</v>
          </cell>
          <cell r="K280">
            <v>1.6</v>
          </cell>
          <cell r="L280">
            <v>1.6</v>
          </cell>
        </row>
        <row r="281">
          <cell r="B281" t="str">
            <v>Döông Thanh Haø</v>
          </cell>
          <cell r="C281" t="str">
            <v>PQÑ</v>
          </cell>
          <cell r="D281">
            <v>1.65</v>
          </cell>
          <cell r="F281">
            <v>1.65</v>
          </cell>
          <cell r="G281">
            <v>153</v>
          </cell>
          <cell r="H281">
            <v>157</v>
          </cell>
          <cell r="I281">
            <v>310</v>
          </cell>
          <cell r="J281">
            <v>1.6</v>
          </cell>
          <cell r="K281">
            <v>1.6</v>
          </cell>
          <cell r="L281">
            <v>1.6</v>
          </cell>
        </row>
        <row r="282">
          <cell r="B282" t="str">
            <v>Löu Ñöùc  Hieán</v>
          </cell>
          <cell r="C282" t="str">
            <v>TK</v>
          </cell>
          <cell r="D282">
            <v>1.3</v>
          </cell>
          <cell r="F282">
            <v>1.3</v>
          </cell>
          <cell r="G282">
            <v>154</v>
          </cell>
          <cell r="H282">
            <v>157</v>
          </cell>
          <cell r="I282">
            <v>311</v>
          </cell>
          <cell r="J282">
            <v>1.6</v>
          </cell>
          <cell r="K282">
            <v>1.6</v>
          </cell>
          <cell r="L282">
            <v>1.6</v>
          </cell>
        </row>
        <row r="283">
          <cell r="B283" t="str">
            <v>Nguyeãn Vaên Lyù</v>
          </cell>
          <cell r="C283" t="str">
            <v>TK</v>
          </cell>
          <cell r="D283">
            <v>1.3</v>
          </cell>
          <cell r="F283">
            <v>1.3</v>
          </cell>
          <cell r="G283">
            <v>152</v>
          </cell>
          <cell r="H283">
            <v>157</v>
          </cell>
          <cell r="I283">
            <v>309</v>
          </cell>
          <cell r="J283">
            <v>1.6</v>
          </cell>
          <cell r="K283">
            <v>1.6</v>
          </cell>
          <cell r="L283">
            <v>1.6</v>
          </cell>
        </row>
        <row r="284">
          <cell r="B284" t="str">
            <v>Leâ Kim Chuyeån</v>
          </cell>
          <cell r="C284" t="str">
            <v>ÑC</v>
          </cell>
          <cell r="D284">
            <v>1.3</v>
          </cell>
          <cell r="F284">
            <v>1.383</v>
          </cell>
          <cell r="G284">
            <v>144</v>
          </cell>
          <cell r="H284">
            <v>155</v>
          </cell>
          <cell r="I284">
            <v>299</v>
          </cell>
          <cell r="J284">
            <v>1.6</v>
          </cell>
          <cell r="K284">
            <v>1.2</v>
          </cell>
          <cell r="L284">
            <v>1.4</v>
          </cell>
        </row>
        <row r="285">
          <cell r="B285" t="str">
            <v>Cao Vaên Döông</v>
          </cell>
          <cell r="C285" t="str">
            <v>ÑC</v>
          </cell>
          <cell r="D285">
            <v>1.3359139784946237</v>
          </cell>
          <cell r="F285">
            <v>1.375</v>
          </cell>
          <cell r="G285">
            <v>154</v>
          </cell>
          <cell r="H285">
            <v>156</v>
          </cell>
          <cell r="I285">
            <v>310</v>
          </cell>
          <cell r="J285">
            <v>1.6</v>
          </cell>
          <cell r="K285">
            <v>1.2</v>
          </cell>
          <cell r="L285">
            <v>1.4</v>
          </cell>
        </row>
        <row r="286">
          <cell r="B286" t="str">
            <v>Ñoã Trung Thöï</v>
          </cell>
          <cell r="C286" t="str">
            <v>ÑC</v>
          </cell>
          <cell r="D286">
            <v>1.3</v>
          </cell>
          <cell r="F286">
            <v>1.383</v>
          </cell>
          <cell r="G286">
            <v>155</v>
          </cell>
          <cell r="H286">
            <v>156</v>
          </cell>
          <cell r="I286">
            <v>311</v>
          </cell>
          <cell r="J286">
            <v>1.6</v>
          </cell>
          <cell r="K286">
            <v>1.2</v>
          </cell>
          <cell r="L286">
            <v>1.4</v>
          </cell>
        </row>
        <row r="287">
          <cell r="B287" t="str">
            <v>Phan Vaên Naâng</v>
          </cell>
          <cell r="C287" t="str">
            <v>ÑC</v>
          </cell>
          <cell r="D287">
            <v>1.3</v>
          </cell>
          <cell r="F287">
            <v>1.383</v>
          </cell>
          <cell r="G287">
            <v>151</v>
          </cell>
          <cell r="H287">
            <v>153</v>
          </cell>
          <cell r="I287">
            <v>304</v>
          </cell>
          <cell r="J287">
            <v>1.6</v>
          </cell>
          <cell r="K287">
            <v>1.6</v>
          </cell>
          <cell r="L287">
            <v>1.6</v>
          </cell>
        </row>
        <row r="288">
          <cell r="B288" t="str">
            <v>Ñaøo Taát  Ñaït</v>
          </cell>
          <cell r="D288">
            <v>1.1499999999999999</v>
          </cell>
          <cell r="F288">
            <v>1.1499999999999999</v>
          </cell>
          <cell r="G288">
            <v>150</v>
          </cell>
          <cell r="H288">
            <v>156</v>
          </cell>
          <cell r="I288">
            <v>306</v>
          </cell>
          <cell r="J288">
            <v>1.2</v>
          </cell>
          <cell r="K288">
            <v>1.4</v>
          </cell>
          <cell r="L288">
            <v>1.2999999999999998</v>
          </cell>
        </row>
        <row r="289">
          <cell r="B289" t="str">
            <v>Haø Vaên Khen</v>
          </cell>
          <cell r="D289">
            <v>1.1499999999999999</v>
          </cell>
          <cell r="F289">
            <v>1.1499999999999999</v>
          </cell>
          <cell r="G289">
            <v>144</v>
          </cell>
          <cell r="H289">
            <v>153</v>
          </cell>
          <cell r="I289">
            <v>297</v>
          </cell>
          <cell r="J289">
            <v>1.4</v>
          </cell>
          <cell r="K289">
            <v>1.6</v>
          </cell>
          <cell r="L289">
            <v>1.5</v>
          </cell>
        </row>
        <row r="290">
          <cell r="B290" t="str">
            <v>Laâm Ngoïc Chuyeân</v>
          </cell>
          <cell r="D290">
            <v>1.1499999999999999</v>
          </cell>
          <cell r="F290">
            <v>1.1499999999999999</v>
          </cell>
          <cell r="G290">
            <v>156</v>
          </cell>
          <cell r="H290">
            <v>157</v>
          </cell>
          <cell r="I290">
            <v>313</v>
          </cell>
          <cell r="J290">
            <v>1.4</v>
          </cell>
          <cell r="K290">
            <v>1.6</v>
          </cell>
          <cell r="L290">
            <v>1.5</v>
          </cell>
        </row>
        <row r="291">
          <cell r="B291" t="str">
            <v>Leâ Vaên Vuõ</v>
          </cell>
          <cell r="C291" t="str">
            <v>CT</v>
          </cell>
          <cell r="D291">
            <v>1.25</v>
          </cell>
          <cell r="F291">
            <v>1.25</v>
          </cell>
          <cell r="G291">
            <v>155</v>
          </cell>
          <cell r="H291">
            <v>156</v>
          </cell>
          <cell r="I291">
            <v>311</v>
          </cell>
          <cell r="J291">
            <v>1.6</v>
          </cell>
          <cell r="K291">
            <v>1.2</v>
          </cell>
          <cell r="L291">
            <v>1.4</v>
          </cell>
        </row>
        <row r="292">
          <cell r="B292" t="str">
            <v>Haøng Vaên Taøo</v>
          </cell>
          <cell r="C292" t="str">
            <v>CT</v>
          </cell>
          <cell r="D292">
            <v>1.3249428571428572</v>
          </cell>
          <cell r="F292">
            <v>1.349</v>
          </cell>
          <cell r="G292">
            <v>149</v>
          </cell>
          <cell r="H292">
            <v>156</v>
          </cell>
          <cell r="I292">
            <v>305</v>
          </cell>
          <cell r="J292">
            <v>1.6</v>
          </cell>
          <cell r="K292">
            <v>1.2</v>
          </cell>
          <cell r="L292">
            <v>1.4</v>
          </cell>
        </row>
        <row r="293">
          <cell r="B293" t="str">
            <v>Nguyeãn Ngoïc Bieân</v>
          </cell>
          <cell r="D293">
            <v>1.2749428571428572</v>
          </cell>
          <cell r="F293">
            <v>1.2989999999999999</v>
          </cell>
          <cell r="G293">
            <v>156</v>
          </cell>
          <cell r="H293">
            <v>156</v>
          </cell>
          <cell r="I293">
            <v>312</v>
          </cell>
          <cell r="J293">
            <v>1.4</v>
          </cell>
          <cell r="K293">
            <v>1.4</v>
          </cell>
          <cell r="L293">
            <v>1.4</v>
          </cell>
        </row>
        <row r="294">
          <cell r="B294" t="str">
            <v>Trònh Hoaøi Phöông</v>
          </cell>
          <cell r="D294">
            <v>1.2408166666666667</v>
          </cell>
          <cell r="F294">
            <v>1.264</v>
          </cell>
          <cell r="G294">
            <v>156</v>
          </cell>
          <cell r="H294">
            <v>156</v>
          </cell>
          <cell r="I294">
            <v>312</v>
          </cell>
          <cell r="J294">
            <v>1.4</v>
          </cell>
          <cell r="K294">
            <v>1.4</v>
          </cell>
          <cell r="L294">
            <v>1.4</v>
          </cell>
        </row>
        <row r="295">
          <cell r="B295" t="str">
            <v>Ñaøo Duy Haûi</v>
          </cell>
          <cell r="D295">
            <v>1.2184952380952381</v>
          </cell>
          <cell r="F295">
            <v>1.25</v>
          </cell>
          <cell r="G295">
            <v>155</v>
          </cell>
          <cell r="H295">
            <v>156</v>
          </cell>
          <cell r="I295">
            <v>311</v>
          </cell>
          <cell r="J295">
            <v>1.2</v>
          </cell>
          <cell r="K295">
            <v>1.4</v>
          </cell>
          <cell r="L295">
            <v>1.2999999999999998</v>
          </cell>
        </row>
        <row r="296">
          <cell r="B296" t="str">
            <v>Leâ Coâng Luaän</v>
          </cell>
          <cell r="D296">
            <v>1.1499999999999999</v>
          </cell>
          <cell r="F296">
            <v>1.1890000000000001</v>
          </cell>
          <cell r="G296">
            <v>144</v>
          </cell>
          <cell r="H296">
            <v>155</v>
          </cell>
          <cell r="I296">
            <v>299</v>
          </cell>
          <cell r="J296">
            <v>1.2</v>
          </cell>
          <cell r="K296">
            <v>1.2</v>
          </cell>
          <cell r="L296">
            <v>1.2</v>
          </cell>
        </row>
        <row r="297">
          <cell r="B297" t="str">
            <v>Nguyeãn Thanh Sôn</v>
          </cell>
          <cell r="C297" t="str">
            <v>CT</v>
          </cell>
          <cell r="D297">
            <v>1.2999428571428571</v>
          </cell>
          <cell r="F297">
            <v>1.329</v>
          </cell>
          <cell r="G297">
            <v>155</v>
          </cell>
          <cell r="H297">
            <v>155</v>
          </cell>
          <cell r="I297">
            <v>310</v>
          </cell>
          <cell r="J297">
            <v>1.6</v>
          </cell>
          <cell r="K297">
            <v>1.2</v>
          </cell>
          <cell r="L297">
            <v>1.4</v>
          </cell>
        </row>
        <row r="298">
          <cell r="B298" t="str">
            <v>Traàn Khaéc Ñieàu</v>
          </cell>
          <cell r="D298">
            <v>1.2184952380952381</v>
          </cell>
          <cell r="F298">
            <v>1.2390000000000001</v>
          </cell>
          <cell r="G298">
            <v>156</v>
          </cell>
          <cell r="H298">
            <v>157</v>
          </cell>
          <cell r="I298">
            <v>313</v>
          </cell>
          <cell r="J298">
            <v>1.4</v>
          </cell>
          <cell r="K298">
            <v>1.4</v>
          </cell>
          <cell r="L298">
            <v>1.4</v>
          </cell>
        </row>
        <row r="299">
          <cell r="B299" t="str">
            <v>Nguyeãn Thanh Hoàng</v>
          </cell>
          <cell r="D299">
            <v>1.2184952380952381</v>
          </cell>
          <cell r="F299">
            <v>1.2430000000000001</v>
          </cell>
          <cell r="G299">
            <v>155</v>
          </cell>
          <cell r="H299">
            <v>156</v>
          </cell>
          <cell r="I299">
            <v>311</v>
          </cell>
          <cell r="J299">
            <v>1.4</v>
          </cell>
          <cell r="K299">
            <v>1.4</v>
          </cell>
          <cell r="L299">
            <v>1.4</v>
          </cell>
        </row>
        <row r="300">
          <cell r="B300" t="str">
            <v>Nguyeãn Quang Vinh</v>
          </cell>
          <cell r="C300" t="str">
            <v>TT</v>
          </cell>
          <cell r="D300">
            <v>1.3249428571428572</v>
          </cell>
          <cell r="F300">
            <v>1.341</v>
          </cell>
          <cell r="G300">
            <v>139</v>
          </cell>
          <cell r="H300">
            <v>157</v>
          </cell>
          <cell r="I300">
            <v>296</v>
          </cell>
          <cell r="J300">
            <v>1.6</v>
          </cell>
          <cell r="K300">
            <v>1.2</v>
          </cell>
          <cell r="L300">
            <v>1.4</v>
          </cell>
        </row>
        <row r="301">
          <cell r="B301" t="str">
            <v>Traàn Thanh Tuøng</v>
          </cell>
          <cell r="D301">
            <v>1.2184952380952381</v>
          </cell>
          <cell r="F301">
            <v>1.242</v>
          </cell>
          <cell r="G301">
            <v>154</v>
          </cell>
          <cell r="H301">
            <v>146</v>
          </cell>
          <cell r="I301">
            <v>300</v>
          </cell>
          <cell r="J301">
            <v>1.4</v>
          </cell>
          <cell r="K301">
            <v>1.4</v>
          </cell>
          <cell r="L301">
            <v>1.4</v>
          </cell>
        </row>
        <row r="302">
          <cell r="B302" t="str">
            <v>Nguyeãn Höõu Taøi</v>
          </cell>
          <cell r="D302">
            <v>1.2184952380952381</v>
          </cell>
          <cell r="F302">
            <v>1.242</v>
          </cell>
          <cell r="G302">
            <v>155</v>
          </cell>
          <cell r="H302">
            <v>148</v>
          </cell>
          <cell r="I302">
            <v>303</v>
          </cell>
          <cell r="J302">
            <v>1.4</v>
          </cell>
          <cell r="K302">
            <v>1.4</v>
          </cell>
          <cell r="L302">
            <v>1.4</v>
          </cell>
        </row>
        <row r="303">
          <cell r="B303" t="str">
            <v>Leâ Phaùt Ñaït</v>
          </cell>
          <cell r="D303">
            <v>1.2184952380952381</v>
          </cell>
          <cell r="F303">
            <v>1.2430000000000001</v>
          </cell>
          <cell r="G303">
            <v>156</v>
          </cell>
          <cell r="H303">
            <v>157</v>
          </cell>
          <cell r="I303">
            <v>313</v>
          </cell>
          <cell r="J303">
            <v>1.6</v>
          </cell>
          <cell r="K303">
            <v>1.4</v>
          </cell>
          <cell r="L303">
            <v>1.5</v>
          </cell>
        </row>
        <row r="304">
          <cell r="B304" t="str">
            <v>Nam Taán Löïc</v>
          </cell>
          <cell r="C304" t="str">
            <v>CT</v>
          </cell>
          <cell r="D304">
            <v>1.3</v>
          </cell>
          <cell r="F304">
            <v>1.3</v>
          </cell>
          <cell r="G304">
            <v>154</v>
          </cell>
          <cell r="H304">
            <v>146</v>
          </cell>
          <cell r="I304">
            <v>300</v>
          </cell>
          <cell r="J304">
            <v>1.2</v>
          </cell>
          <cell r="K304">
            <v>1.2</v>
          </cell>
          <cell r="L304">
            <v>1.2</v>
          </cell>
        </row>
        <row r="305">
          <cell r="B305" t="str">
            <v>Huyønh Quoác Söû</v>
          </cell>
          <cell r="D305">
            <v>1.1499999999999999</v>
          </cell>
          <cell r="F305">
            <v>1.1499999999999999</v>
          </cell>
          <cell r="G305">
            <v>156</v>
          </cell>
          <cell r="H305">
            <v>137</v>
          </cell>
          <cell r="I305">
            <v>293</v>
          </cell>
          <cell r="J305">
            <v>1.4</v>
          </cell>
          <cell r="K305">
            <v>1.2</v>
          </cell>
          <cell r="L305">
            <v>1.2999999999999998</v>
          </cell>
        </row>
        <row r="306">
          <cell r="B306" t="str">
            <v>Tröông Tieán Huøng</v>
          </cell>
          <cell r="D306">
            <v>1.2719982078853047</v>
          </cell>
          <cell r="F306">
            <v>1.246</v>
          </cell>
          <cell r="G306">
            <v>155</v>
          </cell>
          <cell r="H306">
            <v>145</v>
          </cell>
          <cell r="I306">
            <v>300</v>
          </cell>
          <cell r="J306">
            <v>1.4</v>
          </cell>
          <cell r="K306">
            <v>1.4</v>
          </cell>
          <cell r="L306">
            <v>1.4</v>
          </cell>
        </row>
        <row r="307">
          <cell r="B307" t="str">
            <v>Leâ Tröôøng Sa</v>
          </cell>
          <cell r="D307">
            <v>1.1499999999999999</v>
          </cell>
          <cell r="F307">
            <v>1.1499999999999999</v>
          </cell>
          <cell r="G307">
            <v>153</v>
          </cell>
          <cell r="H307">
            <v>155</v>
          </cell>
          <cell r="I307">
            <v>308</v>
          </cell>
          <cell r="J307">
            <v>1.2</v>
          </cell>
          <cell r="K307">
            <v>1.4</v>
          </cell>
          <cell r="L307">
            <v>1.2999999999999998</v>
          </cell>
        </row>
        <row r="308">
          <cell r="B308" t="str">
            <v>Leâ Kyø Maïnh</v>
          </cell>
          <cell r="F308">
            <v>0.86250000000000004</v>
          </cell>
          <cell r="H308">
            <v>72</v>
          </cell>
          <cell r="I308">
            <v>72</v>
          </cell>
          <cell r="K308">
            <v>1.4</v>
          </cell>
          <cell r="L308">
            <v>1.4</v>
          </cell>
        </row>
        <row r="309">
          <cell r="B309" t="str">
            <v>Traàn Vaên Tieån</v>
          </cell>
          <cell r="C309" t="str">
            <v>CT</v>
          </cell>
          <cell r="D309">
            <v>1.1499999999999999</v>
          </cell>
          <cell r="F309">
            <v>1.2</v>
          </cell>
          <cell r="G309">
            <v>156</v>
          </cell>
          <cell r="H309">
            <v>155</v>
          </cell>
          <cell r="I309">
            <v>311</v>
          </cell>
          <cell r="J309">
            <v>1.4</v>
          </cell>
          <cell r="K309">
            <v>1.6</v>
          </cell>
          <cell r="L309">
            <v>1.5</v>
          </cell>
        </row>
        <row r="310">
          <cell r="B310" t="str">
            <v>Trònh Xuaân Thaéng</v>
          </cell>
          <cell r="D310">
            <v>1.1499999999999999</v>
          </cell>
          <cell r="F310">
            <v>1.1499999999999999</v>
          </cell>
          <cell r="G310">
            <v>155</v>
          </cell>
          <cell r="H310">
            <v>157</v>
          </cell>
          <cell r="I310">
            <v>312</v>
          </cell>
          <cell r="J310">
            <v>1.4</v>
          </cell>
          <cell r="K310">
            <v>1.4</v>
          </cell>
          <cell r="L310">
            <v>1.4</v>
          </cell>
        </row>
        <row r="311">
          <cell r="B311" t="str">
            <v>Nguyeãn Vaên Thaém</v>
          </cell>
          <cell r="D311">
            <v>1.1499999999999999</v>
          </cell>
          <cell r="F311">
            <v>1.1499999999999999</v>
          </cell>
          <cell r="G311">
            <v>156</v>
          </cell>
          <cell r="H311">
            <v>157</v>
          </cell>
          <cell r="I311">
            <v>313</v>
          </cell>
          <cell r="J311">
            <v>1.4</v>
          </cell>
          <cell r="K311">
            <v>1.4</v>
          </cell>
          <cell r="L311">
            <v>1.4</v>
          </cell>
        </row>
        <row r="312">
          <cell r="B312" t="str">
            <v>Taøo Chís Sal</v>
          </cell>
          <cell r="D312">
            <v>1.1499999999999999</v>
          </cell>
          <cell r="F312">
            <v>1.1499999999999999</v>
          </cell>
          <cell r="G312">
            <v>149</v>
          </cell>
          <cell r="H312">
            <v>152</v>
          </cell>
          <cell r="I312">
            <v>301</v>
          </cell>
          <cell r="J312">
            <v>1.4</v>
          </cell>
          <cell r="K312">
            <v>1.4</v>
          </cell>
          <cell r="L312">
            <v>1.4</v>
          </cell>
        </row>
        <row r="313">
          <cell r="B313" t="str">
            <v>Nguyeãn Tuaán Kieät</v>
          </cell>
          <cell r="F313">
            <v>0.86250000000000004</v>
          </cell>
          <cell r="H313">
            <v>55</v>
          </cell>
          <cell r="I313">
            <v>55</v>
          </cell>
          <cell r="K313">
            <v>1</v>
          </cell>
          <cell r="L313">
            <v>1</v>
          </cell>
        </row>
        <row r="314">
          <cell r="B314" t="str">
            <v>Leâ Thaùi Bình</v>
          </cell>
          <cell r="D314">
            <v>1.3</v>
          </cell>
          <cell r="F314">
            <v>1.294</v>
          </cell>
          <cell r="G314">
            <v>156</v>
          </cell>
          <cell r="H314">
            <v>147</v>
          </cell>
          <cell r="I314">
            <v>303</v>
          </cell>
          <cell r="J314">
            <v>1.4</v>
          </cell>
          <cell r="K314">
            <v>1</v>
          </cell>
          <cell r="L314">
            <v>1.2</v>
          </cell>
        </row>
        <row r="315">
          <cell r="B315" t="str">
            <v>Nguyeãn Khaéc Vuõ</v>
          </cell>
          <cell r="D315">
            <v>1.1499999999999999</v>
          </cell>
          <cell r="F315">
            <v>1.1559999999999999</v>
          </cell>
          <cell r="G315">
            <v>156</v>
          </cell>
          <cell r="H315">
            <v>156</v>
          </cell>
          <cell r="I315">
            <v>312</v>
          </cell>
          <cell r="J315">
            <v>1.6</v>
          </cell>
          <cell r="K315">
            <v>1.6</v>
          </cell>
          <cell r="L315">
            <v>1.6</v>
          </cell>
        </row>
        <row r="316">
          <cell r="B316" t="str">
            <v>Ngoâ Minh Taâm</v>
          </cell>
          <cell r="D316">
            <v>1.1499999999999999</v>
          </cell>
          <cell r="F316">
            <v>1.1499999999999999</v>
          </cell>
          <cell r="G316">
            <v>154</v>
          </cell>
          <cell r="H316">
            <v>155</v>
          </cell>
          <cell r="I316">
            <v>309</v>
          </cell>
          <cell r="J316">
            <v>1.4</v>
          </cell>
          <cell r="K316">
            <v>1.4</v>
          </cell>
          <cell r="L316">
            <v>1.4</v>
          </cell>
        </row>
        <row r="317">
          <cell r="B317" t="str">
            <v>Nguyeãn Vaên Loäc</v>
          </cell>
          <cell r="D317">
            <v>1.1480017921146952</v>
          </cell>
          <cell r="F317">
            <v>1.149</v>
          </cell>
          <cell r="G317">
            <v>153</v>
          </cell>
          <cell r="H317">
            <v>157</v>
          </cell>
          <cell r="I317">
            <v>310</v>
          </cell>
          <cell r="J317">
            <v>1.4</v>
          </cell>
          <cell r="K317">
            <v>1.2</v>
          </cell>
          <cell r="L317">
            <v>1.2999999999999998</v>
          </cell>
        </row>
        <row r="318">
          <cell r="B318" t="str">
            <v>Traàn Vaên Töôøng</v>
          </cell>
          <cell r="D318">
            <v>1.1499999999999999</v>
          </cell>
          <cell r="F318">
            <v>1.1499999999999999</v>
          </cell>
          <cell r="G318">
            <v>156</v>
          </cell>
          <cell r="H318">
            <v>149</v>
          </cell>
          <cell r="I318">
            <v>305</v>
          </cell>
          <cell r="J318">
            <v>1.4</v>
          </cell>
          <cell r="K318">
            <v>1.2</v>
          </cell>
          <cell r="L318">
            <v>1.2999999999999998</v>
          </cell>
        </row>
        <row r="319">
          <cell r="B319" t="str">
            <v>Vuõ Duy Thaêng</v>
          </cell>
          <cell r="C319" t="str">
            <v>CT</v>
          </cell>
          <cell r="D319">
            <v>1.3657885304659498</v>
          </cell>
          <cell r="F319">
            <v>1.3460000000000001</v>
          </cell>
          <cell r="G319">
            <v>156</v>
          </cell>
          <cell r="H319">
            <v>156</v>
          </cell>
          <cell r="I319">
            <v>312</v>
          </cell>
          <cell r="J319">
            <v>1.6</v>
          </cell>
          <cell r="K319">
            <v>1.2</v>
          </cell>
          <cell r="L319">
            <v>1.4</v>
          </cell>
        </row>
        <row r="320">
          <cell r="B320" t="str">
            <v>Cao Vaên Thaønh</v>
          </cell>
          <cell r="D320">
            <v>1.2645878136200717</v>
          </cell>
          <cell r="F320">
            <v>1.268</v>
          </cell>
          <cell r="G320">
            <v>156</v>
          </cell>
          <cell r="H320">
            <v>149</v>
          </cell>
          <cell r="I320">
            <v>305</v>
          </cell>
          <cell r="J320">
            <v>1.4</v>
          </cell>
          <cell r="K320">
            <v>1.4</v>
          </cell>
          <cell r="L320">
            <v>1.4</v>
          </cell>
        </row>
        <row r="321">
          <cell r="B321" t="str">
            <v>Löu Ñöùc Ñònh</v>
          </cell>
          <cell r="C321" t="str">
            <v>CP</v>
          </cell>
          <cell r="D321">
            <v>1.3542019713261648</v>
          </cell>
          <cell r="F321">
            <v>1.319</v>
          </cell>
          <cell r="G321">
            <v>156</v>
          </cell>
          <cell r="H321">
            <v>156</v>
          </cell>
          <cell r="I321">
            <v>312</v>
          </cell>
          <cell r="J321">
            <v>1.6</v>
          </cell>
          <cell r="K321">
            <v>1.6</v>
          </cell>
          <cell r="L321">
            <v>1.6</v>
          </cell>
        </row>
        <row r="322">
          <cell r="B322" t="str">
            <v>Phaïm Thaùi Hoaø</v>
          </cell>
          <cell r="D322">
            <v>1.2265053763440861</v>
          </cell>
          <cell r="F322">
            <v>1.2330000000000001</v>
          </cell>
          <cell r="G322">
            <v>154</v>
          </cell>
          <cell r="H322">
            <v>147</v>
          </cell>
          <cell r="I322">
            <v>301</v>
          </cell>
          <cell r="J322">
            <v>1.4</v>
          </cell>
          <cell r="K322">
            <v>1.4</v>
          </cell>
          <cell r="L322">
            <v>1.4</v>
          </cell>
        </row>
        <row r="323">
          <cell r="B323" t="str">
            <v>Dö Minh Taâm</v>
          </cell>
          <cell r="D323">
            <v>1.2979928315412186</v>
          </cell>
          <cell r="F323">
            <v>1.28</v>
          </cell>
          <cell r="G323">
            <v>156</v>
          </cell>
          <cell r="H323">
            <v>156</v>
          </cell>
          <cell r="I323">
            <v>312</v>
          </cell>
          <cell r="J323">
            <v>1.2</v>
          </cell>
          <cell r="K323">
            <v>1.4</v>
          </cell>
          <cell r="L323">
            <v>1.2999999999999998</v>
          </cell>
        </row>
        <row r="324">
          <cell r="B324" t="str">
            <v>Nguyeãn Anh Tuaán A</v>
          </cell>
          <cell r="D324">
            <v>1.2205376344086021</v>
          </cell>
          <cell r="F324">
            <v>1.228</v>
          </cell>
          <cell r="G324">
            <v>152</v>
          </cell>
          <cell r="H324">
            <v>156</v>
          </cell>
          <cell r="I324">
            <v>308</v>
          </cell>
          <cell r="J324">
            <v>1.4</v>
          </cell>
          <cell r="K324">
            <v>1.4</v>
          </cell>
          <cell r="L324">
            <v>1.4</v>
          </cell>
        </row>
        <row r="325">
          <cell r="B325" t="str">
            <v>Ngoâ Xuaân Tueä</v>
          </cell>
          <cell r="D325">
            <v>1.2758691756272402</v>
          </cell>
          <cell r="F325">
            <v>1.2709999999999999</v>
          </cell>
          <cell r="G325">
            <v>153</v>
          </cell>
          <cell r="H325">
            <v>156</v>
          </cell>
          <cell r="I325">
            <v>309</v>
          </cell>
          <cell r="J325">
            <v>1.2</v>
          </cell>
          <cell r="K325">
            <v>1.4</v>
          </cell>
          <cell r="L325">
            <v>1.2999999999999998</v>
          </cell>
        </row>
        <row r="326">
          <cell r="B326" t="str">
            <v>Nguyeãn Tieán Duõng</v>
          </cell>
          <cell r="D326">
            <v>1.2187853046594981</v>
          </cell>
          <cell r="F326">
            <v>1.181</v>
          </cell>
          <cell r="G326">
            <v>154</v>
          </cell>
          <cell r="H326">
            <v>143</v>
          </cell>
          <cell r="I326">
            <v>297</v>
          </cell>
          <cell r="J326">
            <v>1.4</v>
          </cell>
          <cell r="K326">
            <v>1.4</v>
          </cell>
          <cell r="L326">
            <v>1.4</v>
          </cell>
        </row>
        <row r="327">
          <cell r="B327" t="str">
            <v>Trònh Ngoïc Toaøn</v>
          </cell>
          <cell r="D327">
            <v>1.1776254480286739</v>
          </cell>
          <cell r="F327">
            <v>1.1719999999999999</v>
          </cell>
          <cell r="G327">
            <v>152</v>
          </cell>
          <cell r="H327">
            <v>154</v>
          </cell>
          <cell r="I327">
            <v>306</v>
          </cell>
          <cell r="J327">
            <v>1.4</v>
          </cell>
          <cell r="K327">
            <v>1.6</v>
          </cell>
          <cell r="L327">
            <v>1.5</v>
          </cell>
        </row>
        <row r="328">
          <cell r="B328" t="str">
            <v>Nguyeãn Coâng Danh</v>
          </cell>
          <cell r="D328">
            <v>1.2348207885304658</v>
          </cell>
          <cell r="F328">
            <v>1.236</v>
          </cell>
          <cell r="G328">
            <v>155</v>
          </cell>
          <cell r="H328">
            <v>157</v>
          </cell>
          <cell r="I328">
            <v>312</v>
          </cell>
          <cell r="J328">
            <v>1.4</v>
          </cell>
          <cell r="K328">
            <v>1.4</v>
          </cell>
          <cell r="L328">
            <v>1.4</v>
          </cell>
        </row>
        <row r="329">
          <cell r="B329" t="str">
            <v>Nguyeãn Nhö  Chöôøng</v>
          </cell>
          <cell r="C329" t="str">
            <v>CT</v>
          </cell>
          <cell r="D329">
            <v>1.3367293906810034</v>
          </cell>
          <cell r="F329">
            <v>1.319</v>
          </cell>
          <cell r="G329">
            <v>133</v>
          </cell>
          <cell r="H329">
            <v>155</v>
          </cell>
          <cell r="I329">
            <v>288</v>
          </cell>
          <cell r="J329">
            <v>1.6</v>
          </cell>
          <cell r="K329">
            <v>1.6</v>
          </cell>
          <cell r="L329">
            <v>1.6</v>
          </cell>
        </row>
        <row r="330">
          <cell r="B330" t="str">
            <v>Hoaøng Minh Taân</v>
          </cell>
          <cell r="C330" t="str">
            <v>CP</v>
          </cell>
          <cell r="D330">
            <v>1.2991666666666666</v>
          </cell>
          <cell r="F330">
            <v>1.3029999999999999</v>
          </cell>
          <cell r="G330">
            <v>151</v>
          </cell>
          <cell r="H330">
            <v>157</v>
          </cell>
          <cell r="I330">
            <v>308</v>
          </cell>
          <cell r="J330">
            <v>1.4</v>
          </cell>
          <cell r="K330">
            <v>1.6</v>
          </cell>
          <cell r="L330">
            <v>1.5</v>
          </cell>
        </row>
        <row r="331">
          <cell r="B331" t="str">
            <v>Nguyeãn Tuaán Anh</v>
          </cell>
          <cell r="D331">
            <v>1.3276168458781361</v>
          </cell>
          <cell r="F331">
            <v>1.302</v>
          </cell>
          <cell r="G331">
            <v>156</v>
          </cell>
          <cell r="H331">
            <v>157</v>
          </cell>
          <cell r="I331">
            <v>313</v>
          </cell>
          <cell r="J331">
            <v>1.4</v>
          </cell>
          <cell r="K331">
            <v>1.4</v>
          </cell>
          <cell r="L331">
            <v>1.4</v>
          </cell>
        </row>
        <row r="332">
          <cell r="B332" t="str">
            <v>Phan Sinh Ngaân</v>
          </cell>
          <cell r="D332">
            <v>1.3520514336917564</v>
          </cell>
          <cell r="F332">
            <v>1.306</v>
          </cell>
          <cell r="G332">
            <v>153</v>
          </cell>
          <cell r="H332">
            <v>154</v>
          </cell>
          <cell r="I332">
            <v>307</v>
          </cell>
          <cell r="J332">
            <v>1.4</v>
          </cell>
          <cell r="K332">
            <v>1.4</v>
          </cell>
          <cell r="L332">
            <v>1.4</v>
          </cell>
        </row>
        <row r="333">
          <cell r="B333" t="str">
            <v>Vuõ Duy Theá</v>
          </cell>
          <cell r="D333">
            <v>1.2768996415770608</v>
          </cell>
          <cell r="F333">
            <v>1.2709999999999999</v>
          </cell>
          <cell r="G333">
            <v>156</v>
          </cell>
          <cell r="H333">
            <v>156</v>
          </cell>
          <cell r="I333">
            <v>312</v>
          </cell>
          <cell r="J333">
            <v>1.4</v>
          </cell>
          <cell r="K333">
            <v>1.4</v>
          </cell>
          <cell r="L333">
            <v>1.4</v>
          </cell>
        </row>
        <row r="334">
          <cell r="B334" t="str">
            <v>Huyønh Quoác Phuù</v>
          </cell>
          <cell r="D334">
            <v>1.267706093189964</v>
          </cell>
          <cell r="F334">
            <v>1.2649999999999999</v>
          </cell>
          <cell r="G334">
            <v>156</v>
          </cell>
          <cell r="H334">
            <v>157</v>
          </cell>
          <cell r="I334">
            <v>313</v>
          </cell>
          <cell r="J334">
            <v>1.4</v>
          </cell>
          <cell r="K334">
            <v>1.4</v>
          </cell>
          <cell r="L334">
            <v>1.4</v>
          </cell>
        </row>
        <row r="335">
          <cell r="B335" t="str">
            <v>Danh Quang</v>
          </cell>
          <cell r="D335">
            <v>1.2841884280593956</v>
          </cell>
          <cell r="F335">
            <v>1.2709999999999999</v>
          </cell>
          <cell r="G335">
            <v>154</v>
          </cell>
          <cell r="H335">
            <v>156</v>
          </cell>
          <cell r="I335">
            <v>310</v>
          </cell>
          <cell r="J335">
            <v>1.4</v>
          </cell>
          <cell r="K335">
            <v>1.6</v>
          </cell>
          <cell r="L335">
            <v>1.5</v>
          </cell>
        </row>
        <row r="336">
          <cell r="B336" t="str">
            <v>Ñoã Minh Taâm</v>
          </cell>
          <cell r="D336">
            <v>1.1675806451612902</v>
          </cell>
          <cell r="F336">
            <v>1.159</v>
          </cell>
          <cell r="G336">
            <v>156</v>
          </cell>
          <cell r="H336">
            <v>156</v>
          </cell>
          <cell r="I336">
            <v>312</v>
          </cell>
          <cell r="J336">
            <v>1.4</v>
          </cell>
          <cell r="K336">
            <v>1.4</v>
          </cell>
          <cell r="L336">
            <v>1.4</v>
          </cell>
        </row>
        <row r="337">
          <cell r="B337" t="str">
            <v>Huyønh Chí Trung</v>
          </cell>
          <cell r="D337">
            <v>1.1558781362007169</v>
          </cell>
          <cell r="F337">
            <v>1.1339999999999999</v>
          </cell>
          <cell r="G337">
            <v>153</v>
          </cell>
          <cell r="H337">
            <v>155</v>
          </cell>
          <cell r="I337">
            <v>308</v>
          </cell>
          <cell r="J337">
            <v>1.4</v>
          </cell>
          <cell r="K337">
            <v>1.4</v>
          </cell>
          <cell r="L337">
            <v>1.4</v>
          </cell>
        </row>
        <row r="338">
          <cell r="B338" t="str">
            <v>Nguyeãn Thaùi Vieät</v>
          </cell>
          <cell r="D338">
            <v>1.1696071428571428</v>
          </cell>
          <cell r="F338">
            <v>1.177</v>
          </cell>
          <cell r="G338">
            <v>156</v>
          </cell>
          <cell r="H338">
            <v>157</v>
          </cell>
          <cell r="I338">
            <v>313</v>
          </cell>
          <cell r="J338">
            <v>1.4</v>
          </cell>
          <cell r="K338">
            <v>1.6</v>
          </cell>
          <cell r="L338">
            <v>1.5</v>
          </cell>
        </row>
        <row r="339">
          <cell r="B339" t="str">
            <v>Phaïm Taán Giaøu</v>
          </cell>
          <cell r="C339" t="str">
            <v>CT</v>
          </cell>
          <cell r="D339">
            <v>1.3337275985663082</v>
          </cell>
          <cell r="F339">
            <v>1.337</v>
          </cell>
          <cell r="G339">
            <v>156</v>
          </cell>
          <cell r="H339">
            <v>157</v>
          </cell>
          <cell r="I339">
            <v>313</v>
          </cell>
          <cell r="J339">
            <v>1.4</v>
          </cell>
          <cell r="K339">
            <v>1.2</v>
          </cell>
          <cell r="L339">
            <v>1.2999999999999998</v>
          </cell>
        </row>
        <row r="340">
          <cell r="B340" t="str">
            <v>Taï Vaên Beâ</v>
          </cell>
          <cell r="C340" t="str">
            <v>CP</v>
          </cell>
          <cell r="D340">
            <v>1.2983602150537634</v>
          </cell>
          <cell r="F340">
            <v>1.2849999999999999</v>
          </cell>
          <cell r="G340">
            <v>156</v>
          </cell>
          <cell r="H340">
            <v>154</v>
          </cell>
          <cell r="I340">
            <v>310</v>
          </cell>
          <cell r="J340">
            <v>1.4</v>
          </cell>
          <cell r="K340">
            <v>1.4</v>
          </cell>
          <cell r="L340">
            <v>1.4</v>
          </cell>
        </row>
        <row r="341">
          <cell r="B341" t="str">
            <v>Cao Trí Duõng</v>
          </cell>
          <cell r="D341">
            <v>1.2560573476702508</v>
          </cell>
          <cell r="F341">
            <v>1.2490000000000001</v>
          </cell>
          <cell r="G341">
            <v>156</v>
          </cell>
          <cell r="H341">
            <v>153</v>
          </cell>
          <cell r="I341">
            <v>309</v>
          </cell>
          <cell r="J341">
            <v>1.4</v>
          </cell>
          <cell r="K341">
            <v>1.4</v>
          </cell>
          <cell r="L341">
            <v>1.4</v>
          </cell>
        </row>
        <row r="342">
          <cell r="B342" t="str">
            <v>Söû Hoaøng Vinh</v>
          </cell>
          <cell r="D342">
            <v>1.2624532770097285</v>
          </cell>
          <cell r="F342">
            <v>1.2789999999999999</v>
          </cell>
          <cell r="G342">
            <v>151</v>
          </cell>
          <cell r="H342">
            <v>157</v>
          </cell>
          <cell r="I342">
            <v>308</v>
          </cell>
          <cell r="J342">
            <v>1.4</v>
          </cell>
          <cell r="K342">
            <v>1.4</v>
          </cell>
          <cell r="L342">
            <v>1.4</v>
          </cell>
        </row>
        <row r="343">
          <cell r="B343" t="str">
            <v>Nguyeãn Tuaán Höng</v>
          </cell>
          <cell r="D343">
            <v>1.3002963645673322</v>
          </cell>
          <cell r="F343">
            <v>1.282</v>
          </cell>
          <cell r="G343">
            <v>156</v>
          </cell>
          <cell r="H343">
            <v>157</v>
          </cell>
          <cell r="I343">
            <v>313</v>
          </cell>
          <cell r="J343">
            <v>1.4</v>
          </cell>
          <cell r="K343">
            <v>1.4</v>
          </cell>
          <cell r="L343">
            <v>1.4</v>
          </cell>
        </row>
        <row r="344">
          <cell r="B344" t="str">
            <v>Thaân Hoaøng Tieán</v>
          </cell>
          <cell r="D344">
            <v>1.0017833333333332</v>
          </cell>
          <cell r="F344">
            <v>1.038</v>
          </cell>
          <cell r="G344">
            <v>148</v>
          </cell>
          <cell r="H344">
            <v>146</v>
          </cell>
          <cell r="I344">
            <v>294</v>
          </cell>
          <cell r="J344">
            <v>1.2</v>
          </cell>
          <cell r="K344">
            <v>1.2</v>
          </cell>
          <cell r="L344">
            <v>1.2</v>
          </cell>
        </row>
        <row r="345">
          <cell r="B345" t="str">
            <v>Cao Vaên UÙt</v>
          </cell>
          <cell r="D345">
            <v>1.252616487455197</v>
          </cell>
          <cell r="F345">
            <v>1.266</v>
          </cell>
          <cell r="G345">
            <v>155</v>
          </cell>
          <cell r="H345">
            <v>155</v>
          </cell>
          <cell r="I345">
            <v>310</v>
          </cell>
          <cell r="J345">
            <v>1.4</v>
          </cell>
          <cell r="K345">
            <v>1.4</v>
          </cell>
          <cell r="L345">
            <v>1.4</v>
          </cell>
        </row>
        <row r="346">
          <cell r="B346" t="str">
            <v>Nguyeãn Thanh Huøng</v>
          </cell>
          <cell r="D346">
            <v>1.2778218125960064</v>
          </cell>
          <cell r="F346">
            <v>1.2629999999999999</v>
          </cell>
          <cell r="G346">
            <v>153</v>
          </cell>
          <cell r="H346">
            <v>157</v>
          </cell>
          <cell r="I346">
            <v>310</v>
          </cell>
          <cell r="J346">
            <v>1.4</v>
          </cell>
          <cell r="K346">
            <v>1.4</v>
          </cell>
          <cell r="L346">
            <v>1.4</v>
          </cell>
        </row>
        <row r="347">
          <cell r="B347" t="str">
            <v>Traàn Ngoïc Ñoâng</v>
          </cell>
          <cell r="D347">
            <v>1.2266571684587813</v>
          </cell>
          <cell r="F347">
            <v>1.1719999999999999</v>
          </cell>
          <cell r="G347">
            <v>155</v>
          </cell>
          <cell r="H347">
            <v>156</v>
          </cell>
          <cell r="I347">
            <v>311</v>
          </cell>
          <cell r="J347">
            <v>1.4</v>
          </cell>
          <cell r="K347">
            <v>1.4</v>
          </cell>
          <cell r="L347">
            <v>1.4</v>
          </cell>
        </row>
        <row r="348">
          <cell r="B348" t="str">
            <v>Leâ Baù Vöông</v>
          </cell>
          <cell r="D348">
            <v>1.178431899641577</v>
          </cell>
          <cell r="F348">
            <v>1.167</v>
          </cell>
          <cell r="G348">
            <v>156</v>
          </cell>
          <cell r="H348">
            <v>146</v>
          </cell>
          <cell r="I348">
            <v>302</v>
          </cell>
          <cell r="J348">
            <v>1.4</v>
          </cell>
          <cell r="K348">
            <v>1.4</v>
          </cell>
          <cell r="L348">
            <v>1.4</v>
          </cell>
        </row>
        <row r="349">
          <cell r="B349" t="str">
            <v>Vaên minh Maät</v>
          </cell>
          <cell r="C349" t="str">
            <v>TT</v>
          </cell>
          <cell r="D349">
            <v>1.3167</v>
          </cell>
          <cell r="F349">
            <v>1.359</v>
          </cell>
          <cell r="G349">
            <v>151</v>
          </cell>
          <cell r="H349">
            <v>157</v>
          </cell>
          <cell r="I349">
            <v>308</v>
          </cell>
          <cell r="J349">
            <v>1.4</v>
          </cell>
          <cell r="K349">
            <v>1.4</v>
          </cell>
          <cell r="L349">
            <v>1.4</v>
          </cell>
        </row>
        <row r="350">
          <cell r="B350" t="str">
            <v>Döông Thanh Sôn</v>
          </cell>
          <cell r="D350">
            <v>1.2916666666666665</v>
          </cell>
          <cell r="F350">
            <v>1.296</v>
          </cell>
          <cell r="G350">
            <v>147</v>
          </cell>
          <cell r="H350">
            <v>155</v>
          </cell>
          <cell r="I350">
            <v>302</v>
          </cell>
          <cell r="J350">
            <v>1.4</v>
          </cell>
          <cell r="K350">
            <v>1.4</v>
          </cell>
          <cell r="L350">
            <v>1.4</v>
          </cell>
        </row>
        <row r="351">
          <cell r="B351" t="str">
            <v>Nguyeãn Vaên Hoaø</v>
          </cell>
          <cell r="C351" t="str">
            <v>TP</v>
          </cell>
          <cell r="D351">
            <v>1.3</v>
          </cell>
          <cell r="F351">
            <v>1.3</v>
          </cell>
          <cell r="G351">
            <v>150</v>
          </cell>
          <cell r="H351">
            <v>153</v>
          </cell>
          <cell r="I351">
            <v>303</v>
          </cell>
          <cell r="J351">
            <v>1.6</v>
          </cell>
          <cell r="K351">
            <v>1.6</v>
          </cell>
          <cell r="L351">
            <v>1.6</v>
          </cell>
        </row>
        <row r="352">
          <cell r="B352" t="str">
            <v>Nguyeãn Taán Cöôøng</v>
          </cell>
          <cell r="D352">
            <v>1.25</v>
          </cell>
          <cell r="F352">
            <v>1.25</v>
          </cell>
          <cell r="G352">
            <v>148</v>
          </cell>
          <cell r="H352">
            <v>157</v>
          </cell>
          <cell r="I352">
            <v>305</v>
          </cell>
          <cell r="J352">
            <v>1.6</v>
          </cell>
          <cell r="K352">
            <v>1.6</v>
          </cell>
          <cell r="L352">
            <v>1.6</v>
          </cell>
        </row>
        <row r="353">
          <cell r="B353" t="str">
            <v>Danh Höôøng</v>
          </cell>
          <cell r="D353">
            <v>1.25</v>
          </cell>
          <cell r="F353">
            <v>1.25</v>
          </cell>
          <cell r="G353">
            <v>150</v>
          </cell>
          <cell r="H353">
            <v>156</v>
          </cell>
          <cell r="I353">
            <v>306</v>
          </cell>
          <cell r="J353">
            <v>1.6</v>
          </cell>
          <cell r="K353">
            <v>1.4</v>
          </cell>
          <cell r="L353">
            <v>1.5</v>
          </cell>
        </row>
        <row r="354">
          <cell r="B354" t="str">
            <v>Thaùi Truyeàn Thoáng</v>
          </cell>
          <cell r="D354">
            <v>1.25</v>
          </cell>
          <cell r="F354">
            <v>1.25</v>
          </cell>
          <cell r="G354">
            <v>151</v>
          </cell>
          <cell r="H354">
            <v>157</v>
          </cell>
          <cell r="I354">
            <v>308</v>
          </cell>
          <cell r="J354">
            <v>1.4</v>
          </cell>
          <cell r="K354">
            <v>1.4</v>
          </cell>
          <cell r="L354">
            <v>1.4</v>
          </cell>
        </row>
        <row r="355">
          <cell r="B355" t="str">
            <v>Ng Thanh Sang</v>
          </cell>
          <cell r="D355">
            <v>1.25</v>
          </cell>
          <cell r="F355">
            <v>1.25</v>
          </cell>
          <cell r="G355">
            <v>151</v>
          </cell>
          <cell r="H355">
            <v>157</v>
          </cell>
          <cell r="I355">
            <v>308</v>
          </cell>
          <cell r="J355">
            <v>1.4</v>
          </cell>
          <cell r="K355">
            <v>1.4</v>
          </cell>
          <cell r="L355">
            <v>1.4</v>
          </cell>
        </row>
        <row r="356">
          <cell r="B356" t="str">
            <v>Phaïm Vaên Phuù</v>
          </cell>
          <cell r="D356">
            <v>1.25</v>
          </cell>
          <cell r="F356">
            <v>1.25</v>
          </cell>
          <cell r="G356">
            <v>151</v>
          </cell>
          <cell r="H356">
            <v>157</v>
          </cell>
          <cell r="I356">
            <v>308</v>
          </cell>
          <cell r="J356">
            <v>1.4</v>
          </cell>
          <cell r="K356">
            <v>1.4</v>
          </cell>
          <cell r="L356">
            <v>1.4</v>
          </cell>
        </row>
        <row r="357">
          <cell r="B357" t="str">
            <v>Voõ ngoïc Phöôùc</v>
          </cell>
          <cell r="D357">
            <v>1.25</v>
          </cell>
          <cell r="F357">
            <v>1.25</v>
          </cell>
          <cell r="G357">
            <v>147</v>
          </cell>
          <cell r="H357">
            <v>155</v>
          </cell>
          <cell r="I357">
            <v>302</v>
          </cell>
          <cell r="J357">
            <v>1.4</v>
          </cell>
          <cell r="K357">
            <v>1.4</v>
          </cell>
          <cell r="L357">
            <v>1.4</v>
          </cell>
        </row>
        <row r="358">
          <cell r="B358" t="str">
            <v>Lám Quang Sang</v>
          </cell>
          <cell r="F358">
            <v>0.86250000000000004</v>
          </cell>
          <cell r="H358">
            <v>72</v>
          </cell>
          <cell r="I358">
            <v>72</v>
          </cell>
          <cell r="K358">
            <v>1.4</v>
          </cell>
          <cell r="L358">
            <v>1.4</v>
          </cell>
        </row>
        <row r="359">
          <cell r="B359" t="str">
            <v>Buøi Ñình Giaùp</v>
          </cell>
          <cell r="D359">
            <v>1.25</v>
          </cell>
          <cell r="F359">
            <v>1.25</v>
          </cell>
          <cell r="G359">
            <v>156</v>
          </cell>
          <cell r="H359">
            <v>134</v>
          </cell>
          <cell r="I359">
            <v>290</v>
          </cell>
          <cell r="J359">
            <v>1.6</v>
          </cell>
          <cell r="K359">
            <v>1.6</v>
          </cell>
          <cell r="L359">
            <v>1.6</v>
          </cell>
        </row>
        <row r="360">
          <cell r="B360" t="str">
            <v>Laâm Vaên Giang</v>
          </cell>
          <cell r="D360">
            <v>1.25</v>
          </cell>
          <cell r="F360">
            <v>1.25</v>
          </cell>
          <cell r="G360">
            <v>156</v>
          </cell>
          <cell r="H360">
            <v>157</v>
          </cell>
          <cell r="I360">
            <v>313</v>
          </cell>
          <cell r="J360">
            <v>1.4</v>
          </cell>
          <cell r="K360">
            <v>1.4</v>
          </cell>
          <cell r="L360">
            <v>1.4</v>
          </cell>
        </row>
        <row r="361">
          <cell r="B361" t="str">
            <v>Trieäu Quang Höng</v>
          </cell>
          <cell r="D361">
            <v>1.25</v>
          </cell>
          <cell r="F361">
            <v>1.25</v>
          </cell>
          <cell r="G361">
            <v>156</v>
          </cell>
          <cell r="H361">
            <v>152</v>
          </cell>
          <cell r="I361">
            <v>308</v>
          </cell>
          <cell r="J361">
            <v>1.4</v>
          </cell>
          <cell r="K361">
            <v>1.4</v>
          </cell>
          <cell r="L361">
            <v>1.4</v>
          </cell>
        </row>
        <row r="362">
          <cell r="B362" t="str">
            <v>Leâ ngoïc Bieân</v>
          </cell>
          <cell r="D362">
            <v>1.25</v>
          </cell>
          <cell r="F362">
            <v>1.25</v>
          </cell>
          <cell r="G362">
            <v>156</v>
          </cell>
          <cell r="H362">
            <v>156</v>
          </cell>
          <cell r="I362">
            <v>312</v>
          </cell>
          <cell r="J362">
            <v>1</v>
          </cell>
          <cell r="K362">
            <v>1.4</v>
          </cell>
          <cell r="L362">
            <v>1.2</v>
          </cell>
        </row>
        <row r="363">
          <cell r="B363" t="str">
            <v>Nguyeãn Vaên Laäp</v>
          </cell>
          <cell r="D363">
            <v>1.25</v>
          </cell>
          <cell r="F363">
            <v>1.25</v>
          </cell>
          <cell r="G363">
            <v>154</v>
          </cell>
          <cell r="H363">
            <v>156</v>
          </cell>
          <cell r="I363">
            <v>310</v>
          </cell>
          <cell r="J363">
            <v>1.4</v>
          </cell>
          <cell r="K363">
            <v>1.4</v>
          </cell>
          <cell r="L363">
            <v>1.4</v>
          </cell>
        </row>
        <row r="364">
          <cell r="B364" t="str">
            <v>Nguyeãn Phuù Tuùc</v>
          </cell>
          <cell r="D364">
            <v>1.2170000000000001</v>
          </cell>
          <cell r="F364">
            <v>1.234</v>
          </cell>
          <cell r="G364">
            <v>156</v>
          </cell>
          <cell r="H364">
            <v>156</v>
          </cell>
          <cell r="I364">
            <v>312</v>
          </cell>
          <cell r="J364">
            <v>1.4</v>
          </cell>
          <cell r="K364">
            <v>1.4</v>
          </cell>
          <cell r="L364">
            <v>1.4</v>
          </cell>
        </row>
        <row r="365">
          <cell r="B365" t="str">
            <v>Traàn Ñình Long</v>
          </cell>
          <cell r="D365">
            <v>1.25</v>
          </cell>
          <cell r="F365">
            <v>1.25</v>
          </cell>
          <cell r="G365">
            <v>156</v>
          </cell>
          <cell r="H365">
            <v>157</v>
          </cell>
          <cell r="I365">
            <v>313</v>
          </cell>
          <cell r="J365">
            <v>1.4</v>
          </cell>
          <cell r="K365">
            <v>1.4</v>
          </cell>
          <cell r="L365">
            <v>1.4</v>
          </cell>
        </row>
        <row r="366">
          <cell r="B366" t="str">
            <v>Toâ Ngoïc Mai</v>
          </cell>
          <cell r="D366">
            <v>1.3</v>
          </cell>
          <cell r="F366">
            <v>1.3</v>
          </cell>
          <cell r="G366">
            <v>154</v>
          </cell>
          <cell r="H366">
            <v>157</v>
          </cell>
          <cell r="I366">
            <v>311</v>
          </cell>
          <cell r="J366">
            <v>1.6</v>
          </cell>
          <cell r="K366">
            <v>1.6</v>
          </cell>
          <cell r="L366">
            <v>1.6</v>
          </cell>
        </row>
        <row r="367">
          <cell r="B367" t="str">
            <v>Ng  Coâng Laønh</v>
          </cell>
          <cell r="D367">
            <v>1.25</v>
          </cell>
          <cell r="F367">
            <v>1.25</v>
          </cell>
          <cell r="G367">
            <v>148</v>
          </cell>
          <cell r="H367">
            <v>152</v>
          </cell>
          <cell r="I367">
            <v>300</v>
          </cell>
          <cell r="J367">
            <v>1.4</v>
          </cell>
          <cell r="K367">
            <v>1.4</v>
          </cell>
          <cell r="L367">
            <v>1.4</v>
          </cell>
        </row>
        <row r="368">
          <cell r="B368" t="str">
            <v>Ñaøm Ñöùc Minh</v>
          </cell>
          <cell r="D368">
            <v>1.25</v>
          </cell>
          <cell r="F368">
            <v>1.25</v>
          </cell>
          <cell r="G368">
            <v>150</v>
          </cell>
          <cell r="H368">
            <v>157</v>
          </cell>
          <cell r="I368">
            <v>307</v>
          </cell>
          <cell r="J368">
            <v>1.4</v>
          </cell>
          <cell r="K368">
            <v>1.4</v>
          </cell>
          <cell r="L368">
            <v>1.4</v>
          </cell>
        </row>
        <row r="369">
          <cell r="B369" t="str">
            <v>Mai Vaên Tröïc</v>
          </cell>
          <cell r="D369">
            <v>1.25</v>
          </cell>
          <cell r="F369">
            <v>1.25</v>
          </cell>
          <cell r="G369">
            <v>156</v>
          </cell>
          <cell r="H369">
            <v>145</v>
          </cell>
          <cell r="I369">
            <v>301</v>
          </cell>
          <cell r="J369">
            <v>1.4</v>
          </cell>
          <cell r="K369">
            <v>1.4</v>
          </cell>
          <cell r="L369">
            <v>1.4</v>
          </cell>
        </row>
        <row r="370">
          <cell r="B370" t="str">
            <v>Laâm Vaên Sang</v>
          </cell>
          <cell r="C370" t="str">
            <v>CT</v>
          </cell>
          <cell r="D370">
            <v>1.3</v>
          </cell>
          <cell r="F370">
            <v>1.302</v>
          </cell>
          <cell r="G370">
            <v>156</v>
          </cell>
          <cell r="H370">
            <v>157</v>
          </cell>
          <cell r="I370">
            <v>313</v>
          </cell>
          <cell r="J370">
            <v>1.6</v>
          </cell>
          <cell r="K370">
            <v>1.2</v>
          </cell>
          <cell r="L370">
            <v>1.4</v>
          </cell>
        </row>
        <row r="371">
          <cell r="B371" t="str">
            <v>Buøi Huy Chöông</v>
          </cell>
          <cell r="D371">
            <v>1.1499999999999999</v>
          </cell>
          <cell r="F371">
            <v>1.151</v>
          </cell>
          <cell r="G371">
            <v>141</v>
          </cell>
          <cell r="H371">
            <v>152</v>
          </cell>
          <cell r="I371">
            <v>293</v>
          </cell>
          <cell r="J371">
            <v>1.4</v>
          </cell>
          <cell r="K371">
            <v>1.4</v>
          </cell>
          <cell r="L371">
            <v>1.4</v>
          </cell>
        </row>
        <row r="372">
          <cell r="B372" t="str">
            <v>Nguyeãn Höõu Thaïnh</v>
          </cell>
          <cell r="D372">
            <v>1.1499999999999999</v>
          </cell>
          <cell r="F372">
            <v>1.151</v>
          </cell>
          <cell r="G372">
            <v>156</v>
          </cell>
          <cell r="H372">
            <v>156</v>
          </cell>
          <cell r="I372">
            <v>312</v>
          </cell>
          <cell r="J372">
            <v>1.2</v>
          </cell>
          <cell r="K372">
            <v>1.4</v>
          </cell>
          <cell r="L372">
            <v>1.2999999999999998</v>
          </cell>
        </row>
        <row r="373">
          <cell r="B373" t="str">
            <v>Laâm Höõu Thöùc</v>
          </cell>
          <cell r="D373">
            <v>1.2</v>
          </cell>
          <cell r="F373">
            <v>1.1850000000000001</v>
          </cell>
          <cell r="G373">
            <v>139</v>
          </cell>
          <cell r="H373">
            <v>143</v>
          </cell>
          <cell r="I373">
            <v>282</v>
          </cell>
          <cell r="J373">
            <v>1.2</v>
          </cell>
          <cell r="K373">
            <v>1.2</v>
          </cell>
          <cell r="L373">
            <v>1.2</v>
          </cell>
        </row>
        <row r="374">
          <cell r="B374" t="str">
            <v>Nguyeãn Xuaân Möôøi</v>
          </cell>
          <cell r="D374">
            <v>1.2575075268817206</v>
          </cell>
          <cell r="F374">
            <v>1.206</v>
          </cell>
          <cell r="G374">
            <v>155</v>
          </cell>
          <cell r="H374">
            <v>150</v>
          </cell>
          <cell r="I374">
            <v>305</v>
          </cell>
          <cell r="J374">
            <v>1.4</v>
          </cell>
          <cell r="K374">
            <v>1.4</v>
          </cell>
          <cell r="L374">
            <v>1.4</v>
          </cell>
        </row>
        <row r="375">
          <cell r="B375" t="str">
            <v>Traàn Vaên Ñaït</v>
          </cell>
          <cell r="D375">
            <v>1.1499999999999999</v>
          </cell>
          <cell r="F375">
            <v>1.171</v>
          </cell>
          <cell r="G375">
            <v>153</v>
          </cell>
          <cell r="H375">
            <v>154</v>
          </cell>
          <cell r="I375">
            <v>307</v>
          </cell>
          <cell r="J375">
            <v>1.4</v>
          </cell>
          <cell r="K375">
            <v>1.6</v>
          </cell>
          <cell r="L375">
            <v>1.5</v>
          </cell>
        </row>
        <row r="376">
          <cell r="B376" t="str">
            <v>Traàn Vaên Tieán</v>
          </cell>
          <cell r="D376">
            <v>1.1572222222222222</v>
          </cell>
          <cell r="F376">
            <v>1.165</v>
          </cell>
          <cell r="G376">
            <v>156</v>
          </cell>
          <cell r="H376">
            <v>155</v>
          </cell>
          <cell r="I376">
            <v>311</v>
          </cell>
          <cell r="J376">
            <v>1.2</v>
          </cell>
          <cell r="K376">
            <v>1.4</v>
          </cell>
          <cell r="L376">
            <v>1.2999999999999998</v>
          </cell>
        </row>
        <row r="377">
          <cell r="B377" t="str">
            <v>Trònh Vaên Thaùi</v>
          </cell>
          <cell r="F377">
            <v>0.86250000000000004</v>
          </cell>
          <cell r="H377">
            <v>76</v>
          </cell>
          <cell r="I377">
            <v>76</v>
          </cell>
          <cell r="K377">
            <v>1.4</v>
          </cell>
          <cell r="L377">
            <v>1.4</v>
          </cell>
        </row>
        <row r="378">
          <cell r="B378" t="str">
            <v>Nguyeãn Hoaøng Nam</v>
          </cell>
          <cell r="C378" t="str">
            <v>CT</v>
          </cell>
          <cell r="D378">
            <v>1.1499999999999999</v>
          </cell>
          <cell r="F378">
            <v>1.2</v>
          </cell>
          <cell r="G378">
            <v>148</v>
          </cell>
          <cell r="H378">
            <v>155</v>
          </cell>
          <cell r="I378">
            <v>303</v>
          </cell>
          <cell r="J378">
            <v>1.4</v>
          </cell>
          <cell r="K378">
            <v>1.6</v>
          </cell>
          <cell r="L378">
            <v>1.5</v>
          </cell>
        </row>
        <row r="379">
          <cell r="B379" t="str">
            <v>Traàn Anh Tuaán</v>
          </cell>
          <cell r="D379">
            <v>1.1499999999999999</v>
          </cell>
          <cell r="F379">
            <v>1.1499999999999999</v>
          </cell>
          <cell r="G379">
            <v>145</v>
          </cell>
          <cell r="H379">
            <v>149</v>
          </cell>
          <cell r="I379">
            <v>294</v>
          </cell>
          <cell r="J379">
            <v>1.4</v>
          </cell>
          <cell r="K379">
            <v>1.2</v>
          </cell>
          <cell r="L379">
            <v>1.2999999999999998</v>
          </cell>
        </row>
        <row r="380">
          <cell r="B380" t="str">
            <v>Ñoã Ñaêng Khoa</v>
          </cell>
          <cell r="D380">
            <v>1.1499999999999999</v>
          </cell>
          <cell r="F380">
            <v>1.1499999999999999</v>
          </cell>
          <cell r="G380">
            <v>155</v>
          </cell>
          <cell r="H380">
            <v>156</v>
          </cell>
          <cell r="I380">
            <v>311</v>
          </cell>
          <cell r="J380">
            <v>1.4</v>
          </cell>
          <cell r="K380">
            <v>1.2</v>
          </cell>
          <cell r="L380">
            <v>1.2999999999999998</v>
          </cell>
        </row>
        <row r="381">
          <cell r="B381" t="str">
            <v>Ñaøo Vaên Phuùc</v>
          </cell>
          <cell r="D381">
            <v>1.1499999999999999</v>
          </cell>
          <cell r="F381">
            <v>1.1499999999999999</v>
          </cell>
          <cell r="G381">
            <v>156</v>
          </cell>
          <cell r="H381">
            <v>156</v>
          </cell>
          <cell r="I381">
            <v>312</v>
          </cell>
          <cell r="J381">
            <v>1.4</v>
          </cell>
          <cell r="K381">
            <v>1.6</v>
          </cell>
          <cell r="L381">
            <v>1.5</v>
          </cell>
        </row>
        <row r="382">
          <cell r="B382" t="str">
            <v>Buøi Ñöùc Bieàn</v>
          </cell>
          <cell r="D382">
            <v>1.1753333333333333</v>
          </cell>
          <cell r="F382">
            <v>1.198</v>
          </cell>
          <cell r="G382">
            <v>155</v>
          </cell>
          <cell r="H382">
            <v>152</v>
          </cell>
          <cell r="I382">
            <v>307</v>
          </cell>
          <cell r="J382">
            <v>1.4</v>
          </cell>
          <cell r="K382">
            <v>1.4</v>
          </cell>
          <cell r="L382">
            <v>1.4</v>
          </cell>
        </row>
        <row r="383">
          <cell r="B383" t="str">
            <v>Nguyeãn Ngoïc Löôïng</v>
          </cell>
          <cell r="D383">
            <v>1.2</v>
          </cell>
          <cell r="F383">
            <v>1.2</v>
          </cell>
          <cell r="G383">
            <v>156</v>
          </cell>
          <cell r="H383">
            <v>150</v>
          </cell>
          <cell r="I383">
            <v>306</v>
          </cell>
          <cell r="J383">
            <v>1.4</v>
          </cell>
          <cell r="K383">
            <v>1.2</v>
          </cell>
          <cell r="L383">
            <v>1.2999999999999998</v>
          </cell>
        </row>
        <row r="384">
          <cell r="B384" t="str">
            <v>Laâm Nhaät Tröôøng</v>
          </cell>
          <cell r="F384">
            <v>0.86250000000000004</v>
          </cell>
          <cell r="H384">
            <v>76</v>
          </cell>
          <cell r="I384">
            <v>76</v>
          </cell>
          <cell r="K384">
            <v>1.4</v>
          </cell>
          <cell r="L384">
            <v>1.4</v>
          </cell>
        </row>
        <row r="385">
          <cell r="B385" t="str">
            <v>Traàn Vieät Quoác</v>
          </cell>
          <cell r="C385" t="str">
            <v>CT</v>
          </cell>
          <cell r="D385">
            <v>1.3</v>
          </cell>
          <cell r="F385">
            <v>1.3</v>
          </cell>
          <cell r="G385">
            <v>155</v>
          </cell>
          <cell r="H385">
            <v>155</v>
          </cell>
          <cell r="I385">
            <v>310</v>
          </cell>
          <cell r="J385">
            <v>1.4</v>
          </cell>
          <cell r="K385">
            <v>1.2</v>
          </cell>
          <cell r="L385">
            <v>1.2999999999999998</v>
          </cell>
        </row>
        <row r="386">
          <cell r="B386" t="str">
            <v>Nguyeãn Anh Tuaán B</v>
          </cell>
          <cell r="D386">
            <v>1.185904761904762</v>
          </cell>
          <cell r="F386">
            <v>1.1990000000000001</v>
          </cell>
          <cell r="G386">
            <v>156</v>
          </cell>
          <cell r="H386">
            <v>155</v>
          </cell>
          <cell r="I386">
            <v>311</v>
          </cell>
          <cell r="J386">
            <v>1.4</v>
          </cell>
          <cell r="K386">
            <v>1.6</v>
          </cell>
          <cell r="L386">
            <v>1.5</v>
          </cell>
        </row>
        <row r="387">
          <cell r="B387" t="str">
            <v>Trieäu Vaên Long</v>
          </cell>
          <cell r="D387">
            <v>1.1499999999999999</v>
          </cell>
          <cell r="F387">
            <v>1.1499999999999999</v>
          </cell>
          <cell r="G387">
            <v>155</v>
          </cell>
          <cell r="H387">
            <v>156</v>
          </cell>
          <cell r="I387">
            <v>311</v>
          </cell>
          <cell r="J387">
            <v>1.4</v>
          </cell>
          <cell r="K387">
            <v>1.4</v>
          </cell>
          <cell r="L387">
            <v>1.4</v>
          </cell>
        </row>
        <row r="388">
          <cell r="B388" t="str">
            <v>Ngoâ Quoác Maïnh</v>
          </cell>
          <cell r="D388">
            <v>1.1825619047619049</v>
          </cell>
          <cell r="F388">
            <v>1.1659999999999999</v>
          </cell>
          <cell r="G388">
            <v>155</v>
          </cell>
          <cell r="H388">
            <v>156</v>
          </cell>
          <cell r="I388">
            <v>311</v>
          </cell>
          <cell r="J388">
            <v>1.4</v>
          </cell>
          <cell r="K388">
            <v>1.4</v>
          </cell>
          <cell r="L388">
            <v>1.4</v>
          </cell>
        </row>
        <row r="389">
          <cell r="B389" t="str">
            <v>Nguyeãn Thanh Lieâm</v>
          </cell>
          <cell r="D389">
            <v>1.1499999999999999</v>
          </cell>
          <cell r="F389">
            <v>1.1499999999999999</v>
          </cell>
          <cell r="G389">
            <v>155</v>
          </cell>
          <cell r="H389">
            <v>156</v>
          </cell>
          <cell r="I389">
            <v>311</v>
          </cell>
          <cell r="J389">
            <v>1.4</v>
          </cell>
          <cell r="K389">
            <v>1.4</v>
          </cell>
          <cell r="L389">
            <v>1.4</v>
          </cell>
        </row>
        <row r="390">
          <cell r="B390" t="str">
            <v>Buøi Huy Trung</v>
          </cell>
          <cell r="D390">
            <v>1.1499999999999999</v>
          </cell>
          <cell r="F390">
            <v>1.1499999999999999</v>
          </cell>
          <cell r="G390">
            <v>151</v>
          </cell>
          <cell r="H390">
            <v>150</v>
          </cell>
          <cell r="I390">
            <v>301</v>
          </cell>
          <cell r="J390">
            <v>1.4</v>
          </cell>
          <cell r="K390">
            <v>1.4</v>
          </cell>
          <cell r="L390">
            <v>1.4</v>
          </cell>
        </row>
        <row r="391">
          <cell r="B391" t="str">
            <v>Huyønh Thieän Phuùc</v>
          </cell>
          <cell r="D391">
            <v>1.2</v>
          </cell>
          <cell r="F391">
            <v>1.2</v>
          </cell>
          <cell r="G391">
            <v>149</v>
          </cell>
          <cell r="H391">
            <v>153</v>
          </cell>
          <cell r="I391">
            <v>302</v>
          </cell>
          <cell r="J391">
            <v>1.4</v>
          </cell>
          <cell r="K391">
            <v>1.4</v>
          </cell>
          <cell r="L391">
            <v>1.4</v>
          </cell>
        </row>
        <row r="392">
          <cell r="B392" t="str">
            <v>Laâm Thaùi Döông</v>
          </cell>
          <cell r="F392">
            <v>0.86250000000000004</v>
          </cell>
          <cell r="H392">
            <v>71</v>
          </cell>
          <cell r="I392">
            <v>71</v>
          </cell>
          <cell r="K392">
            <v>1.4</v>
          </cell>
          <cell r="L392">
            <v>1.4</v>
          </cell>
        </row>
        <row r="393">
          <cell r="B393" t="str">
            <v>Huyønh Vaên Quyù</v>
          </cell>
          <cell r="C393" t="str">
            <v>CT</v>
          </cell>
          <cell r="D393">
            <v>1.45</v>
          </cell>
          <cell r="F393">
            <v>1.45</v>
          </cell>
          <cell r="G393">
            <v>151</v>
          </cell>
          <cell r="H393">
            <v>157</v>
          </cell>
          <cell r="I393">
            <v>308</v>
          </cell>
          <cell r="J393">
            <v>1.4</v>
          </cell>
          <cell r="K393">
            <v>1.2</v>
          </cell>
          <cell r="L393">
            <v>1.2999999999999998</v>
          </cell>
        </row>
        <row r="394">
          <cell r="B394" t="str">
            <v>Nguyeãn Duyeân Thuaán</v>
          </cell>
          <cell r="D394">
            <v>1.1997261904761904</v>
          </cell>
          <cell r="F394">
            <v>1.262</v>
          </cell>
          <cell r="G394">
            <v>156</v>
          </cell>
          <cell r="H394">
            <v>152</v>
          </cell>
          <cell r="I394">
            <v>308</v>
          </cell>
          <cell r="J394">
            <v>1.4</v>
          </cell>
          <cell r="K394">
            <v>1.4</v>
          </cell>
          <cell r="L394">
            <v>1.4</v>
          </cell>
        </row>
        <row r="395">
          <cell r="B395" t="str">
            <v>Phaïm Nhö Thuaàn</v>
          </cell>
          <cell r="D395">
            <v>1.4</v>
          </cell>
          <cell r="F395">
            <v>1.4</v>
          </cell>
          <cell r="G395">
            <v>151</v>
          </cell>
          <cell r="H395">
            <v>154</v>
          </cell>
          <cell r="I395">
            <v>305</v>
          </cell>
          <cell r="J395">
            <v>1.4</v>
          </cell>
          <cell r="K395">
            <v>1.4</v>
          </cell>
          <cell r="L395">
            <v>1.4</v>
          </cell>
        </row>
        <row r="396">
          <cell r="B396" t="str">
            <v>Huyønh Hoàng Ñöùc</v>
          </cell>
          <cell r="D396">
            <v>1.4</v>
          </cell>
          <cell r="F396">
            <v>1.39</v>
          </cell>
          <cell r="G396">
            <v>150</v>
          </cell>
          <cell r="H396">
            <v>149</v>
          </cell>
          <cell r="I396">
            <v>299</v>
          </cell>
          <cell r="J396">
            <v>1.4</v>
          </cell>
          <cell r="K396">
            <v>1.2</v>
          </cell>
          <cell r="L396">
            <v>1.2999999999999998</v>
          </cell>
        </row>
        <row r="397">
          <cell r="B397" t="str">
            <v>Traàn Phöông Anh</v>
          </cell>
          <cell r="D397">
            <v>1.4</v>
          </cell>
          <cell r="F397">
            <v>1.4</v>
          </cell>
          <cell r="G397">
            <v>151</v>
          </cell>
          <cell r="H397">
            <v>157</v>
          </cell>
          <cell r="I397">
            <v>308</v>
          </cell>
          <cell r="J397">
            <v>1.4</v>
          </cell>
          <cell r="K397">
            <v>1.4</v>
          </cell>
          <cell r="L397">
            <v>1.4</v>
          </cell>
        </row>
        <row r="398">
          <cell r="B398" t="str">
            <v>Traàn Bình Trong</v>
          </cell>
          <cell r="D398">
            <v>1.4</v>
          </cell>
          <cell r="F398">
            <v>1.4</v>
          </cell>
          <cell r="G398">
            <v>151</v>
          </cell>
          <cell r="H398">
            <v>157</v>
          </cell>
          <cell r="I398">
            <v>308</v>
          </cell>
          <cell r="J398">
            <v>1.4</v>
          </cell>
          <cell r="K398">
            <v>1.4</v>
          </cell>
          <cell r="L398">
            <v>1.4</v>
          </cell>
        </row>
        <row r="399">
          <cell r="B399" t="str">
            <v>Nguyeãn Phuùc Anh</v>
          </cell>
          <cell r="F399">
            <v>1.0349999999999999</v>
          </cell>
          <cell r="H399">
            <v>76</v>
          </cell>
          <cell r="I399">
            <v>76</v>
          </cell>
          <cell r="K399">
            <v>1.4</v>
          </cell>
          <cell r="L399">
            <v>1.4</v>
          </cell>
        </row>
        <row r="400">
          <cell r="B400" t="str">
            <v>Nguyeãn Vaên Thanh</v>
          </cell>
          <cell r="C400" t="str">
            <v>VSCN</v>
          </cell>
          <cell r="D400">
            <v>1.1000000000000001</v>
          </cell>
          <cell r="F400">
            <v>1.0666</v>
          </cell>
          <cell r="G400">
            <v>150</v>
          </cell>
          <cell r="H400">
            <v>104</v>
          </cell>
          <cell r="I400">
            <v>254</v>
          </cell>
          <cell r="J400">
            <v>1.4</v>
          </cell>
          <cell r="K400">
            <v>1</v>
          </cell>
          <cell r="L400">
            <v>1.2</v>
          </cell>
        </row>
        <row r="401">
          <cell r="B401" t="str">
            <v>Voõ Vaên Huøng</v>
          </cell>
          <cell r="C401" t="str">
            <v>VSCN</v>
          </cell>
          <cell r="D401">
            <v>1.0220476190476191</v>
          </cell>
          <cell r="F401">
            <v>1.032</v>
          </cell>
          <cell r="G401">
            <v>154</v>
          </cell>
          <cell r="H401">
            <v>153</v>
          </cell>
          <cell r="I401">
            <v>307</v>
          </cell>
          <cell r="J401">
            <v>1.4</v>
          </cell>
          <cell r="K401">
            <v>1.4</v>
          </cell>
          <cell r="L401">
            <v>1.4</v>
          </cell>
        </row>
        <row r="402">
          <cell r="B402" t="str">
            <v>Ng. V. Quoác Ñaèng</v>
          </cell>
          <cell r="C402" t="str">
            <v>VSCN</v>
          </cell>
          <cell r="D402">
            <v>1.0017833333333332</v>
          </cell>
          <cell r="F402">
            <v>1.0009999999999999</v>
          </cell>
          <cell r="G402">
            <v>143</v>
          </cell>
          <cell r="H402">
            <v>146</v>
          </cell>
          <cell r="I402">
            <v>289</v>
          </cell>
          <cell r="J402">
            <v>1.2</v>
          </cell>
          <cell r="K402">
            <v>1.2</v>
          </cell>
          <cell r="L402">
            <v>1.2</v>
          </cell>
        </row>
        <row r="403">
          <cell r="B403" t="str">
            <v>Trònh Vaên Luøng</v>
          </cell>
          <cell r="C403" t="str">
            <v>VSCN</v>
          </cell>
          <cell r="D403">
            <v>1.1499999999999999</v>
          </cell>
          <cell r="F403">
            <v>1.125</v>
          </cell>
          <cell r="G403">
            <v>151</v>
          </cell>
          <cell r="H403">
            <v>147</v>
          </cell>
          <cell r="I403">
            <v>298</v>
          </cell>
          <cell r="J403">
            <v>1.2</v>
          </cell>
          <cell r="K403">
            <v>1.2</v>
          </cell>
          <cell r="L403">
            <v>1.2</v>
          </cell>
        </row>
        <row r="404">
          <cell r="B404" t="str">
            <v>Nguyeãn Vaên Ñoâng</v>
          </cell>
          <cell r="D404">
            <v>1.1499999999999999</v>
          </cell>
          <cell r="F404">
            <v>1.173</v>
          </cell>
          <cell r="G404">
            <v>153</v>
          </cell>
          <cell r="H404">
            <v>155</v>
          </cell>
          <cell r="I404">
            <v>308</v>
          </cell>
          <cell r="J404">
            <v>1.2</v>
          </cell>
          <cell r="K404">
            <v>1.4</v>
          </cell>
          <cell r="L404">
            <v>1.2999999999999998</v>
          </cell>
        </row>
        <row r="405">
          <cell r="B405" t="str">
            <v>Phaïm Thaønh Ñònh</v>
          </cell>
          <cell r="F405">
            <v>1.04</v>
          </cell>
          <cell r="H405">
            <v>77</v>
          </cell>
          <cell r="I405">
            <v>77</v>
          </cell>
          <cell r="K405">
            <v>1.4</v>
          </cell>
          <cell r="L405">
            <v>1.4</v>
          </cell>
        </row>
        <row r="406">
          <cell r="B406" t="str">
            <v>Haø Chí Linh</v>
          </cell>
          <cell r="F406">
            <v>1.04</v>
          </cell>
          <cell r="H406">
            <v>76</v>
          </cell>
          <cell r="I406">
            <v>76</v>
          </cell>
          <cell r="K406">
            <v>1.4</v>
          </cell>
          <cell r="L406">
            <v>1.4</v>
          </cell>
        </row>
        <row r="407">
          <cell r="B407" t="str">
            <v>Leâ Hoaøng Uùt</v>
          </cell>
          <cell r="F407">
            <v>1.04</v>
          </cell>
          <cell r="H407">
            <v>70</v>
          </cell>
          <cell r="I407">
            <v>70</v>
          </cell>
          <cell r="K407">
            <v>1.4</v>
          </cell>
          <cell r="L407">
            <v>1.4</v>
          </cell>
        </row>
        <row r="408">
          <cell r="B408" t="str">
            <v>Phaïm Tieán Huøng</v>
          </cell>
          <cell r="F408">
            <v>1.04</v>
          </cell>
          <cell r="H408">
            <v>77</v>
          </cell>
          <cell r="I408">
            <v>77</v>
          </cell>
          <cell r="K408">
            <v>1.4</v>
          </cell>
          <cell r="L408">
            <v>1.4</v>
          </cell>
        </row>
        <row r="409">
          <cell r="B409" t="str">
            <v>Laâm Duy Khanh</v>
          </cell>
          <cell r="F409">
            <v>1.04</v>
          </cell>
          <cell r="H409">
            <v>73</v>
          </cell>
          <cell r="I409">
            <v>73</v>
          </cell>
          <cell r="K409">
            <v>1.4</v>
          </cell>
          <cell r="L409">
            <v>1.4</v>
          </cell>
        </row>
        <row r="410">
          <cell r="B410" t="str">
            <v>Nguyeãn Thanh Hoaø</v>
          </cell>
          <cell r="F410">
            <v>1.04</v>
          </cell>
          <cell r="H410">
            <v>76</v>
          </cell>
          <cell r="I410">
            <v>76</v>
          </cell>
          <cell r="K410">
            <v>1.4</v>
          </cell>
          <cell r="L410">
            <v>1.4</v>
          </cell>
        </row>
        <row r="411">
          <cell r="B411" t="str">
            <v>Hoà Quoác Böûu</v>
          </cell>
          <cell r="D411">
            <v>1.1499999999999999</v>
          </cell>
          <cell r="F411">
            <v>1.1679999999999999</v>
          </cell>
          <cell r="G411">
            <v>156</v>
          </cell>
          <cell r="H411">
            <v>156</v>
          </cell>
          <cell r="I411">
            <v>312</v>
          </cell>
          <cell r="J411">
            <v>1.4</v>
          </cell>
          <cell r="K411">
            <v>1.4</v>
          </cell>
          <cell r="L411">
            <v>1.4</v>
          </cell>
        </row>
        <row r="412">
          <cell r="B412" t="str">
            <v>Löông Haûi Ñaêng</v>
          </cell>
          <cell r="F412">
            <v>1.077</v>
          </cell>
          <cell r="H412">
            <v>81</v>
          </cell>
          <cell r="I412">
            <v>81</v>
          </cell>
          <cell r="K412">
            <v>1.2</v>
          </cell>
          <cell r="L412">
            <v>1.2</v>
          </cell>
        </row>
        <row r="413">
          <cell r="B413" t="str">
            <v>Nguyeãn Vaên Uùt B</v>
          </cell>
          <cell r="F413">
            <v>1.04</v>
          </cell>
          <cell r="H413">
            <v>77</v>
          </cell>
          <cell r="I413">
            <v>77</v>
          </cell>
          <cell r="K413">
            <v>1.4</v>
          </cell>
          <cell r="L413">
            <v>1.4</v>
          </cell>
        </row>
        <row r="414">
          <cell r="B414" t="str">
            <v>Phuø Thoï Loäc</v>
          </cell>
          <cell r="F414">
            <v>1.04</v>
          </cell>
          <cell r="H414">
            <v>72</v>
          </cell>
          <cell r="I414">
            <v>72</v>
          </cell>
          <cell r="K414">
            <v>1.4</v>
          </cell>
          <cell r="L414">
            <v>1.4</v>
          </cell>
        </row>
        <row r="415">
          <cell r="B415" t="str">
            <v>Trieäu Quang Thanh</v>
          </cell>
          <cell r="C415" t="str">
            <v xml:space="preserve"> + 30 ngaøy</v>
          </cell>
          <cell r="D415">
            <v>1.213742857142857</v>
          </cell>
          <cell r="F415">
            <v>1.2130000000000001</v>
          </cell>
          <cell r="G415">
            <v>97</v>
          </cell>
          <cell r="H415">
            <v>30</v>
          </cell>
          <cell r="I415">
            <v>127</v>
          </cell>
          <cell r="J415">
            <v>1.4</v>
          </cell>
          <cell r="K415">
            <v>1</v>
          </cell>
          <cell r="L415">
            <v>1.2</v>
          </cell>
        </row>
        <row r="416">
          <cell r="B416" t="str">
            <v>Phaïm Quoác Huøng</v>
          </cell>
          <cell r="C416" t="str">
            <v xml:space="preserve"> + 30 ngaøy</v>
          </cell>
          <cell r="D416">
            <v>1</v>
          </cell>
          <cell r="F416">
            <v>1</v>
          </cell>
          <cell r="G416">
            <v>153</v>
          </cell>
          <cell r="H416">
            <v>34</v>
          </cell>
          <cell r="I416">
            <v>187</v>
          </cell>
          <cell r="J416">
            <v>1.4</v>
          </cell>
          <cell r="K416">
            <v>1</v>
          </cell>
          <cell r="L416">
            <v>1.2</v>
          </cell>
        </row>
        <row r="417">
          <cell r="B417" t="str">
            <v>Huyønh Chí Chaùnh</v>
          </cell>
          <cell r="C417" t="str">
            <v xml:space="preserve"> + 30 ngaøy</v>
          </cell>
          <cell r="D417">
            <v>1.1793333333333333</v>
          </cell>
          <cell r="F417">
            <v>1.1639999999999999</v>
          </cell>
          <cell r="G417">
            <v>156</v>
          </cell>
          <cell r="H417">
            <v>114</v>
          </cell>
          <cell r="I417">
            <v>270</v>
          </cell>
          <cell r="J417">
            <v>1.2</v>
          </cell>
          <cell r="K417">
            <v>1</v>
          </cell>
          <cell r="L417">
            <v>1.1000000000000001</v>
          </cell>
        </row>
        <row r="418">
          <cell r="B418" t="str">
            <v>Traàn Vaên Teá</v>
          </cell>
          <cell r="D418">
            <v>1.4</v>
          </cell>
          <cell r="F418">
            <v>1.4</v>
          </cell>
          <cell r="G418">
            <v>152</v>
          </cell>
          <cell r="H418">
            <v>54</v>
          </cell>
          <cell r="I418">
            <v>206</v>
          </cell>
          <cell r="J418">
            <v>1.6</v>
          </cell>
          <cell r="K418">
            <v>1</v>
          </cell>
          <cell r="L418">
            <v>1.3</v>
          </cell>
        </row>
        <row r="420">
          <cell r="B420" t="str">
            <v>Phaïm Vaên Beàn</v>
          </cell>
          <cell r="F420">
            <v>1.2909999999999999</v>
          </cell>
          <cell r="G420">
            <v>156</v>
          </cell>
          <cell r="H420">
            <v>157</v>
          </cell>
          <cell r="I420">
            <v>313</v>
          </cell>
        </row>
        <row r="421">
          <cell r="B421" t="str">
            <v>Hoà Minh Sôn</v>
          </cell>
          <cell r="F421">
            <v>1.1857</v>
          </cell>
          <cell r="G421">
            <v>85</v>
          </cell>
          <cell r="H421">
            <v>149</v>
          </cell>
          <cell r="I421">
            <v>234</v>
          </cell>
        </row>
        <row r="422">
          <cell r="B422" t="str">
            <v>Traàn Vieät Toaøn</v>
          </cell>
          <cell r="F422">
            <v>1.3029999999999999</v>
          </cell>
          <cell r="G422">
            <v>156</v>
          </cell>
          <cell r="H422">
            <v>149</v>
          </cell>
          <cell r="I422">
            <v>305</v>
          </cell>
        </row>
        <row r="423">
          <cell r="B423" t="str">
            <v>Traàn Quang Kheän</v>
          </cell>
          <cell r="F423">
            <v>1.1085</v>
          </cell>
          <cell r="G423">
            <v>137</v>
          </cell>
          <cell r="H423">
            <v>29</v>
          </cell>
          <cell r="I423">
            <v>166</v>
          </cell>
        </row>
        <row r="424">
          <cell r="I424">
            <v>39730</v>
          </cell>
        </row>
        <row r="425">
          <cell r="B425" t="str">
            <v>Ngoâ Thaønh Phöôùc</v>
          </cell>
          <cell r="C425" t="str">
            <v>P.KH</v>
          </cell>
          <cell r="D425">
            <v>1.2</v>
          </cell>
          <cell r="F425">
            <v>1.2</v>
          </cell>
          <cell r="G425">
            <v>150</v>
          </cell>
          <cell r="H425">
            <v>155</v>
          </cell>
          <cell r="I425">
            <v>305</v>
          </cell>
          <cell r="J425">
            <v>1.4</v>
          </cell>
        </row>
        <row r="426">
          <cell r="F426">
            <v>409.38396666666665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um"/>
      <sheetName val="Proj"/>
      <sheetName val="Elev"/>
      <sheetName val="Pier"/>
      <sheetName val="Sec Pier"/>
      <sheetName val="Cross Head"/>
      <sheetName val="Sec C.H"/>
      <sheetName val="Pile Cap"/>
      <sheetName val="Sec PC"/>
      <sheetName val="Pile"/>
      <sheetName val="Bia"/>
      <sheetName val="Bia2"/>
      <sheetName val="XL4Poppy"/>
      <sheetName val="DATA"/>
      <sheetName val="DIALOG"/>
      <sheetName val="Macro1"/>
      <sheetName val="Tinh Keo uon"/>
      <sheetName val="Du bao LL xe"/>
      <sheetName val="K.Tra do vong dan hoi"/>
      <sheetName val="Tinh truot"/>
      <sheetName val="Cac bang tra"/>
      <sheetName val="About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2">
          <cell r="K12">
            <v>1.4</v>
          </cell>
        </row>
        <row r="13">
          <cell r="K13">
            <v>1.8</v>
          </cell>
        </row>
        <row r="16">
          <cell r="K16">
            <v>12.5</v>
          </cell>
        </row>
        <row r="21">
          <cell r="K21">
            <v>12.75</v>
          </cell>
        </row>
        <row r="51">
          <cell r="G51">
            <v>0.3</v>
          </cell>
        </row>
        <row r="52">
          <cell r="G52">
            <v>0.18</v>
          </cell>
        </row>
        <row r="53">
          <cell r="G53">
            <v>0.05</v>
          </cell>
        </row>
        <row r="54">
          <cell r="G54">
            <v>0.15</v>
          </cell>
        </row>
        <row r="55">
          <cell r="G55">
            <v>24.54</v>
          </cell>
        </row>
        <row r="218">
          <cell r="B218">
            <v>1</v>
          </cell>
          <cell r="C218">
            <v>1</v>
          </cell>
          <cell r="D218">
            <v>1</v>
          </cell>
          <cell r="E218">
            <v>0</v>
          </cell>
        </row>
        <row r="219">
          <cell r="B219">
            <v>1</v>
          </cell>
          <cell r="C219">
            <v>1</v>
          </cell>
          <cell r="D219">
            <v>0</v>
          </cell>
          <cell r="E219">
            <v>1</v>
          </cell>
        </row>
        <row r="220">
          <cell r="B220">
            <v>1</v>
          </cell>
          <cell r="C220">
            <v>1</v>
          </cell>
          <cell r="D220">
            <v>1</v>
          </cell>
          <cell r="E220">
            <v>0</v>
          </cell>
        </row>
        <row r="221">
          <cell r="B221">
            <v>1</v>
          </cell>
          <cell r="C221">
            <v>1</v>
          </cell>
          <cell r="D221">
            <v>0</v>
          </cell>
          <cell r="E221">
            <v>1</v>
          </cell>
        </row>
        <row r="222">
          <cell r="B222">
            <v>1</v>
          </cell>
          <cell r="C222">
            <v>1</v>
          </cell>
          <cell r="D222">
            <v>1</v>
          </cell>
          <cell r="E222">
            <v>0</v>
          </cell>
        </row>
        <row r="223">
          <cell r="B223">
            <v>1</v>
          </cell>
          <cell r="C223">
            <v>1</v>
          </cell>
          <cell r="D223">
            <v>0</v>
          </cell>
          <cell r="E223">
            <v>1</v>
          </cell>
        </row>
        <row r="230">
          <cell r="D230">
            <v>1.4</v>
          </cell>
          <cell r="E230">
            <v>0</v>
          </cell>
        </row>
        <row r="231">
          <cell r="D231">
            <v>0</v>
          </cell>
          <cell r="E231">
            <v>1.1000000000000001</v>
          </cell>
        </row>
        <row r="232">
          <cell r="D232">
            <v>1.1200000000000001</v>
          </cell>
          <cell r="E232">
            <v>0</v>
          </cell>
        </row>
        <row r="233">
          <cell r="D233">
            <v>0</v>
          </cell>
          <cell r="E233">
            <v>1.1000000000000001</v>
          </cell>
        </row>
        <row r="234">
          <cell r="D234">
            <v>1.1200000000000001</v>
          </cell>
          <cell r="E234">
            <v>0</v>
          </cell>
        </row>
        <row r="235">
          <cell r="D235">
            <v>0</v>
          </cell>
          <cell r="E235">
            <v>1.1000000000000001</v>
          </cell>
        </row>
        <row r="272">
          <cell r="B272">
            <v>1</v>
          </cell>
          <cell r="C272">
            <v>1</v>
          </cell>
          <cell r="D272">
            <v>1</v>
          </cell>
          <cell r="E272">
            <v>0</v>
          </cell>
          <cell r="F272">
            <v>0</v>
          </cell>
        </row>
        <row r="273">
          <cell r="B273">
            <v>1</v>
          </cell>
          <cell r="C273">
            <v>1</v>
          </cell>
          <cell r="D273">
            <v>0</v>
          </cell>
          <cell r="E273">
            <v>1</v>
          </cell>
          <cell r="F273">
            <v>0</v>
          </cell>
        </row>
        <row r="274">
          <cell r="B274">
            <v>1</v>
          </cell>
          <cell r="C274">
            <v>1</v>
          </cell>
          <cell r="D274">
            <v>1</v>
          </cell>
          <cell r="E274">
            <v>0</v>
          </cell>
          <cell r="F274">
            <v>0</v>
          </cell>
        </row>
        <row r="275">
          <cell r="B275">
            <v>1</v>
          </cell>
          <cell r="C275">
            <v>1</v>
          </cell>
          <cell r="D275">
            <v>0</v>
          </cell>
          <cell r="E275">
            <v>1</v>
          </cell>
          <cell r="F275">
            <v>0</v>
          </cell>
        </row>
        <row r="276">
          <cell r="B276">
            <v>1</v>
          </cell>
          <cell r="C276">
            <v>1</v>
          </cell>
          <cell r="D276">
            <v>1</v>
          </cell>
          <cell r="E276">
            <v>0</v>
          </cell>
          <cell r="F276">
            <v>1</v>
          </cell>
        </row>
        <row r="277">
          <cell r="B277">
            <v>1</v>
          </cell>
          <cell r="C277">
            <v>1</v>
          </cell>
          <cell r="D277">
            <v>0</v>
          </cell>
          <cell r="E277">
            <v>1</v>
          </cell>
          <cell r="F277">
            <v>1</v>
          </cell>
        </row>
        <row r="284">
          <cell r="B284">
            <v>1.1000000000000001</v>
          </cell>
          <cell r="C284">
            <v>1.5</v>
          </cell>
          <cell r="D284">
            <v>1.4</v>
          </cell>
          <cell r="E284">
            <v>0</v>
          </cell>
          <cell r="F284">
            <v>0</v>
          </cell>
        </row>
        <row r="285">
          <cell r="B285">
            <v>1.1000000000000001</v>
          </cell>
          <cell r="C285">
            <v>1.5</v>
          </cell>
          <cell r="D285">
            <v>0</v>
          </cell>
          <cell r="E285">
            <v>1.1000000000000001</v>
          </cell>
          <cell r="F285">
            <v>0</v>
          </cell>
        </row>
        <row r="286">
          <cell r="B286">
            <v>1.1000000000000001</v>
          </cell>
          <cell r="C286">
            <v>1.5</v>
          </cell>
          <cell r="D286">
            <v>1.1200000000000001</v>
          </cell>
          <cell r="E286">
            <v>0</v>
          </cell>
          <cell r="F286">
            <v>0</v>
          </cell>
        </row>
        <row r="287">
          <cell r="B287">
            <v>1.1000000000000001</v>
          </cell>
          <cell r="C287">
            <v>1.5</v>
          </cell>
          <cell r="D287">
            <v>0</v>
          </cell>
          <cell r="E287">
            <v>1.1000000000000001</v>
          </cell>
          <cell r="F287">
            <v>0</v>
          </cell>
        </row>
        <row r="288">
          <cell r="B288">
            <v>1.1000000000000001</v>
          </cell>
          <cell r="C288">
            <v>1.5</v>
          </cell>
          <cell r="D288">
            <v>1.1200000000000001</v>
          </cell>
          <cell r="E288">
            <v>0</v>
          </cell>
          <cell r="F288">
            <v>1.2</v>
          </cell>
        </row>
        <row r="289">
          <cell r="B289">
            <v>1.1000000000000001</v>
          </cell>
          <cell r="C289">
            <v>1.5</v>
          </cell>
          <cell r="D289">
            <v>0</v>
          </cell>
          <cell r="E289">
            <v>1.1000000000000001</v>
          </cell>
          <cell r="F289">
            <v>1.2</v>
          </cell>
        </row>
        <row r="314">
          <cell r="G314">
            <v>115</v>
          </cell>
        </row>
        <row r="315">
          <cell r="G315">
            <v>95</v>
          </cell>
        </row>
        <row r="316">
          <cell r="G316">
            <v>8</v>
          </cell>
        </row>
        <row r="317">
          <cell r="G317">
            <v>290000</v>
          </cell>
        </row>
        <row r="318">
          <cell r="G318">
            <v>115000</v>
          </cell>
        </row>
        <row r="319">
          <cell r="G319">
            <v>2.5</v>
          </cell>
        </row>
        <row r="322">
          <cell r="G322">
            <v>2000000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G8">
            <v>1.6</v>
          </cell>
        </row>
        <row r="16">
          <cell r="G16">
            <v>370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00"/>
      <sheetName val="000"/>
      <sheetName val="TH"/>
      <sheetName val="Chao_thau"/>
      <sheetName val="CT-35"/>
      <sheetName val="Che_do"/>
      <sheetName val="CT-0.4KV"/>
      <sheetName val="CT tram"/>
      <sheetName val="THVL_CTo"/>
      <sheetName val="TN"/>
      <sheetName val="TBA-31,5"/>
      <sheetName val="Don_gia"/>
      <sheetName val="CT-BETONG"/>
      <sheetName val="Chi tiet VC"/>
      <sheetName val="50Slon"/>
      <sheetName val="50Snanh"/>
      <sheetName val="XXXXXXXX"/>
      <sheetName val="CT1"/>
      <sheetName val="CT_35"/>
      <sheetName val="CT_0_4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Code</v>
          </cell>
          <cell r="B3" t="str">
            <v>STT</v>
          </cell>
          <cell r="C3" t="str">
            <v>M· hiÖu</v>
          </cell>
          <cell r="D3" t="str">
            <v>Néi dung c«ng viÖc</v>
          </cell>
          <cell r="E3" t="str">
            <v>§¬n vÞ</v>
          </cell>
          <cell r="F3" t="str">
            <v>K. l­îng</v>
          </cell>
          <cell r="G3" t="str">
            <v>TLHH</v>
          </cell>
          <cell r="H3" t="str">
            <v>§¬n gi¸</v>
          </cell>
          <cell r="K3" t="str">
            <v>Thµnh tiÒn</v>
          </cell>
        </row>
        <row r="4">
          <cell r="H4" t="str">
            <v xml:space="preserve">VËt liÖu </v>
          </cell>
          <cell r="I4" t="str">
            <v>Nh©n c«ng</v>
          </cell>
          <cell r="J4" t="str">
            <v>M¸y
 thi c«ng</v>
          </cell>
          <cell r="K4" t="str">
            <v xml:space="preserve">VËt liÖu </v>
          </cell>
          <cell r="L4" t="str">
            <v>Nh©n c«ng</v>
          </cell>
          <cell r="M4" t="str">
            <v>M¸y 
thi c«ng</v>
          </cell>
          <cell r="N4" t="str">
            <v>Tæng</v>
          </cell>
        </row>
        <row r="6">
          <cell r="A6">
            <v>1</v>
          </cell>
          <cell r="C6" t="str">
            <v>MT-2</v>
          </cell>
          <cell r="D6" t="str">
            <v>Mãng cét MT-2</v>
          </cell>
          <cell r="K6">
            <v>676526.03827568213</v>
          </cell>
          <cell r="L6">
            <v>688743.74894256541</v>
          </cell>
          <cell r="M6">
            <v>177.11199999999997</v>
          </cell>
          <cell r="N6">
            <v>1965742.9098847171</v>
          </cell>
        </row>
        <row r="7">
          <cell r="B7">
            <v>1</v>
          </cell>
          <cell r="C7" t="str">
            <v>04.3101a</v>
          </cell>
          <cell r="D7" t="str">
            <v>Bª t«ng lãt M50</v>
          </cell>
          <cell r="E7" t="str">
            <v>m3</v>
          </cell>
          <cell r="F7">
            <v>0.216</v>
          </cell>
          <cell r="H7">
            <v>310815.12059999997</v>
          </cell>
          <cell r="I7">
            <v>39733</v>
          </cell>
          <cell r="K7">
            <v>67136.066049599991</v>
          </cell>
          <cell r="L7">
            <v>8582.3279999999995</v>
          </cell>
          <cell r="M7">
            <v>0</v>
          </cell>
          <cell r="N7">
            <v>75718.394049599985</v>
          </cell>
        </row>
        <row r="8">
          <cell r="B8">
            <v>2</v>
          </cell>
          <cell r="C8" t="str">
            <v>04.3312</v>
          </cell>
          <cell r="D8" t="str">
            <v>Bª t«ng ®óc M150</v>
          </cell>
          <cell r="E8" t="str">
            <v>m3</v>
          </cell>
          <cell r="F8">
            <v>1.1000000000000001</v>
          </cell>
          <cell r="H8">
            <v>458274.02509999991</v>
          </cell>
          <cell r="I8">
            <v>45030</v>
          </cell>
          <cell r="K8">
            <v>504101.42760999996</v>
          </cell>
          <cell r="L8">
            <v>49533.000000000007</v>
          </cell>
          <cell r="M8">
            <v>0</v>
          </cell>
          <cell r="N8">
            <v>553634.42761000001</v>
          </cell>
        </row>
        <row r="9">
          <cell r="B9">
            <v>3</v>
          </cell>
          <cell r="C9" t="str">
            <v>04.3313</v>
          </cell>
          <cell r="D9" t="str">
            <v>Bª t«ng chÌn M200</v>
          </cell>
          <cell r="E9" t="str">
            <v>m3</v>
          </cell>
          <cell r="F9">
            <v>0.08</v>
          </cell>
          <cell r="H9">
            <v>503906.80770102743</v>
          </cell>
          <cell r="I9">
            <v>45030</v>
          </cell>
          <cell r="K9">
            <v>40312.544616082196</v>
          </cell>
          <cell r="L9">
            <v>3602.4</v>
          </cell>
          <cell r="M9">
            <v>0</v>
          </cell>
          <cell r="N9">
            <v>43914.944616082197</v>
          </cell>
        </row>
        <row r="10">
          <cell r="B10">
            <v>4</v>
          </cell>
          <cell r="C10" t="str">
            <v>04.1101</v>
          </cell>
          <cell r="D10" t="str">
            <v>Cèt thÐp CT3, d=8</v>
          </cell>
          <cell r="E10" t="str">
            <v>kg</v>
          </cell>
          <cell r="F10">
            <v>4.92</v>
          </cell>
          <cell r="G10">
            <v>1</v>
          </cell>
          <cell r="H10">
            <v>6200</v>
          </cell>
          <cell r="I10">
            <v>202</v>
          </cell>
          <cell r="J10">
            <v>16.899999999999999</v>
          </cell>
          <cell r="K10">
            <v>30504</v>
          </cell>
          <cell r="L10">
            <v>993.84</v>
          </cell>
          <cell r="M10">
            <v>83.147999999999996</v>
          </cell>
          <cell r="N10">
            <v>31580.988000000001</v>
          </cell>
        </row>
        <row r="11">
          <cell r="B11">
            <v>5</v>
          </cell>
          <cell r="C11" t="str">
            <v>04.1101</v>
          </cell>
          <cell r="D11" t="str">
            <v>Cèt thÐp CT3, d=10</v>
          </cell>
          <cell r="E11" t="str">
            <v>kg</v>
          </cell>
          <cell r="F11">
            <v>5.56</v>
          </cell>
          <cell r="G11">
            <v>1</v>
          </cell>
          <cell r="H11">
            <v>6200</v>
          </cell>
          <cell r="I11">
            <v>202</v>
          </cell>
          <cell r="J11">
            <v>16.899999999999999</v>
          </cell>
          <cell r="K11">
            <v>34472</v>
          </cell>
          <cell r="L11">
            <v>1123.1199999999999</v>
          </cell>
          <cell r="M11">
            <v>93.963999999999984</v>
          </cell>
          <cell r="N11">
            <v>35689.084000000003</v>
          </cell>
        </row>
        <row r="12">
          <cell r="B12">
            <v>6</v>
          </cell>
          <cell r="C12" t="str">
            <v>04.2001</v>
          </cell>
          <cell r="D12" t="str">
            <v>GhÐp v¸n khu«n mãng</v>
          </cell>
          <cell r="E12" t="str">
            <v>m2</v>
          </cell>
          <cell r="F12">
            <v>5</v>
          </cell>
          <cell r="I12">
            <v>5309.19</v>
          </cell>
          <cell r="K12">
            <v>0</v>
          </cell>
          <cell r="L12">
            <v>26545.949999999997</v>
          </cell>
          <cell r="N12">
            <v>26545.949999999997</v>
          </cell>
        </row>
        <row r="13">
          <cell r="B13">
            <v>0</v>
          </cell>
          <cell r="C13" t="str">
            <v>PL§G</v>
          </cell>
          <cell r="D13" t="str">
            <v>D©y thÐp buéc</v>
          </cell>
          <cell r="E13" t="str">
            <v>kg</v>
          </cell>
          <cell r="F13">
            <v>0</v>
          </cell>
          <cell r="H13">
            <v>6200</v>
          </cell>
          <cell r="K13">
            <v>0</v>
          </cell>
          <cell r="L13">
            <v>0</v>
          </cell>
          <cell r="N13">
            <v>0</v>
          </cell>
        </row>
        <row r="14">
          <cell r="B14">
            <v>7</v>
          </cell>
          <cell r="C14" t="str">
            <v>03.1113</v>
          </cell>
          <cell r="D14" t="str">
            <v>§µo ®Êt cÊp III s©u &lt;2m, S&lt;5m2</v>
          </cell>
          <cell r="E14" t="str">
            <v>m3</v>
          </cell>
          <cell r="F14">
            <v>4.76</v>
          </cell>
          <cell r="I14">
            <v>24428</v>
          </cell>
          <cell r="K14">
            <v>0</v>
          </cell>
          <cell r="L14">
            <v>116277.28</v>
          </cell>
          <cell r="N14">
            <v>116277.28</v>
          </cell>
        </row>
        <row r="15">
          <cell r="B15">
            <v>8</v>
          </cell>
          <cell r="C15" t="str">
            <v>03.2203</v>
          </cell>
          <cell r="D15" t="str">
            <v>LÊp ®Êt</v>
          </cell>
          <cell r="E15" t="str">
            <v>m3</v>
          </cell>
          <cell r="F15">
            <v>3.3639999999999999</v>
          </cell>
          <cell r="I15">
            <v>10890</v>
          </cell>
          <cell r="K15">
            <v>0</v>
          </cell>
          <cell r="L15">
            <v>36633.96</v>
          </cell>
          <cell r="N15">
            <v>36633.96</v>
          </cell>
        </row>
        <row r="16">
          <cell r="B16">
            <v>9</v>
          </cell>
          <cell r="C16" t="str">
            <v>03.2203</v>
          </cell>
          <cell r="D16" t="str">
            <v>§¾p ®Êt ch©n cét</v>
          </cell>
          <cell r="E16" t="str">
            <v>m3</v>
          </cell>
          <cell r="F16">
            <v>0.53400000000000003</v>
          </cell>
          <cell r="I16">
            <v>10890</v>
          </cell>
          <cell r="K16">
            <v>0</v>
          </cell>
          <cell r="L16">
            <v>5815.26</v>
          </cell>
          <cell r="N16">
            <v>5815.26</v>
          </cell>
        </row>
        <row r="17">
          <cell r="B17">
            <v>10</v>
          </cell>
          <cell r="C17" t="str">
            <v>CTÝnh</v>
          </cell>
          <cell r="D17" t="str">
            <v xml:space="preserve">V/c bª t«ng M50 </v>
          </cell>
          <cell r="E17" t="str">
            <v>m3</v>
          </cell>
          <cell r="F17">
            <v>0.216</v>
          </cell>
          <cell r="I17">
            <v>51187.063600000001</v>
          </cell>
          <cell r="K17">
            <v>0</v>
          </cell>
          <cell r="L17">
            <v>11056.4057376</v>
          </cell>
          <cell r="N17">
            <v>11056.4057376</v>
          </cell>
        </row>
        <row r="18">
          <cell r="B18">
            <v>11</v>
          </cell>
          <cell r="C18" t="str">
            <v>CTÝnh</v>
          </cell>
          <cell r="D18" t="str">
            <v xml:space="preserve">V/c bª t«ng M150 </v>
          </cell>
          <cell r="E18" t="str">
            <v>m3</v>
          </cell>
          <cell r="F18">
            <v>1.1000000000000001</v>
          </cell>
          <cell r="I18">
            <v>53448.379759999996</v>
          </cell>
          <cell r="K18">
            <v>0</v>
          </cell>
          <cell r="L18">
            <v>58793.217735999999</v>
          </cell>
          <cell r="N18">
            <v>58793.217735999999</v>
          </cell>
        </row>
        <row r="19">
          <cell r="B19">
            <v>12</v>
          </cell>
          <cell r="C19" t="str">
            <v>CTÝnh</v>
          </cell>
          <cell r="D19" t="str">
            <v xml:space="preserve">V/c bª t«ng M200 </v>
          </cell>
          <cell r="E19" t="str">
            <v>m3</v>
          </cell>
          <cell r="F19">
            <v>0.08</v>
          </cell>
          <cell r="I19">
            <v>53146.119599999998</v>
          </cell>
          <cell r="K19">
            <v>0</v>
          </cell>
          <cell r="L19">
            <v>4251.6895679999998</v>
          </cell>
          <cell r="N19">
            <v>4251.6895679999998</v>
          </cell>
        </row>
        <row r="20">
          <cell r="B20">
            <v>13</v>
          </cell>
          <cell r="C20" t="str">
            <v>02.1352</v>
          </cell>
          <cell r="D20" t="str">
            <v xml:space="preserve">V/c thÐp </v>
          </cell>
          <cell r="E20" t="str">
            <v>TÊn</v>
          </cell>
          <cell r="F20">
            <v>1.38E-2</v>
          </cell>
          <cell r="I20">
            <v>47413.4</v>
          </cell>
          <cell r="K20">
            <v>0</v>
          </cell>
          <cell r="L20">
            <v>654.30492000000004</v>
          </cell>
          <cell r="N20">
            <v>654.30492000000004</v>
          </cell>
        </row>
        <row r="21">
          <cell r="B21">
            <v>0</v>
          </cell>
          <cell r="C21" t="str">
            <v>CTÝnh</v>
          </cell>
          <cell r="D21" t="str">
            <v>V/c dông cô thi c«ng</v>
          </cell>
          <cell r="E21" t="str">
            <v>TÊn</v>
          </cell>
          <cell r="F21">
            <v>0</v>
          </cell>
          <cell r="I21">
            <v>77404</v>
          </cell>
          <cell r="K21">
            <v>0</v>
          </cell>
          <cell r="L21">
            <v>0</v>
          </cell>
          <cell r="N21">
            <v>0</v>
          </cell>
        </row>
        <row r="22">
          <cell r="B22">
            <v>14</v>
          </cell>
          <cell r="D22" t="str">
            <v>Nh©n c«ng ®iÒu chØnh t¨ng thªm  = NC x {(1+0,3/2,638 ) x 2,01x0,95 - 1}</v>
          </cell>
          <cell r="L22">
            <v>364880.99298096535</v>
          </cell>
          <cell r="N22">
            <v>364880.99298096535</v>
          </cell>
        </row>
        <row r="23">
          <cell r="B23">
            <v>15</v>
          </cell>
          <cell r="D23" t="str">
            <v>Chi phÝ m¸y ®iÒu chinh t¨ng thªm C1 =  MTCx 0,13</v>
          </cell>
          <cell r="M23">
            <v>19.482319999999998</v>
          </cell>
          <cell r="N23">
            <v>19.482319999999998</v>
          </cell>
        </row>
        <row r="24">
          <cell r="B24">
            <v>16</v>
          </cell>
          <cell r="D24" t="str">
            <v>Chi phÝ s¶n xuÊt chung: 71% CFNC</v>
          </cell>
          <cell r="L24">
            <v>489008.06174922141</v>
          </cell>
          <cell r="N24">
            <v>489008.06174922141</v>
          </cell>
        </row>
        <row r="25">
          <cell r="B25">
            <v>17</v>
          </cell>
          <cell r="D25" t="str">
            <v>Thu nhËp chÞu thuÕ tÝnh tr­íc 6% Z</v>
          </cell>
          <cell r="N25">
            <v>111268.46659724813</v>
          </cell>
        </row>
        <row r="26">
          <cell r="A26">
            <v>2</v>
          </cell>
          <cell r="C26" t="str">
            <v>MT-2a</v>
          </cell>
          <cell r="D26" t="str">
            <v>Mãng cét MT-2a</v>
          </cell>
          <cell r="K26">
            <v>655268.99267270265</v>
          </cell>
          <cell r="L26">
            <v>678681.52320057247</v>
          </cell>
          <cell r="M26">
            <v>179.14</v>
          </cell>
          <cell r="N26">
            <v>1924974.0373104226</v>
          </cell>
        </row>
        <row r="27">
          <cell r="B27">
            <v>1</v>
          </cell>
          <cell r="C27" t="str">
            <v>04.3101a</v>
          </cell>
          <cell r="D27" t="str">
            <v>Bª t«ng lãt M50</v>
          </cell>
          <cell r="E27" t="str">
            <v>m3</v>
          </cell>
          <cell r="F27">
            <v>0.216</v>
          </cell>
          <cell r="H27">
            <v>310815.12059999997</v>
          </cell>
          <cell r="I27">
            <v>39733</v>
          </cell>
          <cell r="K27">
            <v>67136.066049599991</v>
          </cell>
          <cell r="L27">
            <v>8582.3279999999995</v>
          </cell>
          <cell r="M27">
            <v>0</v>
          </cell>
          <cell r="N27">
            <v>75718.394049599985</v>
          </cell>
        </row>
        <row r="28">
          <cell r="B28">
            <v>2</v>
          </cell>
          <cell r="C28" t="str">
            <v>04.3312</v>
          </cell>
          <cell r="D28" t="str">
            <v>Bª t«ng ®óc M150</v>
          </cell>
          <cell r="E28" t="str">
            <v>m3</v>
          </cell>
          <cell r="F28">
            <v>1.03</v>
          </cell>
          <cell r="H28">
            <v>458274.02509999991</v>
          </cell>
          <cell r="I28">
            <v>45030</v>
          </cell>
          <cell r="K28">
            <v>472022.24585299991</v>
          </cell>
          <cell r="L28">
            <v>46380.9</v>
          </cell>
          <cell r="M28">
            <v>0</v>
          </cell>
          <cell r="N28">
            <v>518403.14585299994</v>
          </cell>
        </row>
        <row r="29">
          <cell r="B29">
            <v>3</v>
          </cell>
          <cell r="C29" t="str">
            <v>04.3313</v>
          </cell>
          <cell r="D29" t="str">
            <v>Bª t«ng chÌn M200</v>
          </cell>
          <cell r="E29" t="str">
            <v>m3</v>
          </cell>
          <cell r="F29">
            <v>0.1</v>
          </cell>
          <cell r="H29">
            <v>503906.80770102743</v>
          </cell>
          <cell r="I29">
            <v>45030</v>
          </cell>
          <cell r="K29">
            <v>50390.680770102743</v>
          </cell>
          <cell r="L29">
            <v>4503</v>
          </cell>
          <cell r="M29">
            <v>0</v>
          </cell>
          <cell r="N29">
            <v>54893.680770102743</v>
          </cell>
        </row>
        <row r="30">
          <cell r="B30">
            <v>4</v>
          </cell>
          <cell r="C30" t="str">
            <v>04.1101</v>
          </cell>
          <cell r="D30" t="str">
            <v>Cèt thÐp CT3, d=8</v>
          </cell>
          <cell r="E30" t="str">
            <v>kg</v>
          </cell>
          <cell r="F30">
            <v>5</v>
          </cell>
          <cell r="G30">
            <v>1</v>
          </cell>
          <cell r="H30">
            <v>6200</v>
          </cell>
          <cell r="I30">
            <v>202</v>
          </cell>
          <cell r="J30">
            <v>16.899999999999999</v>
          </cell>
          <cell r="K30">
            <v>31000</v>
          </cell>
          <cell r="L30">
            <v>1010</v>
          </cell>
          <cell r="M30">
            <v>84.5</v>
          </cell>
          <cell r="N30">
            <v>32094.5</v>
          </cell>
        </row>
        <row r="31">
          <cell r="B31">
            <v>5</v>
          </cell>
          <cell r="C31" t="str">
            <v>04.1101</v>
          </cell>
          <cell r="D31" t="str">
            <v>Cèt thÐp CT3, d=10</v>
          </cell>
          <cell r="E31" t="str">
            <v>kg</v>
          </cell>
          <cell r="F31">
            <v>5.6</v>
          </cell>
          <cell r="G31">
            <v>1</v>
          </cell>
          <cell r="H31">
            <v>6200</v>
          </cell>
          <cell r="I31">
            <v>202</v>
          </cell>
          <cell r="J31">
            <v>16.899999999999999</v>
          </cell>
          <cell r="K31">
            <v>34720</v>
          </cell>
          <cell r="L31">
            <v>1131.1999999999998</v>
          </cell>
          <cell r="M31">
            <v>94.639999999999986</v>
          </cell>
          <cell r="N31">
            <v>35945.839999999997</v>
          </cell>
        </row>
        <row r="32">
          <cell r="B32">
            <v>6</v>
          </cell>
          <cell r="C32" t="str">
            <v>04.2001</v>
          </cell>
          <cell r="D32" t="str">
            <v>GhÐp v¸n khu«n mãng</v>
          </cell>
          <cell r="E32" t="str">
            <v>m2</v>
          </cell>
          <cell r="F32">
            <v>5</v>
          </cell>
          <cell r="I32">
            <v>5309.19</v>
          </cell>
          <cell r="K32">
            <v>0</v>
          </cell>
          <cell r="L32">
            <v>26545.949999999997</v>
          </cell>
          <cell r="N32">
            <v>26545.949999999997</v>
          </cell>
        </row>
        <row r="33">
          <cell r="B33">
            <v>0</v>
          </cell>
          <cell r="C33" t="str">
            <v>PL§G</v>
          </cell>
          <cell r="D33" t="str">
            <v>D©y thÐp buéc</v>
          </cell>
          <cell r="E33" t="str">
            <v>kg</v>
          </cell>
          <cell r="F33">
            <v>0</v>
          </cell>
          <cell r="H33">
            <v>6200</v>
          </cell>
          <cell r="K33">
            <v>0</v>
          </cell>
          <cell r="L33">
            <v>0</v>
          </cell>
          <cell r="N33">
            <v>0</v>
          </cell>
        </row>
        <row r="34">
          <cell r="B34">
            <v>7</v>
          </cell>
          <cell r="C34" t="str">
            <v>03.1113</v>
          </cell>
          <cell r="D34" t="str">
            <v>§µo ®Êt cÊp III s©u &lt;2m, S&lt;5m2</v>
          </cell>
          <cell r="E34" t="str">
            <v>m3</v>
          </cell>
          <cell r="F34">
            <v>4.76</v>
          </cell>
          <cell r="I34">
            <v>24428</v>
          </cell>
          <cell r="K34">
            <v>0</v>
          </cell>
          <cell r="L34">
            <v>116277.28</v>
          </cell>
          <cell r="N34">
            <v>116277.28</v>
          </cell>
        </row>
        <row r="35">
          <cell r="B35">
            <v>8</v>
          </cell>
          <cell r="C35" t="str">
            <v>03.2203</v>
          </cell>
          <cell r="D35" t="str">
            <v>LÊp ®Êt</v>
          </cell>
          <cell r="E35" t="str">
            <v>m3</v>
          </cell>
          <cell r="F35">
            <v>3.4139999999999997</v>
          </cell>
          <cell r="I35">
            <v>10890</v>
          </cell>
          <cell r="K35">
            <v>0</v>
          </cell>
          <cell r="L35">
            <v>37178.46</v>
          </cell>
          <cell r="N35">
            <v>37178.46</v>
          </cell>
        </row>
        <row r="36">
          <cell r="B36">
            <v>9</v>
          </cell>
          <cell r="C36" t="str">
            <v>03.2203</v>
          </cell>
          <cell r="D36" t="str">
            <v>§¾p ®Êt ch©n cét</v>
          </cell>
          <cell r="E36" t="str">
            <v>m3</v>
          </cell>
          <cell r="F36">
            <v>0.5</v>
          </cell>
          <cell r="I36">
            <v>10890</v>
          </cell>
          <cell r="K36">
            <v>0</v>
          </cell>
          <cell r="L36">
            <v>5445</v>
          </cell>
          <cell r="N36">
            <v>5445</v>
          </cell>
        </row>
        <row r="37">
          <cell r="B37">
            <v>10</v>
          </cell>
          <cell r="C37" t="str">
            <v>CTÝnh</v>
          </cell>
          <cell r="D37" t="str">
            <v xml:space="preserve">V/c bª t«ng M50 </v>
          </cell>
          <cell r="E37" t="str">
            <v>m3</v>
          </cell>
          <cell r="F37">
            <v>0.216</v>
          </cell>
          <cell r="I37">
            <v>51187.063600000001</v>
          </cell>
          <cell r="K37">
            <v>0</v>
          </cell>
          <cell r="L37">
            <v>11056.4057376</v>
          </cell>
          <cell r="N37">
            <v>11056.4057376</v>
          </cell>
        </row>
        <row r="38">
          <cell r="B38">
            <v>11</v>
          </cell>
          <cell r="C38" t="str">
            <v>CTÝnh</v>
          </cell>
          <cell r="D38" t="str">
            <v xml:space="preserve">V/c bª t«ng M150 </v>
          </cell>
          <cell r="E38" t="str">
            <v>m3</v>
          </cell>
          <cell r="F38">
            <v>1.03</v>
          </cell>
          <cell r="I38">
            <v>53448.379759999996</v>
          </cell>
          <cell r="K38">
            <v>0</v>
          </cell>
          <cell r="L38">
            <v>55051.831152799998</v>
          </cell>
          <cell r="N38">
            <v>55051.831152799998</v>
          </cell>
        </row>
        <row r="39">
          <cell r="B39">
            <v>12</v>
          </cell>
          <cell r="C39" t="str">
            <v>CTÝnh</v>
          </cell>
          <cell r="D39" t="str">
            <v xml:space="preserve">V/c bª t«ng M200 </v>
          </cell>
          <cell r="E39" t="str">
            <v>m3</v>
          </cell>
          <cell r="F39">
            <v>0.1</v>
          </cell>
          <cell r="I39">
            <v>53146.119599999998</v>
          </cell>
          <cell r="K39">
            <v>0</v>
          </cell>
          <cell r="L39">
            <v>5314.6119600000002</v>
          </cell>
          <cell r="N39">
            <v>5314.6119600000002</v>
          </cell>
        </row>
        <row r="40">
          <cell r="B40">
            <v>13</v>
          </cell>
          <cell r="C40" t="str">
            <v>02.1352</v>
          </cell>
          <cell r="D40" t="str">
            <v xml:space="preserve">V/c thÐp </v>
          </cell>
          <cell r="E40" t="str">
            <v>TÊn</v>
          </cell>
          <cell r="F40">
            <v>1.38E-2</v>
          </cell>
          <cell r="I40">
            <v>47413.4</v>
          </cell>
          <cell r="K40">
            <v>0</v>
          </cell>
          <cell r="L40">
            <v>654.30492000000004</v>
          </cell>
          <cell r="N40">
            <v>654.30492000000004</v>
          </cell>
        </row>
        <row r="41">
          <cell r="B41">
            <v>0</v>
          </cell>
          <cell r="C41" t="str">
            <v>CTÝnh</v>
          </cell>
          <cell r="D41" t="str">
            <v>V/c dông cô thi c«ng</v>
          </cell>
          <cell r="E41" t="str">
            <v>TÊn</v>
          </cell>
          <cell r="F41">
            <v>0</v>
          </cell>
          <cell r="I41">
            <v>77404</v>
          </cell>
          <cell r="K41">
            <v>0</v>
          </cell>
          <cell r="L41">
            <v>0</v>
          </cell>
          <cell r="N41">
            <v>0</v>
          </cell>
        </row>
        <row r="42">
          <cell r="B42">
            <v>14</v>
          </cell>
          <cell r="D42" t="str">
            <v>Nh©n c«ng ®iÒu chØnh t¨ng thªm  = NC x {(1+0,3/2,638 ) x 2,01x0,95 - 1}</v>
          </cell>
          <cell r="L42">
            <v>359550.25143017247</v>
          </cell>
          <cell r="N42">
            <v>359550.25143017247</v>
          </cell>
        </row>
        <row r="43">
          <cell r="B43">
            <v>15</v>
          </cell>
          <cell r="D43" t="str">
            <v>Chi phÝ m¸y ®iÒu chinh t¨ng thªm C1 =  MTCx1,11</v>
          </cell>
          <cell r="M43">
            <v>19.705399999999997</v>
          </cell>
          <cell r="N43">
            <v>19.705399999999997</v>
          </cell>
        </row>
        <row r="44">
          <cell r="B44">
            <v>16</v>
          </cell>
          <cell r="D44" t="str">
            <v>Chi phÝ s¶n xuÊt chung: 71% CFNC</v>
          </cell>
          <cell r="L44">
            <v>481863.88147240644</v>
          </cell>
          <cell r="N44">
            <v>481863.88147240644</v>
          </cell>
        </row>
        <row r="45">
          <cell r="B45">
            <v>17</v>
          </cell>
          <cell r="D45" t="str">
            <v>Thu nhËp chÞu thuÕ tÝnh tr­íc 6% Z</v>
          </cell>
          <cell r="N45">
            <v>108960.79456474089</v>
          </cell>
        </row>
        <row r="46">
          <cell r="A46">
            <v>3</v>
          </cell>
          <cell r="C46" t="str">
            <v>MT-3</v>
          </cell>
          <cell r="D46" t="str">
            <v>Mãng cét MT-3</v>
          </cell>
          <cell r="K46">
            <v>802283.88889228215</v>
          </cell>
          <cell r="L46">
            <v>818353.89504542679</v>
          </cell>
          <cell r="M46">
            <v>177.11199999999997</v>
          </cell>
          <cell r="N46">
            <v>2333977.5823643599</v>
          </cell>
        </row>
        <row r="47">
          <cell r="B47">
            <v>1</v>
          </cell>
          <cell r="C47" t="str">
            <v>04.3101a</v>
          </cell>
          <cell r="D47" t="str">
            <v>Bª t«ng lãt M50</v>
          </cell>
          <cell r="E47" t="str">
            <v>m3</v>
          </cell>
          <cell r="F47">
            <v>0.252</v>
          </cell>
          <cell r="H47">
            <v>310815.12059999997</v>
          </cell>
          <cell r="I47">
            <v>39733</v>
          </cell>
          <cell r="K47">
            <v>78325.410391199999</v>
          </cell>
          <cell r="L47">
            <v>10012.716</v>
          </cell>
          <cell r="M47">
            <v>0</v>
          </cell>
          <cell r="N47">
            <v>88338.126391199999</v>
          </cell>
        </row>
        <row r="48">
          <cell r="B48">
            <v>2</v>
          </cell>
          <cell r="C48" t="str">
            <v>04.3312</v>
          </cell>
          <cell r="D48" t="str">
            <v>Bª t«ng ®óc M150</v>
          </cell>
          <cell r="E48" t="str">
            <v>m3</v>
          </cell>
          <cell r="F48">
            <v>1.35</v>
          </cell>
          <cell r="H48">
            <v>458274.02509999991</v>
          </cell>
          <cell r="I48">
            <v>45030</v>
          </cell>
          <cell r="K48">
            <v>618669.93388499995</v>
          </cell>
          <cell r="L48">
            <v>60790.500000000007</v>
          </cell>
          <cell r="M48">
            <v>0</v>
          </cell>
          <cell r="N48">
            <v>679460.43388499995</v>
          </cell>
        </row>
        <row r="49">
          <cell r="B49">
            <v>3</v>
          </cell>
          <cell r="C49" t="str">
            <v>04.3313</v>
          </cell>
          <cell r="D49" t="str">
            <v>Bª t«ng chÌn M200</v>
          </cell>
          <cell r="E49" t="str">
            <v>m3</v>
          </cell>
          <cell r="F49">
            <v>0.08</v>
          </cell>
          <cell r="H49">
            <v>503906.80770102743</v>
          </cell>
          <cell r="I49">
            <v>45030</v>
          </cell>
          <cell r="K49">
            <v>40312.544616082196</v>
          </cell>
          <cell r="L49">
            <v>3602.4</v>
          </cell>
          <cell r="M49">
            <v>0</v>
          </cell>
          <cell r="N49">
            <v>43914.944616082197</v>
          </cell>
        </row>
        <row r="50">
          <cell r="B50">
            <v>4</v>
          </cell>
          <cell r="C50" t="str">
            <v>04.1101</v>
          </cell>
          <cell r="D50" t="str">
            <v>Cèt thÐp CT3, d=8</v>
          </cell>
          <cell r="E50" t="str">
            <v>kg</v>
          </cell>
          <cell r="F50">
            <v>4.92</v>
          </cell>
          <cell r="G50">
            <v>1</v>
          </cell>
          <cell r="H50">
            <v>6200</v>
          </cell>
          <cell r="I50">
            <v>202</v>
          </cell>
          <cell r="J50">
            <v>16.899999999999999</v>
          </cell>
          <cell r="K50">
            <v>30504</v>
          </cell>
          <cell r="L50">
            <v>993.84</v>
          </cell>
          <cell r="M50">
            <v>83.147999999999996</v>
          </cell>
          <cell r="N50">
            <v>31580.988000000001</v>
          </cell>
        </row>
        <row r="51">
          <cell r="B51">
            <v>5</v>
          </cell>
          <cell r="C51" t="str">
            <v>04.1101</v>
          </cell>
          <cell r="D51" t="str">
            <v>Cèt thÐp CT3, d=10</v>
          </cell>
          <cell r="E51" t="str">
            <v>kg</v>
          </cell>
          <cell r="F51">
            <v>5.56</v>
          </cell>
          <cell r="G51">
            <v>1</v>
          </cell>
          <cell r="H51">
            <v>6200</v>
          </cell>
          <cell r="I51">
            <v>202</v>
          </cell>
          <cell r="J51">
            <v>16.899999999999999</v>
          </cell>
          <cell r="K51">
            <v>34472</v>
          </cell>
          <cell r="L51">
            <v>1123.1199999999999</v>
          </cell>
          <cell r="M51">
            <v>93.963999999999984</v>
          </cell>
          <cell r="N51">
            <v>35689.084000000003</v>
          </cell>
        </row>
        <row r="52">
          <cell r="B52">
            <v>6</v>
          </cell>
          <cell r="C52" t="str">
            <v>04.2001</v>
          </cell>
          <cell r="D52" t="str">
            <v>GhÐp v¸n khu«n mãng</v>
          </cell>
          <cell r="E52" t="str">
            <v>m2</v>
          </cell>
          <cell r="F52">
            <v>5</v>
          </cell>
          <cell r="I52">
            <v>5309.19</v>
          </cell>
          <cell r="K52">
            <v>0</v>
          </cell>
          <cell r="L52">
            <v>26545.949999999997</v>
          </cell>
          <cell r="N52">
            <v>26545.949999999997</v>
          </cell>
        </row>
        <row r="53">
          <cell r="B53">
            <v>0</v>
          </cell>
          <cell r="C53" t="str">
            <v>PL§G</v>
          </cell>
          <cell r="D53" t="str">
            <v>D©y thÐp buéc</v>
          </cell>
          <cell r="E53" t="str">
            <v>kg</v>
          </cell>
          <cell r="F53">
            <v>0</v>
          </cell>
          <cell r="H53">
            <v>6200</v>
          </cell>
          <cell r="K53">
            <v>0</v>
          </cell>
          <cell r="L53">
            <v>0</v>
          </cell>
          <cell r="N53">
            <v>0</v>
          </cell>
        </row>
        <row r="54">
          <cell r="B54">
            <v>7</v>
          </cell>
          <cell r="C54" t="str">
            <v>03.1113</v>
          </cell>
          <cell r="D54" t="str">
            <v>§µo ®Êt cÊp III s©u &lt;2m, S&lt;5m2</v>
          </cell>
          <cell r="E54" t="str">
            <v>m3</v>
          </cell>
          <cell r="F54">
            <v>5.7600000000000007</v>
          </cell>
          <cell r="I54">
            <v>24428</v>
          </cell>
          <cell r="K54">
            <v>0</v>
          </cell>
          <cell r="L54">
            <v>140705.28000000003</v>
          </cell>
          <cell r="N54">
            <v>140705.28000000003</v>
          </cell>
        </row>
        <row r="55">
          <cell r="B55">
            <v>8</v>
          </cell>
          <cell r="C55" t="str">
            <v>03.2203</v>
          </cell>
          <cell r="D55" t="str">
            <v>LÊp ®Êt</v>
          </cell>
          <cell r="E55" t="str">
            <v>m3</v>
          </cell>
          <cell r="F55">
            <v>4.0780000000000003</v>
          </cell>
          <cell r="I55">
            <v>10890</v>
          </cell>
          <cell r="K55">
            <v>0</v>
          </cell>
          <cell r="L55">
            <v>44409.420000000006</v>
          </cell>
          <cell r="N55">
            <v>44409.420000000006</v>
          </cell>
        </row>
        <row r="56">
          <cell r="B56">
            <v>9</v>
          </cell>
          <cell r="C56" t="str">
            <v>03.2203</v>
          </cell>
          <cell r="D56" t="str">
            <v>§¾p ®Êt ch©n cét</v>
          </cell>
          <cell r="E56" t="str">
            <v>m3</v>
          </cell>
          <cell r="F56">
            <v>0.61199999999999999</v>
          </cell>
          <cell r="I56">
            <v>10890</v>
          </cell>
          <cell r="K56">
            <v>0</v>
          </cell>
          <cell r="L56">
            <v>6664.68</v>
          </cell>
          <cell r="N56">
            <v>6664.68</v>
          </cell>
        </row>
        <row r="57">
          <cell r="B57">
            <v>10</v>
          </cell>
          <cell r="C57" t="str">
            <v>CTÝnh</v>
          </cell>
          <cell r="D57" t="str">
            <v xml:space="preserve">V/c bª t«ng M50 </v>
          </cell>
          <cell r="E57" t="str">
            <v>m3</v>
          </cell>
          <cell r="F57">
            <v>0.252</v>
          </cell>
          <cell r="I57">
            <v>51187.063600000001</v>
          </cell>
          <cell r="K57">
            <v>0</v>
          </cell>
          <cell r="L57">
            <v>12899.140027200001</v>
          </cell>
          <cell r="N57">
            <v>12899.140027200001</v>
          </cell>
        </row>
        <row r="58">
          <cell r="B58">
            <v>11</v>
          </cell>
          <cell r="C58" t="str">
            <v>CTÝnh</v>
          </cell>
          <cell r="D58" t="str">
            <v xml:space="preserve">V/c bª t«ng M150 </v>
          </cell>
          <cell r="E58" t="str">
            <v>m3</v>
          </cell>
          <cell r="F58">
            <v>1.35</v>
          </cell>
          <cell r="I58">
            <v>53448.379759999996</v>
          </cell>
          <cell r="K58">
            <v>0</v>
          </cell>
          <cell r="L58">
            <v>72155.312676000001</v>
          </cell>
          <cell r="N58">
            <v>72155.312676000001</v>
          </cell>
        </row>
        <row r="59">
          <cell r="B59">
            <v>12</v>
          </cell>
          <cell r="C59" t="str">
            <v>CTÝnh</v>
          </cell>
          <cell r="D59" t="str">
            <v xml:space="preserve">V/c bª t«ng M200 </v>
          </cell>
          <cell r="E59" t="str">
            <v>m3</v>
          </cell>
          <cell r="F59">
            <v>0.08</v>
          </cell>
          <cell r="I59">
            <v>53146.119599999998</v>
          </cell>
          <cell r="K59">
            <v>0</v>
          </cell>
          <cell r="L59">
            <v>4251.6895679999998</v>
          </cell>
          <cell r="N59">
            <v>4251.6895679999998</v>
          </cell>
        </row>
        <row r="60">
          <cell r="B60">
            <v>13</v>
          </cell>
          <cell r="C60" t="str">
            <v>02.1352</v>
          </cell>
          <cell r="D60" t="str">
            <v xml:space="preserve">V/c thÐp </v>
          </cell>
          <cell r="E60" t="str">
            <v>TÊn</v>
          </cell>
          <cell r="F60">
            <v>1.38E-2</v>
          </cell>
          <cell r="I60">
            <v>47413.4</v>
          </cell>
          <cell r="K60">
            <v>0</v>
          </cell>
          <cell r="L60">
            <v>654.30492000000004</v>
          </cell>
          <cell r="N60">
            <v>654.30492000000004</v>
          </cell>
        </row>
        <row r="61">
          <cell r="B61">
            <v>0</v>
          </cell>
          <cell r="C61" t="str">
            <v>CTÝnh</v>
          </cell>
          <cell r="D61" t="str">
            <v>V/c dông cô thi c«ng</v>
          </cell>
          <cell r="E61" t="str">
            <v>TÊn</v>
          </cell>
          <cell r="F61">
            <v>0</v>
          </cell>
          <cell r="I61">
            <v>77404</v>
          </cell>
          <cell r="K61">
            <v>0</v>
          </cell>
          <cell r="L61">
            <v>0</v>
          </cell>
          <cell r="N61">
            <v>0</v>
          </cell>
        </row>
        <row r="62">
          <cell r="B62">
            <v>14</v>
          </cell>
          <cell r="D62" t="str">
            <v>Nh©n c«ng ®iÒu chØnh t¨ng thªm  = NC x {(1+0,3/2,638 ) x 2,01x0,95 - 1}</v>
          </cell>
          <cell r="L62">
            <v>433545.54185422679</v>
          </cell>
          <cell r="N62">
            <v>433545.54185422679</v>
          </cell>
        </row>
        <row r="63">
          <cell r="B63">
            <v>15</v>
          </cell>
          <cell r="D63" t="str">
            <v>Chi phÝ m¸y ®iÒu chinh t¨ng thªm C1 =  MTCx 0,13</v>
          </cell>
          <cell r="M63">
            <v>19.482319999999998</v>
          </cell>
          <cell r="N63">
            <v>19.482319999999998</v>
          </cell>
        </row>
        <row r="64">
          <cell r="B64">
            <v>16</v>
          </cell>
          <cell r="D64" t="str">
            <v>Chi phÝ s¶n xuÊt chung: 71% CFNC</v>
          </cell>
          <cell r="L64">
            <v>581031.26548225305</v>
          </cell>
          <cell r="N64">
            <v>581031.26548225305</v>
          </cell>
        </row>
        <row r="65">
          <cell r="B65">
            <v>17</v>
          </cell>
          <cell r="D65" t="str">
            <v>Thu nhËp chÞu thuÕ tÝnh tr­íc 6% Z</v>
          </cell>
          <cell r="N65">
            <v>132111.93862439771</v>
          </cell>
        </row>
        <row r="66">
          <cell r="A66">
            <v>4</v>
          </cell>
          <cell r="C66" t="str">
            <v>MT-3a</v>
          </cell>
          <cell r="D66" t="str">
            <v>Mãng cét MT-3a</v>
          </cell>
          <cell r="K66">
            <v>781026.84328930266</v>
          </cell>
          <cell r="L66">
            <v>806485.24758788431</v>
          </cell>
          <cell r="M66">
            <v>179.14</v>
          </cell>
          <cell r="N66">
            <v>2289934.38978846</v>
          </cell>
        </row>
        <row r="67">
          <cell r="B67">
            <v>1</v>
          </cell>
          <cell r="C67" t="str">
            <v>04.3101a</v>
          </cell>
          <cell r="D67" t="str">
            <v>Bª t«ng lãt M50</v>
          </cell>
          <cell r="E67" t="str">
            <v>m3</v>
          </cell>
          <cell r="F67">
            <v>0.252</v>
          </cell>
          <cell r="H67">
            <v>310815.12059999997</v>
          </cell>
          <cell r="I67">
            <v>39733</v>
          </cell>
          <cell r="K67">
            <v>78325.410391199999</v>
          </cell>
          <cell r="L67">
            <v>10012.716</v>
          </cell>
          <cell r="M67">
            <v>0</v>
          </cell>
          <cell r="N67">
            <v>88338.126391199999</v>
          </cell>
        </row>
        <row r="68">
          <cell r="B68">
            <v>2</v>
          </cell>
          <cell r="C68" t="str">
            <v>04.3312</v>
          </cell>
          <cell r="D68" t="str">
            <v>Bª t«ng ®óc M150</v>
          </cell>
          <cell r="E68" t="str">
            <v>m3</v>
          </cell>
          <cell r="F68">
            <v>1.28</v>
          </cell>
          <cell r="H68">
            <v>458274.02509999991</v>
          </cell>
          <cell r="I68">
            <v>45030</v>
          </cell>
          <cell r="K68">
            <v>586590.75212799991</v>
          </cell>
          <cell r="L68">
            <v>57638.400000000001</v>
          </cell>
          <cell r="M68">
            <v>0</v>
          </cell>
          <cell r="N68">
            <v>644229.15212799993</v>
          </cell>
        </row>
        <row r="69">
          <cell r="B69">
            <v>3</v>
          </cell>
          <cell r="C69" t="str">
            <v>04.3313</v>
          </cell>
          <cell r="D69" t="str">
            <v>Bª t«ng chÌn M200</v>
          </cell>
          <cell r="E69" t="str">
            <v>m3</v>
          </cell>
          <cell r="F69">
            <v>0.1</v>
          </cell>
          <cell r="H69">
            <v>503906.80770102743</v>
          </cell>
          <cell r="I69">
            <v>45030</v>
          </cell>
          <cell r="K69">
            <v>50390.680770102743</v>
          </cell>
          <cell r="L69">
            <v>4503</v>
          </cell>
          <cell r="M69">
            <v>0</v>
          </cell>
          <cell r="N69">
            <v>54893.680770102743</v>
          </cell>
        </row>
        <row r="70">
          <cell r="B70">
            <v>4</v>
          </cell>
          <cell r="C70" t="str">
            <v>04.1101</v>
          </cell>
          <cell r="D70" t="str">
            <v>Cèt thÐp CT3, d=8</v>
          </cell>
          <cell r="E70" t="str">
            <v>kg</v>
          </cell>
          <cell r="F70">
            <v>5</v>
          </cell>
          <cell r="G70">
            <v>1</v>
          </cell>
          <cell r="H70">
            <v>6200</v>
          </cell>
          <cell r="I70">
            <v>202</v>
          </cell>
          <cell r="J70">
            <v>16.899999999999999</v>
          </cell>
          <cell r="K70">
            <v>31000</v>
          </cell>
          <cell r="L70">
            <v>1010</v>
          </cell>
          <cell r="M70">
            <v>84.5</v>
          </cell>
          <cell r="N70">
            <v>32094.5</v>
          </cell>
        </row>
        <row r="71">
          <cell r="B71">
            <v>5</v>
          </cell>
          <cell r="C71" t="str">
            <v>04.1101</v>
          </cell>
          <cell r="D71" t="str">
            <v>Cèt thÐp CT3, d=10</v>
          </cell>
          <cell r="E71" t="str">
            <v>kg</v>
          </cell>
          <cell r="F71">
            <v>5.6</v>
          </cell>
          <cell r="G71">
            <v>1</v>
          </cell>
          <cell r="H71">
            <v>6200</v>
          </cell>
          <cell r="I71">
            <v>202</v>
          </cell>
          <cell r="J71">
            <v>16.899999999999999</v>
          </cell>
          <cell r="K71">
            <v>34720</v>
          </cell>
          <cell r="L71">
            <v>1131.1999999999998</v>
          </cell>
          <cell r="M71">
            <v>94.639999999999986</v>
          </cell>
          <cell r="N71">
            <v>35945.839999999997</v>
          </cell>
        </row>
        <row r="72">
          <cell r="B72">
            <v>6</v>
          </cell>
          <cell r="C72" t="str">
            <v>04.2001</v>
          </cell>
          <cell r="D72" t="str">
            <v>GhÐp v¸n khu«n mãng</v>
          </cell>
          <cell r="E72" t="str">
            <v>m2</v>
          </cell>
          <cell r="F72">
            <v>5</v>
          </cell>
          <cell r="I72">
            <v>5309.19</v>
          </cell>
          <cell r="K72">
            <v>0</v>
          </cell>
          <cell r="L72">
            <v>26545.949999999997</v>
          </cell>
          <cell r="N72">
            <v>26545.949999999997</v>
          </cell>
        </row>
        <row r="73">
          <cell r="B73">
            <v>0</v>
          </cell>
          <cell r="C73" t="str">
            <v>PL§G</v>
          </cell>
          <cell r="D73" t="str">
            <v>D©y thÐp buéc</v>
          </cell>
          <cell r="E73" t="str">
            <v>kg</v>
          </cell>
          <cell r="F73">
            <v>0</v>
          </cell>
          <cell r="H73">
            <v>6200</v>
          </cell>
          <cell r="K73">
            <v>0</v>
          </cell>
          <cell r="L73">
            <v>0</v>
          </cell>
          <cell r="N73">
            <v>0</v>
          </cell>
        </row>
        <row r="74">
          <cell r="B74">
            <v>7</v>
          </cell>
          <cell r="C74" t="str">
            <v>03.1113</v>
          </cell>
          <cell r="D74" t="str">
            <v>§µo ®Êt cÊp III s©u &lt;2m, S&lt;5m2</v>
          </cell>
          <cell r="E74" t="str">
            <v>m3</v>
          </cell>
          <cell r="F74">
            <v>5.7600000000000007</v>
          </cell>
          <cell r="I74">
            <v>24428</v>
          </cell>
          <cell r="K74">
            <v>0</v>
          </cell>
          <cell r="L74">
            <v>140705.28000000003</v>
          </cell>
          <cell r="N74">
            <v>140705.28000000003</v>
          </cell>
        </row>
        <row r="75">
          <cell r="B75">
            <v>8</v>
          </cell>
          <cell r="C75" t="str">
            <v>03.2203</v>
          </cell>
          <cell r="D75" t="str">
            <v>LÊp ®Êt</v>
          </cell>
          <cell r="E75" t="str">
            <v>m3</v>
          </cell>
          <cell r="F75">
            <v>4.1280000000000001</v>
          </cell>
          <cell r="I75">
            <v>10890</v>
          </cell>
          <cell r="K75">
            <v>0</v>
          </cell>
          <cell r="L75">
            <v>44953.919999999998</v>
          </cell>
          <cell r="N75">
            <v>44953.919999999998</v>
          </cell>
        </row>
        <row r="76">
          <cell r="B76">
            <v>9</v>
          </cell>
          <cell r="C76" t="str">
            <v>03.2203</v>
          </cell>
          <cell r="D76" t="str">
            <v>§¾p ®Êt ch©n cét</v>
          </cell>
          <cell r="E76" t="str">
            <v>m3</v>
          </cell>
          <cell r="F76">
            <v>0.5</v>
          </cell>
          <cell r="I76">
            <v>10890</v>
          </cell>
          <cell r="K76">
            <v>0</v>
          </cell>
          <cell r="L76">
            <v>5445</v>
          </cell>
          <cell r="N76">
            <v>5445</v>
          </cell>
        </row>
        <row r="77">
          <cell r="B77">
            <v>10</v>
          </cell>
          <cell r="C77" t="str">
            <v>CTÝnh</v>
          </cell>
          <cell r="D77" t="str">
            <v xml:space="preserve">V/c bª t«ng M50 </v>
          </cell>
          <cell r="E77" t="str">
            <v>m3</v>
          </cell>
          <cell r="F77">
            <v>0.252</v>
          </cell>
          <cell r="I77">
            <v>51187.063600000001</v>
          </cell>
          <cell r="K77">
            <v>0</v>
          </cell>
          <cell r="L77">
            <v>12899.140027200001</v>
          </cell>
          <cell r="N77">
            <v>12899.140027200001</v>
          </cell>
        </row>
        <row r="78">
          <cell r="B78">
            <v>11</v>
          </cell>
          <cell r="C78" t="str">
            <v>CTÝnh</v>
          </cell>
          <cell r="D78" t="str">
            <v xml:space="preserve">V/c bª t«ng M150 </v>
          </cell>
          <cell r="E78" t="str">
            <v>m3</v>
          </cell>
          <cell r="F78">
            <v>1.28</v>
          </cell>
          <cell r="I78">
            <v>53448.379759999996</v>
          </cell>
          <cell r="K78">
            <v>0</v>
          </cell>
          <cell r="L78">
            <v>68413.9260928</v>
          </cell>
          <cell r="N78">
            <v>68413.9260928</v>
          </cell>
        </row>
        <row r="79">
          <cell r="B79">
            <v>12</v>
          </cell>
          <cell r="C79" t="str">
            <v>CTÝnh</v>
          </cell>
          <cell r="D79" t="str">
            <v xml:space="preserve">V/c bª t«ng M200 </v>
          </cell>
          <cell r="E79" t="str">
            <v>m3</v>
          </cell>
          <cell r="F79">
            <v>0.1</v>
          </cell>
          <cell r="I79">
            <v>53146.119599999998</v>
          </cell>
          <cell r="K79">
            <v>0</v>
          </cell>
          <cell r="L79">
            <v>5314.6119600000002</v>
          </cell>
          <cell r="N79">
            <v>5314.6119600000002</v>
          </cell>
        </row>
        <row r="80">
          <cell r="B80">
            <v>13</v>
          </cell>
          <cell r="C80" t="str">
            <v>02.1352</v>
          </cell>
          <cell r="D80" t="str">
            <v xml:space="preserve">V/c thÐp </v>
          </cell>
          <cell r="E80" t="str">
            <v>TÊn</v>
          </cell>
          <cell r="F80">
            <v>1.38E-2</v>
          </cell>
          <cell r="I80">
            <v>47413.4</v>
          </cell>
          <cell r="K80">
            <v>0</v>
          </cell>
          <cell r="L80">
            <v>654.30492000000004</v>
          </cell>
          <cell r="N80">
            <v>654.30492000000004</v>
          </cell>
        </row>
        <row r="81">
          <cell r="B81">
            <v>0</v>
          </cell>
          <cell r="C81" t="str">
            <v>CTÝnh</v>
          </cell>
          <cell r="D81" t="str">
            <v>V/c dông cô thi c«ng</v>
          </cell>
          <cell r="E81" t="str">
            <v>TÊn</v>
          </cell>
          <cell r="F81">
            <v>0</v>
          </cell>
          <cell r="I81">
            <v>77404</v>
          </cell>
          <cell r="K81">
            <v>0</v>
          </cell>
          <cell r="L81">
            <v>0</v>
          </cell>
          <cell r="N81">
            <v>0</v>
          </cell>
        </row>
        <row r="82">
          <cell r="B82">
            <v>14</v>
          </cell>
          <cell r="D82" t="str">
            <v>Nh©n c«ng ®iÒu chØnh t¨ng thªm  = NC x {(1+0,3/2,638 ) x 2,01x0,95 - 1}</v>
          </cell>
          <cell r="L82">
            <v>427257.79858788429</v>
          </cell>
          <cell r="N82">
            <v>427257.79858788429</v>
          </cell>
        </row>
        <row r="83">
          <cell r="B83">
            <v>15</v>
          </cell>
          <cell r="D83" t="str">
            <v>Chi phÝ m¸y ®iÒu chinh t¨ng thªm C1 =  MTCx 0,13</v>
          </cell>
          <cell r="M83">
            <v>19.705399999999997</v>
          </cell>
          <cell r="N83">
            <v>19.705399999999997</v>
          </cell>
        </row>
        <row r="84">
          <cell r="B84">
            <v>16</v>
          </cell>
          <cell r="D84" t="str">
            <v>Chi phÝ s¶n xuÊt chung: 71% CFNC</v>
          </cell>
          <cell r="L84">
            <v>572604.52578739787</v>
          </cell>
          <cell r="N84">
            <v>572604.52578739787</v>
          </cell>
        </row>
        <row r="85">
          <cell r="B85">
            <v>17</v>
          </cell>
          <cell r="D85" t="str">
            <v>Thu nhËp chÞu thuÕ tÝnh tr­íc 6% Z</v>
          </cell>
          <cell r="N85">
            <v>129618.92772387508</v>
          </cell>
        </row>
        <row r="86">
          <cell r="A86">
            <v>5</v>
          </cell>
          <cell r="C86" t="str">
            <v>MT-4</v>
          </cell>
          <cell r="D86" t="str">
            <v>Mãng cét MT-4</v>
          </cell>
          <cell r="K86">
            <v>893476.03678708209</v>
          </cell>
          <cell r="L86">
            <v>905556.27192294551</v>
          </cell>
          <cell r="M86">
            <v>177.11199999999997</v>
          </cell>
          <cell r="N86">
            <v>2588704.2874610377</v>
          </cell>
        </row>
        <row r="87">
          <cell r="B87">
            <v>1</v>
          </cell>
          <cell r="C87" t="str">
            <v>04.3101a</v>
          </cell>
          <cell r="D87" t="str">
            <v>Bª t«ng lãt M50</v>
          </cell>
          <cell r="E87" t="str">
            <v>m3</v>
          </cell>
          <cell r="F87">
            <v>0.28000000000000003</v>
          </cell>
          <cell r="H87">
            <v>310815.12059999997</v>
          </cell>
          <cell r="I87">
            <v>39733</v>
          </cell>
          <cell r="K87">
            <v>87028.233768000006</v>
          </cell>
          <cell r="L87">
            <v>11125.240000000002</v>
          </cell>
          <cell r="M87">
            <v>0</v>
          </cell>
          <cell r="N87">
            <v>98153.473768000011</v>
          </cell>
        </row>
        <row r="88">
          <cell r="B88">
            <v>2</v>
          </cell>
          <cell r="C88" t="str">
            <v>04.3312</v>
          </cell>
          <cell r="D88" t="str">
            <v>Bª t«ng ®óc M150</v>
          </cell>
          <cell r="E88" t="str">
            <v>m3</v>
          </cell>
          <cell r="F88">
            <v>1.53</v>
          </cell>
          <cell r="H88">
            <v>458274.02509999991</v>
          </cell>
          <cell r="I88">
            <v>45030</v>
          </cell>
          <cell r="K88">
            <v>701159.25840299984</v>
          </cell>
          <cell r="L88">
            <v>68895.899999999994</v>
          </cell>
          <cell r="M88">
            <v>0</v>
          </cell>
          <cell r="N88">
            <v>770055.15840299986</v>
          </cell>
        </row>
        <row r="89">
          <cell r="B89">
            <v>3</v>
          </cell>
          <cell r="C89" t="str">
            <v>04.3313</v>
          </cell>
          <cell r="D89" t="str">
            <v>Bª t«ng chÌn M200</v>
          </cell>
          <cell r="E89" t="str">
            <v>m3</v>
          </cell>
          <cell r="F89">
            <v>0.08</v>
          </cell>
          <cell r="H89">
            <v>503906.80770102743</v>
          </cell>
          <cell r="I89">
            <v>45030</v>
          </cell>
          <cell r="K89">
            <v>40312.544616082196</v>
          </cell>
          <cell r="L89">
            <v>3602.4</v>
          </cell>
          <cell r="M89">
            <v>0</v>
          </cell>
          <cell r="N89">
            <v>43914.944616082197</v>
          </cell>
        </row>
        <row r="90">
          <cell r="B90">
            <v>4</v>
          </cell>
          <cell r="C90" t="str">
            <v>04.1101</v>
          </cell>
          <cell r="D90" t="str">
            <v>Cèt thÐp CT3, d=8</v>
          </cell>
          <cell r="E90" t="str">
            <v>kg</v>
          </cell>
          <cell r="F90">
            <v>4.92</v>
          </cell>
          <cell r="G90">
            <v>1</v>
          </cell>
          <cell r="H90">
            <v>6200</v>
          </cell>
          <cell r="I90">
            <v>202</v>
          </cell>
          <cell r="J90">
            <v>16.899999999999999</v>
          </cell>
          <cell r="K90">
            <v>30504</v>
          </cell>
          <cell r="L90">
            <v>993.84</v>
          </cell>
          <cell r="M90">
            <v>83.147999999999996</v>
          </cell>
          <cell r="N90">
            <v>31580.988000000001</v>
          </cell>
        </row>
        <row r="91">
          <cell r="B91">
            <v>5</v>
          </cell>
          <cell r="C91" t="str">
            <v>04.1101</v>
          </cell>
          <cell r="D91" t="str">
            <v>Cèt thÐp CT3, d=10</v>
          </cell>
          <cell r="E91" t="str">
            <v>kg</v>
          </cell>
          <cell r="F91">
            <v>5.56</v>
          </cell>
          <cell r="G91">
            <v>1</v>
          </cell>
          <cell r="H91">
            <v>6200</v>
          </cell>
          <cell r="I91">
            <v>202</v>
          </cell>
          <cell r="J91">
            <v>16.899999999999999</v>
          </cell>
          <cell r="K91">
            <v>34472</v>
          </cell>
          <cell r="L91">
            <v>1123.1199999999999</v>
          </cell>
          <cell r="M91">
            <v>93.963999999999984</v>
          </cell>
          <cell r="N91">
            <v>35689.084000000003</v>
          </cell>
        </row>
        <row r="92">
          <cell r="B92">
            <v>6</v>
          </cell>
          <cell r="C92" t="str">
            <v>04.2001</v>
          </cell>
          <cell r="D92" t="str">
            <v>GhÐp v¸n khu«n mãng</v>
          </cell>
          <cell r="E92" t="str">
            <v>m2</v>
          </cell>
          <cell r="F92">
            <v>5.5</v>
          </cell>
          <cell r="H92">
            <v>0</v>
          </cell>
          <cell r="I92">
            <v>5309.19</v>
          </cell>
          <cell r="K92">
            <v>0</v>
          </cell>
          <cell r="L92">
            <v>29200.544999999998</v>
          </cell>
          <cell r="N92">
            <v>29200.544999999998</v>
          </cell>
        </row>
        <row r="93">
          <cell r="B93">
            <v>0</v>
          </cell>
          <cell r="C93" t="str">
            <v>PL§G</v>
          </cell>
          <cell r="D93" t="str">
            <v>D©y thÐp buéc</v>
          </cell>
          <cell r="E93" t="str">
            <v>kg</v>
          </cell>
          <cell r="F93">
            <v>0</v>
          </cell>
          <cell r="H93">
            <v>6200</v>
          </cell>
          <cell r="K93">
            <v>0</v>
          </cell>
          <cell r="L93">
            <v>0</v>
          </cell>
          <cell r="N93">
            <v>0</v>
          </cell>
        </row>
        <row r="94">
          <cell r="B94">
            <v>7</v>
          </cell>
          <cell r="C94" t="str">
            <v>03.1113</v>
          </cell>
          <cell r="D94" t="str">
            <v>§µo ®Êt cÊp III s©u &lt;2m, S&lt;5m2</v>
          </cell>
          <cell r="E94" t="str">
            <v>m3</v>
          </cell>
          <cell r="F94">
            <v>6.3360000000000012</v>
          </cell>
          <cell r="I94">
            <v>24428</v>
          </cell>
          <cell r="K94">
            <v>0</v>
          </cell>
          <cell r="L94">
            <v>154775.80800000002</v>
          </cell>
          <cell r="N94">
            <v>154775.80800000002</v>
          </cell>
        </row>
        <row r="95">
          <cell r="B95">
            <v>8</v>
          </cell>
          <cell r="C95" t="str">
            <v>03.2203</v>
          </cell>
          <cell r="D95" t="str">
            <v>LÊp ®Êt</v>
          </cell>
          <cell r="E95" t="str">
            <v>m3</v>
          </cell>
          <cell r="F95">
            <v>4.4460000000000015</v>
          </cell>
          <cell r="I95">
            <v>10890</v>
          </cell>
          <cell r="K95">
            <v>0</v>
          </cell>
          <cell r="L95">
            <v>48416.940000000017</v>
          </cell>
          <cell r="N95">
            <v>48416.940000000017</v>
          </cell>
        </row>
        <row r="96">
          <cell r="B96">
            <v>9</v>
          </cell>
          <cell r="C96" t="str">
            <v>03.2203</v>
          </cell>
          <cell r="D96" t="str">
            <v>§¾p ®Êt ch©n cét</v>
          </cell>
          <cell r="E96" t="str">
            <v>m3</v>
          </cell>
          <cell r="F96">
            <v>0.61199999999999999</v>
          </cell>
          <cell r="I96">
            <v>10890</v>
          </cell>
          <cell r="K96">
            <v>0</v>
          </cell>
          <cell r="L96">
            <v>6664.68</v>
          </cell>
          <cell r="N96">
            <v>6664.68</v>
          </cell>
        </row>
        <row r="97">
          <cell r="B97">
            <v>10</v>
          </cell>
          <cell r="C97" t="str">
            <v>CTÝnh</v>
          </cell>
          <cell r="D97" t="str">
            <v xml:space="preserve">V/c bª t«ng M50 </v>
          </cell>
          <cell r="E97" t="str">
            <v>m3</v>
          </cell>
          <cell r="F97">
            <v>0.28000000000000003</v>
          </cell>
          <cell r="I97">
            <v>51187.063600000001</v>
          </cell>
          <cell r="K97">
            <v>0</v>
          </cell>
          <cell r="L97">
            <v>14332.377808000001</v>
          </cell>
          <cell r="N97">
            <v>14332.377808000001</v>
          </cell>
        </row>
        <row r="98">
          <cell r="B98">
            <v>11</v>
          </cell>
          <cell r="C98" t="str">
            <v>CTÝnh</v>
          </cell>
          <cell r="D98" t="str">
            <v xml:space="preserve">V/c bª t«ng M150 </v>
          </cell>
          <cell r="E98" t="str">
            <v>m3</v>
          </cell>
          <cell r="F98">
            <v>1.53</v>
          </cell>
          <cell r="I98">
            <v>53448.379759999996</v>
          </cell>
          <cell r="K98">
            <v>0</v>
          </cell>
          <cell r="L98">
            <v>81776.021032799996</v>
          </cell>
          <cell r="N98">
            <v>81776.021032799996</v>
          </cell>
        </row>
        <row r="99">
          <cell r="B99">
            <v>12</v>
          </cell>
          <cell r="C99" t="str">
            <v>CTÝnh</v>
          </cell>
          <cell r="D99" t="str">
            <v xml:space="preserve">V/c bª t«ng M200 </v>
          </cell>
          <cell r="E99" t="str">
            <v>m3</v>
          </cell>
          <cell r="F99">
            <v>0.08</v>
          </cell>
          <cell r="I99">
            <v>53146.119599999998</v>
          </cell>
          <cell r="K99">
            <v>0</v>
          </cell>
          <cell r="L99">
            <v>4251.6895679999998</v>
          </cell>
          <cell r="N99">
            <v>4251.6895679999998</v>
          </cell>
        </row>
        <row r="100">
          <cell r="B100">
            <v>13</v>
          </cell>
          <cell r="C100" t="str">
            <v>02.1352</v>
          </cell>
          <cell r="D100" t="str">
            <v xml:space="preserve">V/c thÐp </v>
          </cell>
          <cell r="E100" t="str">
            <v>TÊn</v>
          </cell>
          <cell r="F100">
            <v>1.38E-2</v>
          </cell>
          <cell r="I100">
            <v>47413.4</v>
          </cell>
          <cell r="K100">
            <v>0</v>
          </cell>
          <cell r="L100">
            <v>654.30492000000004</v>
          </cell>
          <cell r="N100">
            <v>654.30492000000004</v>
          </cell>
        </row>
        <row r="101">
          <cell r="B101">
            <v>0</v>
          </cell>
          <cell r="C101" t="str">
            <v>CTÝnh</v>
          </cell>
          <cell r="D101" t="str">
            <v>V/c dông cô thi c«ng</v>
          </cell>
          <cell r="E101" t="str">
            <v>TÊn</v>
          </cell>
          <cell r="F101">
            <v>0</v>
          </cell>
          <cell r="I101">
            <v>77404</v>
          </cell>
          <cell r="K101">
            <v>0</v>
          </cell>
          <cell r="L101">
            <v>0</v>
          </cell>
          <cell r="N101">
            <v>0</v>
          </cell>
        </row>
        <row r="102">
          <cell r="B102">
            <v>14</v>
          </cell>
          <cell r="D102" t="str">
            <v>Nh©n c«ng ®iÒu chØnh t¨ng thªm  = NC x {(1+0,3/2,638 ) x 2,01x0,95 - 1}</v>
          </cell>
          <cell r="L102">
            <v>479743.40559414553</v>
          </cell>
          <cell r="N102">
            <v>479743.40559414553</v>
          </cell>
        </row>
        <row r="103">
          <cell r="B103">
            <v>15</v>
          </cell>
          <cell r="D103" t="str">
            <v>Chi phÝ m¸y ®iÒu chinh t¨ng thªm C1 =  MTCx 0,13</v>
          </cell>
          <cell r="M103">
            <v>19.482319999999998</v>
          </cell>
          <cell r="N103">
            <v>19.482319999999998</v>
          </cell>
        </row>
        <row r="104">
          <cell r="B104">
            <v>16</v>
          </cell>
          <cell r="D104" t="str">
            <v>Chi phÝ s¶n xuÊt chung: 71% CFNC</v>
          </cell>
          <cell r="L104">
            <v>642944.95306529128</v>
          </cell>
          <cell r="N104">
            <v>642944.95306529128</v>
          </cell>
        </row>
        <row r="105">
          <cell r="B105">
            <v>17</v>
          </cell>
          <cell r="D105" t="str">
            <v>Thu nhËp chÞu thuÕ tÝnh tr­íc 6% Z</v>
          </cell>
          <cell r="N105">
            <v>146530.43136571912</v>
          </cell>
        </row>
        <row r="106">
          <cell r="A106">
            <v>6</v>
          </cell>
          <cell r="C106" t="str">
            <v>MT-4a</v>
          </cell>
          <cell r="D106" t="str">
            <v>Mãng cét MT-4a</v>
          </cell>
          <cell r="K106">
            <v>1003256.0926901028</v>
          </cell>
          <cell r="L106">
            <v>964350.2662401722</v>
          </cell>
          <cell r="M106">
            <v>180.2</v>
          </cell>
          <cell r="N106">
            <v>2811644.7741584447</v>
          </cell>
        </row>
        <row r="107">
          <cell r="B107">
            <v>1</v>
          </cell>
          <cell r="C107" t="str">
            <v>04.3101a</v>
          </cell>
          <cell r="D107" t="str">
            <v>Bª t«ng lãt M50</v>
          </cell>
          <cell r="E107" t="str">
            <v>m3</v>
          </cell>
          <cell r="F107">
            <v>0.28000000000000003</v>
          </cell>
          <cell r="H107">
            <v>310815.12059999997</v>
          </cell>
          <cell r="I107">
            <v>39733</v>
          </cell>
          <cell r="K107">
            <v>87028.233768000006</v>
          </cell>
          <cell r="L107">
            <v>11125.240000000002</v>
          </cell>
          <cell r="M107">
            <v>0</v>
          </cell>
          <cell r="N107">
            <v>98153.473768000011</v>
          </cell>
        </row>
        <row r="108">
          <cell r="B108">
            <v>2</v>
          </cell>
          <cell r="C108" t="str">
            <v>04.3102</v>
          </cell>
          <cell r="D108" t="str">
            <v>Bª t«ng ®óc M150</v>
          </cell>
          <cell r="E108" t="str">
            <v>m3</v>
          </cell>
          <cell r="F108">
            <v>1.52</v>
          </cell>
          <cell r="H108">
            <v>458274.02509999991</v>
          </cell>
          <cell r="I108">
            <v>45030</v>
          </cell>
          <cell r="K108">
            <v>696576.51815199992</v>
          </cell>
          <cell r="L108">
            <v>68445.600000000006</v>
          </cell>
          <cell r="M108">
            <v>0</v>
          </cell>
          <cell r="N108">
            <v>765022.11815199989</v>
          </cell>
        </row>
        <row r="109">
          <cell r="B109">
            <v>3</v>
          </cell>
          <cell r="C109" t="str">
            <v>04.3103</v>
          </cell>
          <cell r="D109" t="str">
            <v>Bª t«ng chÌn M200</v>
          </cell>
          <cell r="E109" t="str">
            <v>m3</v>
          </cell>
          <cell r="F109">
            <v>0.1</v>
          </cell>
          <cell r="H109">
            <v>503906.80770102743</v>
          </cell>
          <cell r="I109">
            <v>45030</v>
          </cell>
          <cell r="K109">
            <v>50390.680770102743</v>
          </cell>
          <cell r="L109">
            <v>4503</v>
          </cell>
          <cell r="M109">
            <v>0</v>
          </cell>
          <cell r="N109">
            <v>54893.680770102743</v>
          </cell>
        </row>
        <row r="110">
          <cell r="B110">
            <v>4</v>
          </cell>
          <cell r="C110" t="str">
            <v>04.1101</v>
          </cell>
          <cell r="D110" t="str">
            <v>Cèt thÐp CT3, d=8</v>
          </cell>
          <cell r="E110" t="str">
            <v>kg</v>
          </cell>
          <cell r="F110">
            <v>5</v>
          </cell>
          <cell r="G110">
            <v>1</v>
          </cell>
          <cell r="H110">
            <v>6200</v>
          </cell>
          <cell r="I110">
            <v>202</v>
          </cell>
          <cell r="J110">
            <v>17</v>
          </cell>
          <cell r="K110">
            <v>31000</v>
          </cell>
          <cell r="L110">
            <v>1010</v>
          </cell>
          <cell r="M110">
            <v>85</v>
          </cell>
          <cell r="N110">
            <v>32095</v>
          </cell>
        </row>
        <row r="111">
          <cell r="B111">
            <v>5</v>
          </cell>
          <cell r="C111" t="str">
            <v>04.1101</v>
          </cell>
          <cell r="D111" t="str">
            <v>Cèt thÐp CT3, d=10</v>
          </cell>
          <cell r="E111" t="str">
            <v>kg</v>
          </cell>
          <cell r="F111">
            <v>5.6</v>
          </cell>
          <cell r="G111">
            <v>1</v>
          </cell>
          <cell r="H111">
            <v>6200</v>
          </cell>
          <cell r="I111">
            <v>202</v>
          </cell>
          <cell r="J111">
            <v>17</v>
          </cell>
          <cell r="K111">
            <v>34720</v>
          </cell>
          <cell r="L111">
            <v>1131.1999999999998</v>
          </cell>
          <cell r="M111">
            <v>95.199999999999989</v>
          </cell>
          <cell r="N111">
            <v>35946.399999999994</v>
          </cell>
        </row>
        <row r="112">
          <cell r="B112">
            <v>6</v>
          </cell>
          <cell r="C112" t="str">
            <v>04.2001</v>
          </cell>
          <cell r="D112" t="str">
            <v>GhÐp v¸n khu«n mãng</v>
          </cell>
          <cell r="E112" t="str">
            <v>m2</v>
          </cell>
          <cell r="F112">
            <v>5.5</v>
          </cell>
          <cell r="H112">
            <v>18600.12</v>
          </cell>
          <cell r="I112">
            <v>5309.19</v>
          </cell>
          <cell r="K112">
            <v>102300.65999999999</v>
          </cell>
          <cell r="L112">
            <v>29200.544999999998</v>
          </cell>
          <cell r="N112">
            <v>131501.20499999999</v>
          </cell>
        </row>
        <row r="113">
          <cell r="B113">
            <v>7</v>
          </cell>
          <cell r="C113" t="str">
            <v>PL§G</v>
          </cell>
          <cell r="D113" t="str">
            <v>D©y thÐp buéc</v>
          </cell>
          <cell r="E113" t="str">
            <v>kg</v>
          </cell>
          <cell r="F113">
            <v>0.2</v>
          </cell>
          <cell r="H113">
            <v>6200</v>
          </cell>
          <cell r="K113">
            <v>1240</v>
          </cell>
          <cell r="L113">
            <v>0</v>
          </cell>
          <cell r="N113">
            <v>1240</v>
          </cell>
        </row>
        <row r="114">
          <cell r="B114">
            <v>8</v>
          </cell>
          <cell r="C114" t="str">
            <v>03.1113</v>
          </cell>
          <cell r="D114" t="str">
            <v>§µo ®Êt cÊp III s©u &lt;2m, S&lt;5m2</v>
          </cell>
          <cell r="E114" t="str">
            <v>m3</v>
          </cell>
          <cell r="F114">
            <v>7.128000000000001</v>
          </cell>
          <cell r="I114">
            <v>24428</v>
          </cell>
          <cell r="K114">
            <v>0</v>
          </cell>
          <cell r="L114">
            <v>174122.78400000001</v>
          </cell>
          <cell r="N114">
            <v>174122.78400000001</v>
          </cell>
        </row>
        <row r="115">
          <cell r="B115">
            <v>9</v>
          </cell>
          <cell r="C115" t="str">
            <v>03.2203</v>
          </cell>
          <cell r="D115" t="str">
            <v>LÊp ®Êt</v>
          </cell>
          <cell r="E115" t="str">
            <v>m3</v>
          </cell>
          <cell r="F115">
            <v>5.2280000000000006</v>
          </cell>
          <cell r="I115">
            <v>10890</v>
          </cell>
          <cell r="K115">
            <v>0</v>
          </cell>
          <cell r="L115">
            <v>56932.920000000006</v>
          </cell>
          <cell r="N115">
            <v>56932.920000000006</v>
          </cell>
        </row>
        <row r="116">
          <cell r="B116">
            <v>10</v>
          </cell>
          <cell r="C116" t="str">
            <v>03.2203</v>
          </cell>
          <cell r="D116" t="str">
            <v>§¾p ®Êt ch©n cét</v>
          </cell>
          <cell r="E116" t="str">
            <v>m3</v>
          </cell>
          <cell r="F116">
            <v>0.5</v>
          </cell>
          <cell r="I116">
            <v>10890</v>
          </cell>
          <cell r="K116">
            <v>0</v>
          </cell>
          <cell r="L116">
            <v>5445</v>
          </cell>
          <cell r="N116">
            <v>5445</v>
          </cell>
        </row>
        <row r="117">
          <cell r="B117">
            <v>11</v>
          </cell>
          <cell r="C117" t="str">
            <v>CTÝnh</v>
          </cell>
          <cell r="D117" t="str">
            <v xml:space="preserve">V/c bª t«ng M50 </v>
          </cell>
          <cell r="E117" t="str">
            <v>m3</v>
          </cell>
          <cell r="F117">
            <v>0.28000000000000003</v>
          </cell>
          <cell r="I117">
            <v>51187.063600000001</v>
          </cell>
          <cell r="K117">
            <v>0</v>
          </cell>
          <cell r="L117">
            <v>14332.377808000001</v>
          </cell>
          <cell r="N117">
            <v>14332.377808000001</v>
          </cell>
        </row>
        <row r="118">
          <cell r="B118">
            <v>12</v>
          </cell>
          <cell r="C118" t="str">
            <v>CTÝnh</v>
          </cell>
          <cell r="D118" t="str">
            <v xml:space="preserve">V/c bª t«ng M150 </v>
          </cell>
          <cell r="E118" t="str">
            <v>m3</v>
          </cell>
          <cell r="F118">
            <v>1.52</v>
          </cell>
          <cell r="I118">
            <v>53448.379759999996</v>
          </cell>
          <cell r="K118">
            <v>0</v>
          </cell>
          <cell r="L118">
            <v>81241.537235199998</v>
          </cell>
          <cell r="N118">
            <v>81241.537235199998</v>
          </cell>
        </row>
        <row r="119">
          <cell r="B119">
            <v>13</v>
          </cell>
          <cell r="C119" t="str">
            <v>CTÝnh</v>
          </cell>
          <cell r="D119" t="str">
            <v xml:space="preserve">V/c bª t«ng M200 </v>
          </cell>
          <cell r="E119" t="str">
            <v>m3</v>
          </cell>
          <cell r="F119">
            <v>0.1</v>
          </cell>
          <cell r="I119">
            <v>53146.119599999998</v>
          </cell>
          <cell r="K119">
            <v>0</v>
          </cell>
          <cell r="L119">
            <v>5314.6119600000002</v>
          </cell>
          <cell r="N119">
            <v>5314.6119600000002</v>
          </cell>
        </row>
        <row r="120">
          <cell r="B120">
            <v>14</v>
          </cell>
          <cell r="C120" t="str">
            <v>02.1352</v>
          </cell>
          <cell r="D120" t="str">
            <v xml:space="preserve">V/c thÐp </v>
          </cell>
          <cell r="E120" t="str">
            <v>TÊn</v>
          </cell>
          <cell r="F120">
            <v>1.38E-2</v>
          </cell>
          <cell r="I120">
            <v>47413.4</v>
          </cell>
          <cell r="K120">
            <v>0</v>
          </cell>
          <cell r="L120">
            <v>654.30492000000004</v>
          </cell>
          <cell r="N120">
            <v>654.30492000000004</v>
          </cell>
        </row>
        <row r="121">
          <cell r="B121">
            <v>0</v>
          </cell>
          <cell r="C121" t="str">
            <v>CTÝnh</v>
          </cell>
          <cell r="D121" t="str">
            <v>V/c dông cô thi c«ng</v>
          </cell>
          <cell r="E121" t="str">
            <v>TÊn</v>
          </cell>
          <cell r="F121">
            <v>0</v>
          </cell>
          <cell r="I121">
            <v>77404</v>
          </cell>
          <cell r="K121">
            <v>0</v>
          </cell>
          <cell r="L121">
            <v>0</v>
          </cell>
          <cell r="N121">
            <v>0</v>
          </cell>
        </row>
        <row r="122">
          <cell r="B122">
            <v>15</v>
          </cell>
          <cell r="D122" t="str">
            <v>Nh©n c«ng ®iÒu chØnh t¨ng thªm  = NC x {(1+0,3/2,638 ) x 2,01x0,95 - 1}</v>
          </cell>
          <cell r="L122">
            <v>510891.14531697216</v>
          </cell>
          <cell r="N122">
            <v>510891.14531697216</v>
          </cell>
        </row>
        <row r="123">
          <cell r="B123">
            <v>16</v>
          </cell>
          <cell r="D123" t="str">
            <v>Chi phÝ m¸y ®iÒu chinh t¨ng thªm C1 =  MTCx 0,13</v>
          </cell>
          <cell r="M123">
            <v>19.821999999999999</v>
          </cell>
          <cell r="N123">
            <v>19.821999999999999</v>
          </cell>
        </row>
        <row r="124">
          <cell r="B124">
            <v>17</v>
          </cell>
          <cell r="D124" t="str">
            <v>Chi phÝ s¶n xuÊt chung: 71% CFNC</v>
          </cell>
          <cell r="L124">
            <v>684688.68903052225</v>
          </cell>
          <cell r="N124">
            <v>684688.68903052225</v>
          </cell>
        </row>
        <row r="125">
          <cell r="B125">
            <v>18</v>
          </cell>
          <cell r="D125" t="str">
            <v>Thu nhËp chÞu thuÕ tÝnh tr­íc 6% Z</v>
          </cell>
          <cell r="N125">
            <v>159149.70419764781</v>
          </cell>
        </row>
        <row r="126">
          <cell r="A126">
            <v>7</v>
          </cell>
          <cell r="C126" t="str">
            <v>MT-5</v>
          </cell>
          <cell r="D126" t="str">
            <v>Mãng cét MT-5</v>
          </cell>
          <cell r="K126">
            <v>1158614.2446722717</v>
          </cell>
          <cell r="L126">
            <v>1228523.8217001166</v>
          </cell>
          <cell r="M126">
            <v>183.804</v>
          </cell>
          <cell r="N126">
            <v>3455169.6423526392</v>
          </cell>
        </row>
        <row r="127">
          <cell r="B127">
            <v>1</v>
          </cell>
          <cell r="C127" t="str">
            <v>04.3101a</v>
          </cell>
          <cell r="D127" t="str">
            <v>Bª t«ng lãt M50</v>
          </cell>
          <cell r="E127" t="str">
            <v>m3</v>
          </cell>
          <cell r="F127">
            <v>0.35199999999999998</v>
          </cell>
          <cell r="H127">
            <v>310815.12059999997</v>
          </cell>
          <cell r="I127">
            <v>39733</v>
          </cell>
          <cell r="K127">
            <v>109406.92245119998</v>
          </cell>
          <cell r="L127">
            <v>13986.016</v>
          </cell>
          <cell r="M127">
            <v>0</v>
          </cell>
          <cell r="N127">
            <v>123392.93845119998</v>
          </cell>
        </row>
        <row r="128">
          <cell r="B128">
            <v>2</v>
          </cell>
          <cell r="C128" t="str">
            <v>04.3102</v>
          </cell>
          <cell r="D128" t="str">
            <v>Bª t«ng ®óc M150</v>
          </cell>
          <cell r="E128" t="str">
            <v>m3</v>
          </cell>
          <cell r="F128">
            <v>1.82</v>
          </cell>
          <cell r="H128">
            <v>458274.02509999991</v>
          </cell>
          <cell r="I128">
            <v>45030</v>
          </cell>
          <cell r="K128">
            <v>834058.72568199981</v>
          </cell>
          <cell r="L128">
            <v>81954.600000000006</v>
          </cell>
          <cell r="M128">
            <v>0</v>
          </cell>
          <cell r="N128">
            <v>916013.32568199979</v>
          </cell>
        </row>
        <row r="129">
          <cell r="B129">
            <v>3</v>
          </cell>
          <cell r="C129" t="str">
            <v>04.3103</v>
          </cell>
          <cell r="D129" t="str">
            <v>Bª t«ng chÌn M200</v>
          </cell>
          <cell r="E129" t="str">
            <v>m3</v>
          </cell>
          <cell r="F129">
            <v>7.0000000000000007E-2</v>
          </cell>
          <cell r="H129">
            <v>503906.80770102743</v>
          </cell>
          <cell r="I129">
            <v>45030</v>
          </cell>
          <cell r="K129">
            <v>35273.476539071926</v>
          </cell>
          <cell r="L129">
            <v>3152.1000000000004</v>
          </cell>
          <cell r="M129">
            <v>0</v>
          </cell>
          <cell r="N129">
            <v>38425.576539071924</v>
          </cell>
        </row>
        <row r="130">
          <cell r="B130">
            <v>4</v>
          </cell>
          <cell r="C130" t="str">
            <v>04.1101</v>
          </cell>
          <cell r="D130" t="str">
            <v>Cèt thÐp CT3, d=8</v>
          </cell>
          <cell r="E130" t="str">
            <v>kg</v>
          </cell>
          <cell r="F130">
            <v>5</v>
          </cell>
          <cell r="G130">
            <v>1.02</v>
          </cell>
          <cell r="H130">
            <v>6200</v>
          </cell>
          <cell r="I130">
            <v>202</v>
          </cell>
          <cell r="J130">
            <v>17</v>
          </cell>
          <cell r="K130">
            <v>31620</v>
          </cell>
          <cell r="L130">
            <v>1030.2</v>
          </cell>
          <cell r="M130">
            <v>86.7</v>
          </cell>
          <cell r="N130">
            <v>32736.9</v>
          </cell>
        </row>
        <row r="131">
          <cell r="B131">
            <v>5</v>
          </cell>
          <cell r="C131" t="str">
            <v>04.1101</v>
          </cell>
          <cell r="D131" t="str">
            <v>Cèt thÐp CT3, d=10</v>
          </cell>
          <cell r="E131" t="str">
            <v>kg</v>
          </cell>
          <cell r="F131">
            <v>5.6</v>
          </cell>
          <cell r="G131">
            <v>1.02</v>
          </cell>
          <cell r="H131">
            <v>6200</v>
          </cell>
          <cell r="I131">
            <v>202</v>
          </cell>
          <cell r="J131">
            <v>17</v>
          </cell>
          <cell r="K131">
            <v>35414.399999999994</v>
          </cell>
          <cell r="L131">
            <v>1153.8239999999998</v>
          </cell>
          <cell r="M131">
            <v>97.103999999999999</v>
          </cell>
          <cell r="N131">
            <v>36665.327999999994</v>
          </cell>
        </row>
        <row r="132">
          <cell r="B132">
            <v>6</v>
          </cell>
          <cell r="C132" t="str">
            <v>04.2001</v>
          </cell>
          <cell r="D132" t="str">
            <v>GhÐp v¸n khu«n mãng</v>
          </cell>
          <cell r="E132" t="str">
            <v>m2</v>
          </cell>
          <cell r="F132">
            <v>6</v>
          </cell>
          <cell r="H132">
            <v>18600.12</v>
          </cell>
          <cell r="I132">
            <v>5309.19</v>
          </cell>
          <cell r="K132">
            <v>111600.72</v>
          </cell>
          <cell r="L132">
            <v>31855.14</v>
          </cell>
          <cell r="N132">
            <v>143455.85999999999</v>
          </cell>
        </row>
        <row r="133">
          <cell r="B133">
            <v>7</v>
          </cell>
          <cell r="C133" t="str">
            <v>PL§G</v>
          </cell>
          <cell r="D133" t="str">
            <v>D©y thÐp buéc</v>
          </cell>
          <cell r="E133" t="str">
            <v>kg</v>
          </cell>
          <cell r="F133">
            <v>0.2</v>
          </cell>
          <cell r="H133">
            <v>6200</v>
          </cell>
          <cell r="K133">
            <v>1240</v>
          </cell>
          <cell r="L133">
            <v>0</v>
          </cell>
          <cell r="N133">
            <v>1240</v>
          </cell>
        </row>
        <row r="134">
          <cell r="B134">
            <v>8</v>
          </cell>
          <cell r="C134" t="str">
            <v>03.1113</v>
          </cell>
          <cell r="D134" t="str">
            <v>§µo ®Êt cÊp III s©u &lt;2m, S&lt;5m2</v>
          </cell>
          <cell r="E134" t="str">
            <v>m3</v>
          </cell>
          <cell r="F134">
            <v>8.64</v>
          </cell>
          <cell r="I134">
            <v>24428</v>
          </cell>
          <cell r="K134">
            <v>0</v>
          </cell>
          <cell r="L134">
            <v>211057.92000000001</v>
          </cell>
          <cell r="N134">
            <v>211057.92000000001</v>
          </cell>
        </row>
        <row r="135">
          <cell r="B135">
            <v>9</v>
          </cell>
          <cell r="C135" t="str">
            <v>03.2203</v>
          </cell>
          <cell r="D135" t="str">
            <v>LÊp ®Êt</v>
          </cell>
          <cell r="E135" t="str">
            <v>m3</v>
          </cell>
          <cell r="F135">
            <v>6.3980000000000006</v>
          </cell>
          <cell r="I135">
            <v>10890</v>
          </cell>
          <cell r="K135">
            <v>0</v>
          </cell>
          <cell r="L135">
            <v>69674.22</v>
          </cell>
          <cell r="N135">
            <v>69674.22</v>
          </cell>
        </row>
        <row r="136">
          <cell r="B136">
            <v>10</v>
          </cell>
          <cell r="C136" t="str">
            <v>03.2203</v>
          </cell>
          <cell r="D136" t="str">
            <v>§¾p ®Êt ch©n cét</v>
          </cell>
          <cell r="E136" t="str">
            <v>m3</v>
          </cell>
          <cell r="F136">
            <v>0.5</v>
          </cell>
          <cell r="I136">
            <v>10890</v>
          </cell>
          <cell r="K136">
            <v>0</v>
          </cell>
          <cell r="L136">
            <v>5445</v>
          </cell>
          <cell r="N136">
            <v>5445</v>
          </cell>
        </row>
        <row r="137">
          <cell r="B137">
            <v>11</v>
          </cell>
          <cell r="C137" t="str">
            <v>CTÝnh</v>
          </cell>
          <cell r="D137" t="str">
            <v xml:space="preserve">V/c bª t«ng M50 </v>
          </cell>
          <cell r="E137" t="str">
            <v>m3</v>
          </cell>
          <cell r="F137">
            <v>0.35199999999999998</v>
          </cell>
          <cell r="I137">
            <v>51187.063600000001</v>
          </cell>
          <cell r="K137">
            <v>0</v>
          </cell>
          <cell r="L137">
            <v>18017.846387199999</v>
          </cell>
          <cell r="N137">
            <v>18017.846387199999</v>
          </cell>
        </row>
        <row r="138">
          <cell r="B138">
            <v>12</v>
          </cell>
          <cell r="C138" t="str">
            <v>CTÝnh</v>
          </cell>
          <cell r="D138" t="str">
            <v xml:space="preserve">V/c bª t«ng M150 </v>
          </cell>
          <cell r="E138" t="str">
            <v>m3</v>
          </cell>
          <cell r="F138">
            <v>1.82</v>
          </cell>
          <cell r="I138">
            <v>53448.379759999996</v>
          </cell>
          <cell r="K138">
            <v>0</v>
          </cell>
          <cell r="L138">
            <v>97276.051163199998</v>
          </cell>
          <cell r="N138">
            <v>97276.051163199998</v>
          </cell>
        </row>
        <row r="139">
          <cell r="B139">
            <v>13</v>
          </cell>
          <cell r="C139" t="str">
            <v>CTÝnh</v>
          </cell>
          <cell r="D139" t="str">
            <v xml:space="preserve">V/c bª t«ng M200 </v>
          </cell>
          <cell r="E139" t="str">
            <v>m3</v>
          </cell>
          <cell r="F139">
            <v>7.0000000000000007E-2</v>
          </cell>
          <cell r="I139">
            <v>53146.119599999998</v>
          </cell>
          <cell r="K139">
            <v>0</v>
          </cell>
          <cell r="L139">
            <v>3720.228372</v>
          </cell>
          <cell r="N139">
            <v>3720.228372</v>
          </cell>
        </row>
        <row r="140">
          <cell r="B140">
            <v>14</v>
          </cell>
          <cell r="C140" t="str">
            <v>02.1352</v>
          </cell>
          <cell r="D140" t="str">
            <v xml:space="preserve">V/c thÐp </v>
          </cell>
          <cell r="E140" t="str">
            <v>TÊn</v>
          </cell>
          <cell r="F140">
            <v>1.38E-2</v>
          </cell>
          <cell r="I140">
            <v>47413.4</v>
          </cell>
          <cell r="K140">
            <v>0</v>
          </cell>
          <cell r="L140">
            <v>654.30492000000004</v>
          </cell>
          <cell r="N140">
            <v>654.30492000000004</v>
          </cell>
        </row>
        <row r="141">
          <cell r="B141">
            <v>15</v>
          </cell>
          <cell r="C141" t="str">
            <v>CTÝnh</v>
          </cell>
          <cell r="D141" t="str">
            <v>V/c dông cô thi c«ng</v>
          </cell>
          <cell r="E141" t="str">
            <v>TÊn</v>
          </cell>
          <cell r="F141">
            <v>0.5</v>
          </cell>
          <cell r="I141">
            <v>77404</v>
          </cell>
          <cell r="K141">
            <v>0</v>
          </cell>
          <cell r="L141">
            <v>38702</v>
          </cell>
          <cell r="N141">
            <v>38702</v>
          </cell>
        </row>
        <row r="142">
          <cell r="B142">
            <v>16</v>
          </cell>
          <cell r="D142" t="str">
            <v>Nh©n c«ng ®iÒu chØnh t¨ng thªm  = NC x {(1+0,3/2,638 ) x 2,01x0,95 - 1}</v>
          </cell>
          <cell r="L142">
            <v>650844.37085771654</v>
          </cell>
          <cell r="N142">
            <v>650844.37085771654</v>
          </cell>
        </row>
        <row r="143">
          <cell r="B143">
            <v>17</v>
          </cell>
          <cell r="D143" t="str">
            <v>Chi phÝ m¸y ®iÒu chinh t¨ng thªm C1 =  MTCx 0,13</v>
          </cell>
          <cell r="M143">
            <v>20.218440000000001</v>
          </cell>
          <cell r="N143">
            <v>20.218440000000001</v>
          </cell>
        </row>
        <row r="144">
          <cell r="B144">
            <v>18</v>
          </cell>
          <cell r="D144" t="str">
            <v>Chi phÝ s¶n xuÊt chung: 71% CFNC</v>
          </cell>
          <cell r="L144">
            <v>872251.91340708279</v>
          </cell>
          <cell r="N144">
            <v>872251.91340708279</v>
          </cell>
        </row>
        <row r="145">
          <cell r="B145">
            <v>19</v>
          </cell>
          <cell r="D145" t="str">
            <v>Thu nhËp chÞu thuÕ tÝnh tr­íc 6% Z</v>
          </cell>
          <cell r="N145">
            <v>195575.64013316826</v>
          </cell>
        </row>
        <row r="146">
          <cell r="A146">
            <v>8</v>
          </cell>
          <cell r="C146" t="str">
            <v>MT-5a</v>
          </cell>
          <cell r="D146" t="str">
            <v>Mãng cét MT-5a</v>
          </cell>
          <cell r="K146">
            <v>1161808.5394543437</v>
          </cell>
          <cell r="L146">
            <v>1228478.8255236973</v>
          </cell>
          <cell r="M146">
            <v>183.804</v>
          </cell>
          <cell r="N146">
            <v>3458474.0347522581</v>
          </cell>
        </row>
        <row r="147">
          <cell r="B147">
            <v>1</v>
          </cell>
          <cell r="C147" t="str">
            <v>04.3101a</v>
          </cell>
          <cell r="D147" t="str">
            <v>Bª t«ng lãt M50</v>
          </cell>
          <cell r="E147" t="str">
            <v>m3</v>
          </cell>
          <cell r="F147">
            <v>0.35199999999999998</v>
          </cell>
          <cell r="H147">
            <v>310815.12059999997</v>
          </cell>
          <cell r="I147">
            <v>39733</v>
          </cell>
          <cell r="K147">
            <v>109406.92245119998</v>
          </cell>
          <cell r="L147">
            <v>13986.016</v>
          </cell>
          <cell r="N147">
            <v>123392.93845119998</v>
          </cell>
        </row>
        <row r="148">
          <cell r="B148">
            <v>2</v>
          </cell>
          <cell r="C148" t="str">
            <v>04.3102</v>
          </cell>
          <cell r="D148" t="str">
            <v>Bª t«ng ®óc M150</v>
          </cell>
          <cell r="E148" t="str">
            <v>m3</v>
          </cell>
          <cell r="F148">
            <v>1.75</v>
          </cell>
          <cell r="H148">
            <v>458274.02509999991</v>
          </cell>
          <cell r="I148">
            <v>45030</v>
          </cell>
          <cell r="K148">
            <v>801979.54392499989</v>
          </cell>
          <cell r="L148">
            <v>78802.5</v>
          </cell>
          <cell r="N148">
            <v>880782.04392499989</v>
          </cell>
        </row>
        <row r="149">
          <cell r="B149">
            <v>3</v>
          </cell>
          <cell r="C149" t="str">
            <v>04.3103</v>
          </cell>
          <cell r="D149" t="str">
            <v>Bª t«ng chÌn M200</v>
          </cell>
          <cell r="E149" t="str">
            <v>m3</v>
          </cell>
          <cell r="F149">
            <v>0.14000000000000001</v>
          </cell>
          <cell r="H149">
            <v>503906.80770102743</v>
          </cell>
          <cell r="I149">
            <v>45030</v>
          </cell>
          <cell r="K149">
            <v>70546.953078143852</v>
          </cell>
          <cell r="L149">
            <v>6304.2000000000007</v>
          </cell>
          <cell r="N149">
            <v>76851.153078143849</v>
          </cell>
        </row>
        <row r="150">
          <cell r="B150">
            <v>4</v>
          </cell>
          <cell r="C150" t="str">
            <v>04.1101</v>
          </cell>
          <cell r="D150" t="str">
            <v>Cèt thÐp CT3, d=8</v>
          </cell>
          <cell r="E150" t="str">
            <v>kg</v>
          </cell>
          <cell r="F150">
            <v>5</v>
          </cell>
          <cell r="G150">
            <v>1.02</v>
          </cell>
          <cell r="H150">
            <v>6200</v>
          </cell>
          <cell r="I150">
            <v>202</v>
          </cell>
          <cell r="J150">
            <v>17</v>
          </cell>
          <cell r="K150">
            <v>31620</v>
          </cell>
          <cell r="L150">
            <v>1030.2</v>
          </cell>
          <cell r="M150">
            <v>86.7</v>
          </cell>
          <cell r="N150">
            <v>32736.9</v>
          </cell>
        </row>
        <row r="151">
          <cell r="B151">
            <v>5</v>
          </cell>
          <cell r="C151" t="str">
            <v>04.1101</v>
          </cell>
          <cell r="D151" t="str">
            <v>Cèt thÐp CT3, d=10</v>
          </cell>
          <cell r="E151" t="str">
            <v>kg</v>
          </cell>
          <cell r="F151">
            <v>5.6</v>
          </cell>
          <cell r="G151">
            <v>1.02</v>
          </cell>
          <cell r="H151">
            <v>6200</v>
          </cell>
          <cell r="I151">
            <v>202</v>
          </cell>
          <cell r="J151">
            <v>17</v>
          </cell>
          <cell r="K151">
            <v>35414.399999999994</v>
          </cell>
          <cell r="L151">
            <v>1153.8239999999998</v>
          </cell>
          <cell r="M151">
            <v>97.103999999999999</v>
          </cell>
          <cell r="N151">
            <v>36665.327999999994</v>
          </cell>
        </row>
        <row r="152">
          <cell r="B152">
            <v>6</v>
          </cell>
          <cell r="C152" t="str">
            <v>04.2001</v>
          </cell>
          <cell r="D152" t="str">
            <v>GhÐp v¸n khu«n mãng</v>
          </cell>
          <cell r="E152" t="str">
            <v>m2</v>
          </cell>
          <cell r="F152">
            <v>6</v>
          </cell>
          <cell r="H152">
            <v>18600.12</v>
          </cell>
          <cell r="I152">
            <v>5309.19</v>
          </cell>
          <cell r="K152">
            <v>111600.72</v>
          </cell>
          <cell r="L152">
            <v>31855.14</v>
          </cell>
          <cell r="N152">
            <v>143455.85999999999</v>
          </cell>
        </row>
        <row r="153">
          <cell r="B153">
            <v>7</v>
          </cell>
          <cell r="C153" t="str">
            <v>PL§G</v>
          </cell>
          <cell r="D153" t="str">
            <v>D©y thÐp buéc</v>
          </cell>
          <cell r="E153" t="str">
            <v>kg</v>
          </cell>
          <cell r="F153">
            <v>0.2</v>
          </cell>
          <cell r="H153">
            <v>6200</v>
          </cell>
          <cell r="K153">
            <v>1240</v>
          </cell>
          <cell r="L153">
            <v>0</v>
          </cell>
          <cell r="N153">
            <v>1240</v>
          </cell>
        </row>
        <row r="154">
          <cell r="B154">
            <v>8</v>
          </cell>
          <cell r="C154" t="str">
            <v>03.1113</v>
          </cell>
          <cell r="D154" t="str">
            <v>§µo ®Êt cÊp III s©u &lt;2m, S&lt;5m2</v>
          </cell>
          <cell r="E154" t="str">
            <v>m3</v>
          </cell>
          <cell r="F154">
            <v>8.64</v>
          </cell>
          <cell r="I154">
            <v>24428</v>
          </cell>
          <cell r="K154">
            <v>0</v>
          </cell>
          <cell r="L154">
            <v>211057.92000000001</v>
          </cell>
          <cell r="N154">
            <v>211057.92000000001</v>
          </cell>
        </row>
        <row r="155">
          <cell r="B155">
            <v>9</v>
          </cell>
          <cell r="C155" t="str">
            <v>03.2203</v>
          </cell>
          <cell r="D155" t="str">
            <v>LÊp ®Êt</v>
          </cell>
          <cell r="E155" t="str">
            <v>m3</v>
          </cell>
          <cell r="F155">
            <v>6.3980000000000006</v>
          </cell>
          <cell r="I155">
            <v>10890</v>
          </cell>
          <cell r="K155">
            <v>0</v>
          </cell>
          <cell r="L155">
            <v>69674.22</v>
          </cell>
          <cell r="N155">
            <v>69674.22</v>
          </cell>
        </row>
        <row r="156">
          <cell r="B156">
            <v>10</v>
          </cell>
          <cell r="C156" t="str">
            <v>03.2203</v>
          </cell>
          <cell r="D156" t="str">
            <v>§¾p ®Êt ch©n cét</v>
          </cell>
          <cell r="E156" t="str">
            <v>m3</v>
          </cell>
          <cell r="F156">
            <v>0.5</v>
          </cell>
          <cell r="I156">
            <v>10890</v>
          </cell>
          <cell r="K156">
            <v>0</v>
          </cell>
          <cell r="L156">
            <v>5445</v>
          </cell>
          <cell r="N156">
            <v>5445</v>
          </cell>
        </row>
        <row r="157">
          <cell r="B157">
            <v>11</v>
          </cell>
          <cell r="C157" t="str">
            <v>CTÝnh</v>
          </cell>
          <cell r="D157" t="str">
            <v xml:space="preserve">V/c bª t«ng M50 </v>
          </cell>
          <cell r="E157" t="str">
            <v>m3</v>
          </cell>
          <cell r="F157">
            <v>0.35199999999999998</v>
          </cell>
          <cell r="I157">
            <v>51187.063600000001</v>
          </cell>
          <cell r="K157">
            <v>0</v>
          </cell>
          <cell r="L157">
            <v>18017.846387199999</v>
          </cell>
          <cell r="N157">
            <v>18017.846387199999</v>
          </cell>
        </row>
        <row r="158">
          <cell r="B158">
            <v>12</v>
          </cell>
          <cell r="C158" t="str">
            <v>CTÝnh</v>
          </cell>
          <cell r="D158" t="str">
            <v xml:space="preserve">V/c bª t«ng M150 </v>
          </cell>
          <cell r="E158" t="str">
            <v>m3</v>
          </cell>
          <cell r="F158">
            <v>1.75</v>
          </cell>
          <cell r="I158">
            <v>53448.379759999996</v>
          </cell>
          <cell r="K158">
            <v>0</v>
          </cell>
          <cell r="L158">
            <v>93534.664579999997</v>
          </cell>
          <cell r="N158">
            <v>93534.664579999997</v>
          </cell>
        </row>
        <row r="159">
          <cell r="B159">
            <v>13</v>
          </cell>
          <cell r="C159" t="str">
            <v>CTÝnh</v>
          </cell>
          <cell r="D159" t="str">
            <v xml:space="preserve">V/c bª t«ng M200 </v>
          </cell>
          <cell r="E159" t="str">
            <v>m3</v>
          </cell>
          <cell r="F159">
            <v>0.14000000000000001</v>
          </cell>
          <cell r="I159">
            <v>53146.119599999998</v>
          </cell>
          <cell r="K159">
            <v>0</v>
          </cell>
          <cell r="L159">
            <v>7440.4567440000001</v>
          </cell>
          <cell r="N159">
            <v>7440.4567440000001</v>
          </cell>
        </row>
        <row r="160">
          <cell r="B160">
            <v>14</v>
          </cell>
          <cell r="C160" t="str">
            <v>02.1352</v>
          </cell>
          <cell r="D160" t="str">
            <v xml:space="preserve">v/c thÐp </v>
          </cell>
          <cell r="E160" t="str">
            <v>TÊn</v>
          </cell>
          <cell r="F160">
            <v>1.38E-2</v>
          </cell>
          <cell r="I160">
            <v>47413.4</v>
          </cell>
          <cell r="K160">
            <v>0</v>
          </cell>
          <cell r="L160">
            <v>654.30492000000004</v>
          </cell>
          <cell r="N160">
            <v>654.30492000000004</v>
          </cell>
        </row>
        <row r="161">
          <cell r="B161">
            <v>15</v>
          </cell>
          <cell r="C161" t="str">
            <v>CTÝnh</v>
          </cell>
          <cell r="D161" t="str">
            <v>V/c dông cô thi c«ng</v>
          </cell>
          <cell r="E161" t="str">
            <v>TÊn</v>
          </cell>
          <cell r="F161">
            <v>0.5</v>
          </cell>
          <cell r="I161">
            <v>77404</v>
          </cell>
          <cell r="K161">
            <v>0</v>
          </cell>
          <cell r="L161">
            <v>38702</v>
          </cell>
          <cell r="N161">
            <v>38702</v>
          </cell>
        </row>
        <row r="162">
          <cell r="B162">
            <v>16</v>
          </cell>
          <cell r="D162" t="str">
            <v>Nh©n c«ng ®iÒu chØnh t¨ng thªm  = NC x {(1+0,3/2,638 ) x 2,01x0,95 - 1}</v>
          </cell>
          <cell r="L162">
            <v>650820.53289249737</v>
          </cell>
          <cell r="N162">
            <v>650820.53289249737</v>
          </cell>
        </row>
        <row r="163">
          <cell r="B163">
            <v>17</v>
          </cell>
          <cell r="D163" t="str">
            <v>Chi phÝ m¸y ®iÒu chinh t¨ng thªm C1 =  MTCx 0,13</v>
          </cell>
          <cell r="M163">
            <v>20.218440000000001</v>
          </cell>
          <cell r="N163">
            <v>20.218440000000001</v>
          </cell>
        </row>
        <row r="164">
          <cell r="B164">
            <v>18</v>
          </cell>
          <cell r="D164" t="str">
            <v>Chi phÝ s¶n xuÊt chung: 71% CFNC</v>
          </cell>
          <cell r="L164">
            <v>872219.96612182504</v>
          </cell>
          <cell r="N164">
            <v>872219.96612182504</v>
          </cell>
        </row>
        <row r="165">
          <cell r="B165">
            <v>19</v>
          </cell>
          <cell r="D165" t="str">
            <v>Thu nhËp chÞu thuÕ tÝnh tr­íc 6% Z</v>
          </cell>
          <cell r="N165">
            <v>195762.68121239194</v>
          </cell>
        </row>
        <row r="166">
          <cell r="A166">
            <v>9</v>
          </cell>
          <cell r="C166" t="str">
            <v>MT-6</v>
          </cell>
          <cell r="D166" t="str">
            <v>Mãng cét MT-6</v>
          </cell>
          <cell r="K166">
            <v>1417009.5110880819</v>
          </cell>
          <cell r="L166">
            <v>1409434.736560443</v>
          </cell>
          <cell r="M166">
            <v>183.804</v>
          </cell>
          <cell r="N166">
            <v>4056987.7490292252</v>
          </cell>
        </row>
        <row r="167">
          <cell r="B167">
            <v>1</v>
          </cell>
          <cell r="C167" t="str">
            <v>04.3101a</v>
          </cell>
          <cell r="D167" t="str">
            <v>Bª t«ng lãt M50</v>
          </cell>
          <cell r="E167" t="str">
            <v>m3</v>
          </cell>
          <cell r="F167">
            <v>0.4</v>
          </cell>
          <cell r="H167">
            <v>310815.12059999997</v>
          </cell>
          <cell r="I167">
            <v>39733</v>
          </cell>
          <cell r="K167">
            <v>124326.04823999999</v>
          </cell>
          <cell r="L167">
            <v>15893.2</v>
          </cell>
          <cell r="M167">
            <v>0</v>
          </cell>
          <cell r="N167">
            <v>140219.24823999999</v>
          </cell>
        </row>
        <row r="168">
          <cell r="B168">
            <v>2</v>
          </cell>
          <cell r="C168" t="str">
            <v>04.3102</v>
          </cell>
          <cell r="D168" t="str">
            <v>Bª t«ng ®óc M150</v>
          </cell>
          <cell r="E168" t="str">
            <v>m3</v>
          </cell>
          <cell r="F168">
            <v>2.3199999999999998</v>
          </cell>
          <cell r="H168">
            <v>458274.02509999991</v>
          </cell>
          <cell r="I168">
            <v>45030</v>
          </cell>
          <cell r="K168">
            <v>1063195.7382319998</v>
          </cell>
          <cell r="L168">
            <v>104469.59999999999</v>
          </cell>
          <cell r="M168">
            <v>0</v>
          </cell>
          <cell r="N168">
            <v>1167665.3382319999</v>
          </cell>
        </row>
        <row r="169">
          <cell r="B169">
            <v>3</v>
          </cell>
          <cell r="C169" t="str">
            <v>04.3103</v>
          </cell>
          <cell r="D169" t="str">
            <v>Bª t«ng chÌn M200</v>
          </cell>
          <cell r="E169" t="str">
            <v>m3</v>
          </cell>
          <cell r="F169">
            <v>0.08</v>
          </cell>
          <cell r="H169">
            <v>503906.80770102743</v>
          </cell>
          <cell r="I169">
            <v>45030</v>
          </cell>
          <cell r="K169">
            <v>40312.544616082196</v>
          </cell>
          <cell r="L169">
            <v>3602.4</v>
          </cell>
          <cell r="M169">
            <v>0</v>
          </cell>
          <cell r="N169">
            <v>43914.944616082197</v>
          </cell>
        </row>
        <row r="170">
          <cell r="B170">
            <v>4</v>
          </cell>
          <cell r="C170" t="str">
            <v>04.1101</v>
          </cell>
          <cell r="D170" t="str">
            <v>Cèt thÐp CT3, d=8</v>
          </cell>
          <cell r="E170" t="str">
            <v>kg</v>
          </cell>
          <cell r="F170">
            <v>5</v>
          </cell>
          <cell r="G170">
            <v>1.02</v>
          </cell>
          <cell r="H170">
            <v>6200</v>
          </cell>
          <cell r="I170">
            <v>202</v>
          </cell>
          <cell r="J170">
            <v>17</v>
          </cell>
          <cell r="K170">
            <v>31620</v>
          </cell>
          <cell r="L170">
            <v>1030.2</v>
          </cell>
          <cell r="M170">
            <v>86.7</v>
          </cell>
          <cell r="N170">
            <v>32736.9</v>
          </cell>
        </row>
        <row r="171">
          <cell r="B171">
            <v>5</v>
          </cell>
          <cell r="C171" t="str">
            <v>04.1101</v>
          </cell>
          <cell r="D171" t="str">
            <v>Cèt thÐp CT3, d=10</v>
          </cell>
          <cell r="E171" t="str">
            <v>kg</v>
          </cell>
          <cell r="F171">
            <v>5.6</v>
          </cell>
          <cell r="G171">
            <v>1.02</v>
          </cell>
          <cell r="H171">
            <v>6200</v>
          </cell>
          <cell r="I171">
            <v>202</v>
          </cell>
          <cell r="J171">
            <v>17</v>
          </cell>
          <cell r="K171">
            <v>35414.399999999994</v>
          </cell>
          <cell r="L171">
            <v>1153.8239999999998</v>
          </cell>
          <cell r="M171">
            <v>97.103999999999999</v>
          </cell>
          <cell r="N171">
            <v>36665.327999999994</v>
          </cell>
        </row>
        <row r="172">
          <cell r="B172">
            <v>6</v>
          </cell>
          <cell r="C172" t="str">
            <v>04.2001</v>
          </cell>
          <cell r="D172" t="str">
            <v>GhÐp v¸n khu«n mãng</v>
          </cell>
          <cell r="E172" t="str">
            <v>m2</v>
          </cell>
          <cell r="F172">
            <v>6.5</v>
          </cell>
          <cell r="H172">
            <v>18600.12</v>
          </cell>
          <cell r="I172">
            <v>5309.19</v>
          </cell>
          <cell r="K172">
            <v>120900.78</v>
          </cell>
          <cell r="L172">
            <v>34509.735000000001</v>
          </cell>
          <cell r="N172">
            <v>155410.51500000001</v>
          </cell>
        </row>
        <row r="173">
          <cell r="B173">
            <v>7</v>
          </cell>
          <cell r="C173" t="str">
            <v>PL§G</v>
          </cell>
          <cell r="D173" t="str">
            <v>D©y thÐp buéc</v>
          </cell>
          <cell r="E173" t="str">
            <v>kg</v>
          </cell>
          <cell r="F173">
            <v>0.2</v>
          </cell>
          <cell r="H173">
            <v>6200</v>
          </cell>
          <cell r="K173">
            <v>1240</v>
          </cell>
          <cell r="L173">
            <v>0</v>
          </cell>
          <cell r="N173">
            <v>1240</v>
          </cell>
        </row>
        <row r="174">
          <cell r="B174">
            <v>8</v>
          </cell>
          <cell r="C174" t="str">
            <v>03.1113</v>
          </cell>
          <cell r="D174" t="str">
            <v>§µo ®Êt cÊp III s©u &lt;2m, S&lt;5m2</v>
          </cell>
          <cell r="E174" t="str">
            <v>m3</v>
          </cell>
          <cell r="F174">
            <v>9.6</v>
          </cell>
          <cell r="I174">
            <v>24428</v>
          </cell>
          <cell r="K174">
            <v>0</v>
          </cell>
          <cell r="L174">
            <v>234508.79999999999</v>
          </cell>
          <cell r="N174">
            <v>234508.79999999999</v>
          </cell>
        </row>
        <row r="175">
          <cell r="B175">
            <v>9</v>
          </cell>
          <cell r="C175" t="str">
            <v>03.2203</v>
          </cell>
          <cell r="D175" t="str">
            <v>LÊp ®Êt</v>
          </cell>
          <cell r="E175" t="str">
            <v>m3</v>
          </cell>
          <cell r="F175">
            <v>6.8</v>
          </cell>
          <cell r="I175">
            <v>10890</v>
          </cell>
          <cell r="K175">
            <v>0</v>
          </cell>
          <cell r="L175">
            <v>74052</v>
          </cell>
          <cell r="N175">
            <v>74052</v>
          </cell>
        </row>
        <row r="176">
          <cell r="B176">
            <v>10</v>
          </cell>
          <cell r="C176" t="str">
            <v>03.2203</v>
          </cell>
          <cell r="D176" t="str">
            <v>§¾p ®Êt ch©n cét</v>
          </cell>
          <cell r="E176" t="str">
            <v>m3</v>
          </cell>
          <cell r="F176">
            <v>0.5</v>
          </cell>
          <cell r="I176">
            <v>10890</v>
          </cell>
          <cell r="K176">
            <v>0</v>
          </cell>
          <cell r="L176">
            <v>5445</v>
          </cell>
          <cell r="N176">
            <v>5445</v>
          </cell>
        </row>
        <row r="177">
          <cell r="B177">
            <v>11</v>
          </cell>
          <cell r="C177" t="str">
            <v>CTÝnh</v>
          </cell>
          <cell r="D177" t="str">
            <v xml:space="preserve">V/c bª t«ng M50 </v>
          </cell>
          <cell r="E177" t="str">
            <v>m3</v>
          </cell>
          <cell r="F177">
            <v>0.4</v>
          </cell>
          <cell r="I177">
            <v>51187.063600000001</v>
          </cell>
          <cell r="K177">
            <v>0</v>
          </cell>
          <cell r="L177">
            <v>20474.825440000001</v>
          </cell>
          <cell r="N177">
            <v>20474.825440000001</v>
          </cell>
        </row>
        <row r="178">
          <cell r="B178">
            <v>12</v>
          </cell>
          <cell r="C178" t="str">
            <v>CTÝnh</v>
          </cell>
          <cell r="D178" t="str">
            <v xml:space="preserve">V/c bª t«ng M150 </v>
          </cell>
          <cell r="E178" t="str">
            <v>m3</v>
          </cell>
          <cell r="F178">
            <v>2.3199999999999998</v>
          </cell>
          <cell r="I178">
            <v>53448.379759999996</v>
          </cell>
          <cell r="K178">
            <v>0</v>
          </cell>
          <cell r="L178">
            <v>124000.24104319999</v>
          </cell>
          <cell r="N178">
            <v>124000.24104319999</v>
          </cell>
        </row>
        <row r="179">
          <cell r="B179">
            <v>13</v>
          </cell>
          <cell r="C179" t="str">
            <v>CTÝnh</v>
          </cell>
          <cell r="D179" t="str">
            <v xml:space="preserve">V/c bª t«ng M200 </v>
          </cell>
          <cell r="E179" t="str">
            <v>m3</v>
          </cell>
          <cell r="F179">
            <v>0.08</v>
          </cell>
          <cell r="I179">
            <v>53146.119599999998</v>
          </cell>
          <cell r="K179">
            <v>0</v>
          </cell>
          <cell r="L179">
            <v>4251.6895679999998</v>
          </cell>
          <cell r="N179">
            <v>4251.6895679999998</v>
          </cell>
        </row>
        <row r="180">
          <cell r="B180">
            <v>14</v>
          </cell>
          <cell r="C180" t="str">
            <v>02.1352</v>
          </cell>
          <cell r="D180" t="str">
            <v xml:space="preserve">V/c thÐp </v>
          </cell>
          <cell r="E180" t="str">
            <v>TÊn</v>
          </cell>
          <cell r="F180">
            <v>1.3800000000000002E-2</v>
          </cell>
          <cell r="I180">
            <v>47413.4</v>
          </cell>
          <cell r="K180">
            <v>0</v>
          </cell>
          <cell r="L180">
            <v>654.30492000000004</v>
          </cell>
          <cell r="N180">
            <v>654.30492000000004</v>
          </cell>
        </row>
        <row r="181">
          <cell r="B181">
            <v>15</v>
          </cell>
          <cell r="C181" t="str">
            <v>CTÝnh</v>
          </cell>
          <cell r="D181" t="str">
            <v>V/c dông cô thi c«ng</v>
          </cell>
          <cell r="E181" t="str">
            <v>TÊn</v>
          </cell>
          <cell r="F181">
            <v>0.5</v>
          </cell>
          <cell r="I181">
            <v>77404</v>
          </cell>
          <cell r="K181">
            <v>0</v>
          </cell>
          <cell r="L181">
            <v>38702</v>
          </cell>
          <cell r="N181">
            <v>38702</v>
          </cell>
        </row>
        <row r="182">
          <cell r="B182">
            <v>16</v>
          </cell>
          <cell r="D182" t="str">
            <v>Nh©n c«ng ®iÒu chØnh t¨ng thªm  = NC x {(1+0,3/2,638 ) x 2,01x0,95 - 1}</v>
          </cell>
          <cell r="L182">
            <v>746686.91658924287</v>
          </cell>
          <cell r="N182">
            <v>746686.91658924287</v>
          </cell>
        </row>
        <row r="183">
          <cell r="B183">
            <v>17</v>
          </cell>
          <cell r="D183" t="str">
            <v>Chi phÝ m¸y ®iÒu chinh t¨ng thªm C1 =  MTCx 0,13</v>
          </cell>
          <cell r="M183">
            <v>20.218440000000001</v>
          </cell>
          <cell r="N183">
            <v>20.218440000000001</v>
          </cell>
        </row>
        <row r="184">
          <cell r="B184">
            <v>18</v>
          </cell>
          <cell r="D184" t="str">
            <v>Chi phÝ s¶n xuÊt chung: 71% CFNC</v>
          </cell>
          <cell r="L184">
            <v>1000698.6629579144</v>
          </cell>
          <cell r="N184">
            <v>1000698.6629579144</v>
          </cell>
        </row>
        <row r="185">
          <cell r="B185">
            <v>19</v>
          </cell>
          <cell r="D185" t="str">
            <v>Thu nhËp chÞu thuÕ tÝnh tr­íc 6% Z</v>
          </cell>
          <cell r="N185">
            <v>229640.81598278633</v>
          </cell>
        </row>
        <row r="186">
          <cell r="A186">
            <v>10</v>
          </cell>
          <cell r="C186" t="str">
            <v>MT-6a</v>
          </cell>
          <cell r="D186" t="str">
            <v>Mãng cét MT-6a</v>
          </cell>
          <cell r="K186">
            <v>1254914.0139946716</v>
          </cell>
          <cell r="L186">
            <v>1335367.4681718831</v>
          </cell>
          <cell r="M186">
            <v>183.804</v>
          </cell>
          <cell r="N186">
            <v>3750912.191429107</v>
          </cell>
        </row>
        <row r="187">
          <cell r="B187">
            <v>1</v>
          </cell>
          <cell r="C187" t="str">
            <v>04.3101a</v>
          </cell>
          <cell r="D187" t="str">
            <v>Bª t«ng lãt M50</v>
          </cell>
          <cell r="E187" t="str">
            <v>m3</v>
          </cell>
          <cell r="F187">
            <v>0.39600000000000002</v>
          </cell>
          <cell r="H187">
            <v>310815.12059999997</v>
          </cell>
          <cell r="I187">
            <v>39733</v>
          </cell>
          <cell r="K187">
            <v>123082.78775759999</v>
          </cell>
          <cell r="L187">
            <v>15734.268</v>
          </cell>
          <cell r="M187">
            <v>0</v>
          </cell>
          <cell r="N187">
            <v>138817.0557576</v>
          </cell>
        </row>
        <row r="188">
          <cell r="B188">
            <v>2</v>
          </cell>
          <cell r="C188" t="str">
            <v>04.3102</v>
          </cell>
          <cell r="D188" t="str">
            <v>Bª t«ng ®óc M150</v>
          </cell>
          <cell r="E188" t="str">
            <v>m3</v>
          </cell>
          <cell r="F188">
            <v>1.98</v>
          </cell>
          <cell r="H188">
            <v>458274.02509999991</v>
          </cell>
          <cell r="I188">
            <v>45030</v>
          </cell>
          <cell r="K188">
            <v>907382.56969799986</v>
          </cell>
          <cell r="L188">
            <v>89159.4</v>
          </cell>
          <cell r="M188">
            <v>0</v>
          </cell>
          <cell r="N188">
            <v>996541.96969799988</v>
          </cell>
        </row>
        <row r="189">
          <cell r="B189">
            <v>3</v>
          </cell>
          <cell r="C189" t="str">
            <v>04.3103</v>
          </cell>
          <cell r="D189" t="str">
            <v>Bª t«ng chÌn M200</v>
          </cell>
          <cell r="E189" t="str">
            <v>m3</v>
          </cell>
          <cell r="F189">
            <v>7.0000000000000007E-2</v>
          </cell>
          <cell r="H189">
            <v>503906.80770102743</v>
          </cell>
          <cell r="I189">
            <v>45030</v>
          </cell>
          <cell r="K189">
            <v>35273.476539071926</v>
          </cell>
          <cell r="L189">
            <v>3152.1000000000004</v>
          </cell>
          <cell r="M189">
            <v>0</v>
          </cell>
          <cell r="N189">
            <v>38425.576539071924</v>
          </cell>
        </row>
        <row r="190">
          <cell r="B190">
            <v>4</v>
          </cell>
          <cell r="C190" t="str">
            <v>04.1101</v>
          </cell>
          <cell r="D190" t="str">
            <v>Cèt thÐp CT3, d=8</v>
          </cell>
          <cell r="E190" t="str">
            <v>kg</v>
          </cell>
          <cell r="F190">
            <v>5</v>
          </cell>
          <cell r="G190">
            <v>1.02</v>
          </cell>
          <cell r="H190">
            <v>6200</v>
          </cell>
          <cell r="I190">
            <v>202</v>
          </cell>
          <cell r="J190">
            <v>17</v>
          </cell>
          <cell r="K190">
            <v>31620</v>
          </cell>
          <cell r="L190">
            <v>1030.2</v>
          </cell>
          <cell r="M190">
            <v>86.7</v>
          </cell>
          <cell r="N190">
            <v>32736.9</v>
          </cell>
        </row>
        <row r="191">
          <cell r="B191">
            <v>5</v>
          </cell>
          <cell r="C191" t="str">
            <v>04.1101</v>
          </cell>
          <cell r="D191" t="str">
            <v>Cèt thÐp CT3, d=10</v>
          </cell>
          <cell r="E191" t="str">
            <v>kg</v>
          </cell>
          <cell r="F191">
            <v>5.6</v>
          </cell>
          <cell r="G191">
            <v>1.02</v>
          </cell>
          <cell r="H191">
            <v>6200</v>
          </cell>
          <cell r="I191">
            <v>202</v>
          </cell>
          <cell r="J191">
            <v>17</v>
          </cell>
          <cell r="K191">
            <v>35414.399999999994</v>
          </cell>
          <cell r="L191">
            <v>1153.8239999999998</v>
          </cell>
          <cell r="M191">
            <v>97.103999999999999</v>
          </cell>
          <cell r="N191">
            <v>36665.327999999994</v>
          </cell>
        </row>
        <row r="192">
          <cell r="B192">
            <v>6</v>
          </cell>
          <cell r="C192" t="str">
            <v>PL§G</v>
          </cell>
          <cell r="D192" t="str">
            <v>D©y thÐp buéc</v>
          </cell>
          <cell r="E192" t="str">
            <v>kg</v>
          </cell>
          <cell r="F192">
            <v>0.2</v>
          </cell>
          <cell r="H192">
            <v>6200</v>
          </cell>
          <cell r="K192">
            <v>1240</v>
          </cell>
          <cell r="L192">
            <v>0</v>
          </cell>
          <cell r="N192">
            <v>1240</v>
          </cell>
        </row>
        <row r="193">
          <cell r="B193">
            <v>7</v>
          </cell>
          <cell r="C193" t="str">
            <v>04.2001</v>
          </cell>
          <cell r="D193" t="str">
            <v>GhÐp v¸n khu«n mãng</v>
          </cell>
          <cell r="E193" t="str">
            <v>m2</v>
          </cell>
          <cell r="F193">
            <v>6.5</v>
          </cell>
          <cell r="H193">
            <v>18600.12</v>
          </cell>
          <cell r="I193">
            <v>5309.19</v>
          </cell>
          <cell r="K193">
            <v>120900.78</v>
          </cell>
          <cell r="L193">
            <v>34509.735000000001</v>
          </cell>
          <cell r="N193">
            <v>155410.51500000001</v>
          </cell>
        </row>
        <row r="194">
          <cell r="B194">
            <v>8</v>
          </cell>
          <cell r="C194" t="str">
            <v>03.1113</v>
          </cell>
          <cell r="D194" t="str">
            <v>§µo ®Êt cÊp III s©u &lt;2m, S&lt;5m2</v>
          </cell>
          <cell r="E194" t="str">
            <v>m3</v>
          </cell>
          <cell r="F194">
            <v>9.6</v>
          </cell>
          <cell r="I194">
            <v>24428</v>
          </cell>
          <cell r="K194">
            <v>0</v>
          </cell>
          <cell r="L194">
            <v>234508.79999999999</v>
          </cell>
          <cell r="N194">
            <v>234508.79999999999</v>
          </cell>
        </row>
        <row r="195">
          <cell r="B195">
            <v>9</v>
          </cell>
          <cell r="C195" t="str">
            <v>03.2203</v>
          </cell>
          <cell r="D195" t="str">
            <v>LÊp ®Êt</v>
          </cell>
          <cell r="E195" t="str">
            <v>m3</v>
          </cell>
          <cell r="F195">
            <v>6.8</v>
          </cell>
          <cell r="I195">
            <v>10890</v>
          </cell>
          <cell r="K195">
            <v>0</v>
          </cell>
          <cell r="L195">
            <v>74052</v>
          </cell>
          <cell r="N195">
            <v>74052</v>
          </cell>
        </row>
        <row r="196">
          <cell r="B196">
            <v>10</v>
          </cell>
          <cell r="C196" t="str">
            <v>03.2203</v>
          </cell>
          <cell r="D196" t="str">
            <v>§¾p ®Êt ch©n cét</v>
          </cell>
          <cell r="E196" t="str">
            <v>m3</v>
          </cell>
          <cell r="F196">
            <v>0.5</v>
          </cell>
          <cell r="I196">
            <v>10890</v>
          </cell>
          <cell r="K196">
            <v>0</v>
          </cell>
          <cell r="L196">
            <v>5445</v>
          </cell>
          <cell r="N196">
            <v>5445</v>
          </cell>
        </row>
        <row r="197">
          <cell r="B197">
            <v>11</v>
          </cell>
          <cell r="C197" t="str">
            <v>CTÝnh</v>
          </cell>
          <cell r="D197" t="str">
            <v xml:space="preserve">V/c bª t«ng M50 </v>
          </cell>
          <cell r="E197" t="str">
            <v>m3</v>
          </cell>
          <cell r="F197">
            <v>0.39600000000000002</v>
          </cell>
          <cell r="I197">
            <v>51187.063600000001</v>
          </cell>
          <cell r="K197">
            <v>0</v>
          </cell>
          <cell r="L197">
            <v>20270.077185600003</v>
          </cell>
          <cell r="N197">
            <v>20270.077185600003</v>
          </cell>
        </row>
        <row r="198">
          <cell r="B198">
            <v>12</v>
          </cell>
          <cell r="C198" t="str">
            <v>CTÝnh</v>
          </cell>
          <cell r="D198" t="str">
            <v xml:space="preserve">V/c bª t«ng M150 </v>
          </cell>
          <cell r="E198" t="str">
            <v>m3</v>
          </cell>
          <cell r="F198">
            <v>1.98</v>
          </cell>
          <cell r="I198">
            <v>53448.379759999996</v>
          </cell>
          <cell r="K198">
            <v>0</v>
          </cell>
          <cell r="L198">
            <v>105827.7919248</v>
          </cell>
          <cell r="N198">
            <v>105827.7919248</v>
          </cell>
        </row>
        <row r="199">
          <cell r="B199">
            <v>13</v>
          </cell>
          <cell r="C199" t="str">
            <v>CTÝnh</v>
          </cell>
          <cell r="D199" t="str">
            <v xml:space="preserve">V/c bª t«ng M200 </v>
          </cell>
          <cell r="E199" t="str">
            <v>m3</v>
          </cell>
          <cell r="F199">
            <v>7.0000000000000007E-2</v>
          </cell>
          <cell r="I199">
            <v>53146.119599999998</v>
          </cell>
          <cell r="K199">
            <v>0</v>
          </cell>
          <cell r="L199">
            <v>3720.228372</v>
          </cell>
          <cell r="N199">
            <v>3720.228372</v>
          </cell>
        </row>
        <row r="200">
          <cell r="B200">
            <v>14</v>
          </cell>
          <cell r="C200" t="str">
            <v>02.1352</v>
          </cell>
          <cell r="D200" t="str">
            <v xml:space="preserve">V/c thÐp </v>
          </cell>
          <cell r="E200" t="str">
            <v>TÊn</v>
          </cell>
          <cell r="F200">
            <v>1.3800000000000002E-2</v>
          </cell>
          <cell r="I200">
            <v>47413.4</v>
          </cell>
          <cell r="K200">
            <v>0</v>
          </cell>
          <cell r="L200">
            <v>654.30492000000004</v>
          </cell>
          <cell r="N200">
            <v>654.30492000000004</v>
          </cell>
        </row>
        <row r="201">
          <cell r="B201">
            <v>15</v>
          </cell>
          <cell r="C201" t="str">
            <v>CTÝnh</v>
          </cell>
          <cell r="D201" t="str">
            <v>V/c dông cô thi c«ng</v>
          </cell>
          <cell r="E201" t="str">
            <v>TÊn</v>
          </cell>
          <cell r="F201">
            <v>0.5</v>
          </cell>
          <cell r="I201">
            <v>77404</v>
          </cell>
          <cell r="K201">
            <v>0</v>
          </cell>
          <cell r="L201">
            <v>38702</v>
          </cell>
          <cell r="N201">
            <v>38702</v>
          </cell>
        </row>
        <row r="202">
          <cell r="B202">
            <v>16</v>
          </cell>
          <cell r="D202" t="str">
            <v>Nh©n c«ng ®iÒu chØnh t¨ng thªm  = NC x {(1+0,3/2,638 ) x 2,01x0,95 - 1}</v>
          </cell>
          <cell r="L202">
            <v>707447.73876948305</v>
          </cell>
          <cell r="N202">
            <v>707447.73876948305</v>
          </cell>
        </row>
        <row r="203">
          <cell r="B203">
            <v>17</v>
          </cell>
          <cell r="D203" t="str">
            <v>Chi phÝ m¸y ®iÒu chinh t¨ng thªm C1 =  MTCx 0,13</v>
          </cell>
          <cell r="M203">
            <v>20.218440000000001</v>
          </cell>
          <cell r="N203">
            <v>20.218440000000001</v>
          </cell>
        </row>
        <row r="204">
          <cell r="B204">
            <v>18</v>
          </cell>
          <cell r="D204" t="str">
            <v>Chi phÝ s¶n xuÊt chung: 71% CFNC</v>
          </cell>
          <cell r="L204">
            <v>948110.90240203694</v>
          </cell>
          <cell r="N204">
            <v>948110.90240203694</v>
          </cell>
        </row>
        <row r="205">
          <cell r="B205">
            <v>19</v>
          </cell>
          <cell r="D205" t="str">
            <v>Thu nhËp chÞu thuÕ tÝnh tr­íc 6% Z</v>
          </cell>
          <cell r="N205">
            <v>212315.7844205155</v>
          </cell>
        </row>
        <row r="206">
          <cell r="A206">
            <v>11</v>
          </cell>
          <cell r="C206" t="str">
            <v>MT-6</v>
          </cell>
          <cell r="D206" t="str">
            <v>Mãng cét MT-7</v>
          </cell>
          <cell r="K206">
            <v>1394970.9926882819</v>
          </cell>
          <cell r="L206">
            <v>1561660.0242166314</v>
          </cell>
          <cell r="M206">
            <v>183.804</v>
          </cell>
          <cell r="N206">
            <v>4309550.4759310447</v>
          </cell>
        </row>
        <row r="207">
          <cell r="B207">
            <v>1</v>
          </cell>
          <cell r="C207" t="str">
            <v>04.3101a</v>
          </cell>
          <cell r="D207" t="str">
            <v>Bª t«ng lãt M50</v>
          </cell>
          <cell r="E207" t="str">
            <v>m3</v>
          </cell>
          <cell r="F207">
            <v>0.432</v>
          </cell>
          <cell r="H207">
            <v>310815.12059999997</v>
          </cell>
          <cell r="I207">
            <v>39733</v>
          </cell>
          <cell r="K207">
            <v>134272.13209919998</v>
          </cell>
          <cell r="L207">
            <v>17164.655999999999</v>
          </cell>
          <cell r="M207">
            <v>0</v>
          </cell>
          <cell r="N207">
            <v>151436.78809919997</v>
          </cell>
        </row>
        <row r="208">
          <cell r="B208">
            <v>2</v>
          </cell>
          <cell r="C208" t="str">
            <v>04.3102</v>
          </cell>
          <cell r="D208" t="str">
            <v>Bª t«ng ®óc M150</v>
          </cell>
          <cell r="E208" t="str">
            <v>m3</v>
          </cell>
          <cell r="F208">
            <v>2.23</v>
          </cell>
          <cell r="H208">
            <v>458274.02509999991</v>
          </cell>
          <cell r="I208">
            <v>45030</v>
          </cell>
          <cell r="K208">
            <v>1021951.0759729998</v>
          </cell>
          <cell r="L208">
            <v>100416.9</v>
          </cell>
          <cell r="M208">
            <v>0</v>
          </cell>
          <cell r="N208">
            <v>1122367.9759729998</v>
          </cell>
        </row>
        <row r="209">
          <cell r="B209">
            <v>3</v>
          </cell>
          <cell r="C209" t="str">
            <v>04.3103</v>
          </cell>
          <cell r="D209" t="str">
            <v>Bª t«ng chÌn M200</v>
          </cell>
          <cell r="E209" t="str">
            <v>m3</v>
          </cell>
          <cell r="F209">
            <v>0.08</v>
          </cell>
          <cell r="H209">
            <v>503906.80770102743</v>
          </cell>
          <cell r="I209">
            <v>45030</v>
          </cell>
          <cell r="K209">
            <v>40312.544616082196</v>
          </cell>
          <cell r="L209">
            <v>3602.4</v>
          </cell>
          <cell r="M209">
            <v>0</v>
          </cell>
          <cell r="N209">
            <v>43914.944616082197</v>
          </cell>
        </row>
        <row r="210">
          <cell r="B210">
            <v>4</v>
          </cell>
          <cell r="C210" t="str">
            <v>04.1101</v>
          </cell>
          <cell r="D210" t="str">
            <v>Cèt thÐp CT3, d=8</v>
          </cell>
          <cell r="E210" t="str">
            <v>kg</v>
          </cell>
          <cell r="F210">
            <v>5</v>
          </cell>
          <cell r="G210">
            <v>1.02</v>
          </cell>
          <cell r="H210">
            <v>6200</v>
          </cell>
          <cell r="I210">
            <v>202</v>
          </cell>
          <cell r="J210">
            <v>17</v>
          </cell>
          <cell r="K210">
            <v>31620</v>
          </cell>
          <cell r="L210">
            <v>1030.2</v>
          </cell>
          <cell r="M210">
            <v>86.7</v>
          </cell>
          <cell r="N210">
            <v>32736.9</v>
          </cell>
        </row>
        <row r="211">
          <cell r="B211">
            <v>5</v>
          </cell>
          <cell r="C211" t="str">
            <v>04.1101</v>
          </cell>
          <cell r="D211" t="str">
            <v>Cèt thÐp CT3, d=10</v>
          </cell>
          <cell r="E211" t="str">
            <v>kg</v>
          </cell>
          <cell r="F211">
            <v>5.6</v>
          </cell>
          <cell r="G211">
            <v>1.02</v>
          </cell>
          <cell r="H211">
            <v>6200</v>
          </cell>
          <cell r="I211">
            <v>202</v>
          </cell>
          <cell r="J211">
            <v>17</v>
          </cell>
          <cell r="K211">
            <v>35414.399999999994</v>
          </cell>
          <cell r="L211">
            <v>1153.8239999999998</v>
          </cell>
          <cell r="M211">
            <v>97.103999999999999</v>
          </cell>
          <cell r="N211">
            <v>36665.327999999994</v>
          </cell>
        </row>
        <row r="212">
          <cell r="B212">
            <v>6</v>
          </cell>
          <cell r="C212" t="str">
            <v>PL§G</v>
          </cell>
          <cell r="D212" t="str">
            <v>D©y thÐp buéc</v>
          </cell>
          <cell r="E212" t="str">
            <v>kg</v>
          </cell>
          <cell r="F212">
            <v>0.2</v>
          </cell>
          <cell r="H212">
            <v>6000</v>
          </cell>
          <cell r="K212">
            <v>1200</v>
          </cell>
          <cell r="L212">
            <v>0</v>
          </cell>
          <cell r="N212">
            <v>1200</v>
          </cell>
        </row>
        <row r="213">
          <cell r="B213">
            <v>7</v>
          </cell>
          <cell r="C213" t="str">
            <v>04.2001</v>
          </cell>
          <cell r="D213" t="str">
            <v>GhÐp v¸n khu«n mãng</v>
          </cell>
          <cell r="E213" t="str">
            <v>m2</v>
          </cell>
          <cell r="F213">
            <v>7</v>
          </cell>
          <cell r="H213">
            <v>18600.12</v>
          </cell>
          <cell r="I213">
            <v>5309.19</v>
          </cell>
          <cell r="K213">
            <v>130200.84</v>
          </cell>
          <cell r="L213">
            <v>37164.329999999994</v>
          </cell>
          <cell r="N213">
            <v>167365.16999999998</v>
          </cell>
        </row>
        <row r="214">
          <cell r="B214">
            <v>8</v>
          </cell>
          <cell r="C214" t="str">
            <v>03.1113</v>
          </cell>
          <cell r="D214" t="str">
            <v>§µo ®Êt cÊp III s©u &lt;2m, S&lt;5m2</v>
          </cell>
          <cell r="E214" t="str">
            <v>m3</v>
          </cell>
          <cell r="F214">
            <v>12.584000000000003</v>
          </cell>
          <cell r="I214">
            <v>24428</v>
          </cell>
          <cell r="K214">
            <v>0</v>
          </cell>
          <cell r="L214">
            <v>307401.95200000011</v>
          </cell>
          <cell r="N214">
            <v>307401.95200000011</v>
          </cell>
        </row>
        <row r="215">
          <cell r="B215">
            <v>9</v>
          </cell>
          <cell r="C215" t="str">
            <v>03.2203</v>
          </cell>
          <cell r="D215" t="str">
            <v>LÊp ®Êt</v>
          </cell>
          <cell r="E215" t="str">
            <v>m3</v>
          </cell>
          <cell r="F215">
            <v>9.8420000000000023</v>
          </cell>
          <cell r="I215">
            <v>10890</v>
          </cell>
          <cell r="K215">
            <v>0</v>
          </cell>
          <cell r="L215">
            <v>107179.38000000002</v>
          </cell>
          <cell r="N215">
            <v>107179.38000000002</v>
          </cell>
        </row>
        <row r="216">
          <cell r="B216">
            <v>10</v>
          </cell>
          <cell r="C216" t="str">
            <v>03.2203</v>
          </cell>
          <cell r="D216" t="str">
            <v>§¾p ®Êt ch©n cét</v>
          </cell>
          <cell r="E216" t="str">
            <v>m3</v>
          </cell>
          <cell r="F216">
            <v>0.5</v>
          </cell>
          <cell r="I216">
            <v>10890</v>
          </cell>
          <cell r="K216">
            <v>0</v>
          </cell>
          <cell r="L216">
            <v>5445</v>
          </cell>
          <cell r="N216">
            <v>5445</v>
          </cell>
        </row>
        <row r="217">
          <cell r="B217">
            <v>11</v>
          </cell>
          <cell r="C217" t="str">
            <v>CTÝnh</v>
          </cell>
          <cell r="D217" t="str">
            <v xml:space="preserve">V/c bª t«ng M50 </v>
          </cell>
          <cell r="E217" t="str">
            <v>m3</v>
          </cell>
          <cell r="F217">
            <v>0.432</v>
          </cell>
          <cell r="I217">
            <v>51187.063600000001</v>
          </cell>
          <cell r="K217">
            <v>0</v>
          </cell>
          <cell r="L217">
            <v>22112.8114752</v>
          </cell>
          <cell r="N217">
            <v>22112.8114752</v>
          </cell>
        </row>
        <row r="218">
          <cell r="B218">
            <v>12</v>
          </cell>
          <cell r="C218" t="str">
            <v>CTÝnh</v>
          </cell>
          <cell r="D218" t="str">
            <v xml:space="preserve">V/c bª t«ng M150 </v>
          </cell>
          <cell r="E218" t="str">
            <v>m3</v>
          </cell>
          <cell r="F218">
            <v>2.23</v>
          </cell>
          <cell r="I218">
            <v>53448.379759999996</v>
          </cell>
          <cell r="K218">
            <v>0</v>
          </cell>
          <cell r="L218">
            <v>119189.88686479999</v>
          </cell>
          <cell r="N218">
            <v>119189.88686479999</v>
          </cell>
        </row>
        <row r="219">
          <cell r="B219">
            <v>13</v>
          </cell>
          <cell r="C219" t="str">
            <v>CTÝnh</v>
          </cell>
          <cell r="D219" t="str">
            <v xml:space="preserve">V/c bª t«ng M200 </v>
          </cell>
          <cell r="E219" t="str">
            <v>m3</v>
          </cell>
          <cell r="F219">
            <v>0.08</v>
          </cell>
          <cell r="I219">
            <v>53146.119599999998</v>
          </cell>
          <cell r="K219">
            <v>0</v>
          </cell>
          <cell r="L219">
            <v>4251.6895679999998</v>
          </cell>
          <cell r="N219">
            <v>4251.6895679999998</v>
          </cell>
        </row>
        <row r="220">
          <cell r="B220">
            <v>14</v>
          </cell>
          <cell r="C220" t="str">
            <v>02.1352</v>
          </cell>
          <cell r="D220" t="str">
            <v xml:space="preserve">V/c thÐp </v>
          </cell>
          <cell r="E220" t="str">
            <v>TÊn</v>
          </cell>
          <cell r="F220">
            <v>0.01</v>
          </cell>
          <cell r="I220">
            <v>47413.4</v>
          </cell>
          <cell r="K220">
            <v>0</v>
          </cell>
          <cell r="L220">
            <v>474.13400000000001</v>
          </cell>
          <cell r="N220">
            <v>474.13400000000001</v>
          </cell>
        </row>
        <row r="221">
          <cell r="B221">
            <v>15</v>
          </cell>
          <cell r="C221" t="str">
            <v>CTÝnh</v>
          </cell>
          <cell r="D221" t="str">
            <v>V/c dông cô thi c«ng</v>
          </cell>
          <cell r="E221" t="str">
            <v>TÊn</v>
          </cell>
          <cell r="F221">
            <v>0.1</v>
          </cell>
          <cell r="I221">
            <v>77404</v>
          </cell>
          <cell r="K221">
            <v>0</v>
          </cell>
          <cell r="L221">
            <v>7740.4000000000005</v>
          </cell>
          <cell r="N221">
            <v>7740.4000000000005</v>
          </cell>
        </row>
        <row r="222">
          <cell r="B222">
            <v>16</v>
          </cell>
          <cell r="D222" t="str">
            <v>Nh©n c«ng ®iÒu chØnh t¨ng thªm  = NC x {(1+0,3/2,638 ) x 2,01x0,95 - 1}</v>
          </cell>
          <cell r="L222">
            <v>827332.46030863142</v>
          </cell>
          <cell r="N222">
            <v>827332.46030863142</v>
          </cell>
        </row>
        <row r="223">
          <cell r="B223">
            <v>17</v>
          </cell>
          <cell r="D223" t="str">
            <v>Chi phÝ m¸y ®iÒu chinh t¨ng thªm C1 =  MTCx 0,13</v>
          </cell>
          <cell r="M223">
            <v>20.218440000000001</v>
          </cell>
          <cell r="N223">
            <v>20.218440000000001</v>
          </cell>
        </row>
        <row r="224">
          <cell r="B224">
            <v>18</v>
          </cell>
          <cell r="D224" t="str">
            <v>Chi phÝ s¶n xuÊt chung: 71% CFNC</v>
          </cell>
          <cell r="L224">
            <v>1108778.6171938083</v>
          </cell>
          <cell r="N224">
            <v>1108778.6171938083</v>
          </cell>
        </row>
        <row r="225">
          <cell r="B225">
            <v>19</v>
          </cell>
          <cell r="D225" t="str">
            <v>Thu nhËp chÞu thuÕ tÝnh tr­íc 6% Z</v>
          </cell>
          <cell r="N225">
            <v>243936.81939232329</v>
          </cell>
        </row>
        <row r="226">
          <cell r="A226">
            <v>12</v>
          </cell>
          <cell r="C226" t="str">
            <v>MT-7a</v>
          </cell>
          <cell r="D226" t="str">
            <v>Mãng cét MT-7a</v>
          </cell>
          <cell r="K226">
            <v>1498727.7977019027</v>
          </cell>
          <cell r="L226">
            <v>1605028.2515618065</v>
          </cell>
          <cell r="M226">
            <v>183.804</v>
          </cell>
          <cell r="N226">
            <v>4498141.9381313473</v>
          </cell>
        </row>
        <row r="227">
          <cell r="B227">
            <v>1</v>
          </cell>
          <cell r="C227" t="str">
            <v>04.3101a</v>
          </cell>
          <cell r="D227" t="str">
            <v>Bª t«ng lãt M50</v>
          </cell>
          <cell r="E227" t="str">
            <v>m3</v>
          </cell>
          <cell r="F227">
            <v>0.46800000000000003</v>
          </cell>
          <cell r="H227">
            <v>310815.12059999997</v>
          </cell>
          <cell r="I227">
            <v>39733</v>
          </cell>
          <cell r="K227">
            <v>145461.4764408</v>
          </cell>
          <cell r="L227">
            <v>18595.044000000002</v>
          </cell>
          <cell r="M227">
            <v>0</v>
          </cell>
          <cell r="N227">
            <v>164056.5204408</v>
          </cell>
        </row>
        <row r="228">
          <cell r="B228">
            <v>2</v>
          </cell>
          <cell r="C228" t="str">
            <v>04.3102</v>
          </cell>
          <cell r="D228" t="str">
            <v>Bª t«ng ®óc M150</v>
          </cell>
          <cell r="E228" t="str">
            <v>m3</v>
          </cell>
          <cell r="F228">
            <v>2.41</v>
          </cell>
          <cell r="H228">
            <v>458274.02509999991</v>
          </cell>
          <cell r="I228">
            <v>45030</v>
          </cell>
          <cell r="K228">
            <v>1104440.4004909999</v>
          </cell>
          <cell r="L228">
            <v>108522.3</v>
          </cell>
          <cell r="M228">
            <v>0</v>
          </cell>
          <cell r="N228">
            <v>1212962.700491</v>
          </cell>
        </row>
        <row r="229">
          <cell r="B229">
            <v>3</v>
          </cell>
          <cell r="C229" t="str">
            <v>04.3103</v>
          </cell>
          <cell r="D229" t="str">
            <v>Bª t«ng chÌn M200</v>
          </cell>
          <cell r="E229" t="str">
            <v>m3</v>
          </cell>
          <cell r="F229">
            <v>0.1</v>
          </cell>
          <cell r="H229">
            <v>503906.80770102743</v>
          </cell>
          <cell r="I229">
            <v>45030</v>
          </cell>
          <cell r="K229">
            <v>50390.680770102743</v>
          </cell>
          <cell r="L229">
            <v>4503</v>
          </cell>
          <cell r="M229">
            <v>0</v>
          </cell>
          <cell r="N229">
            <v>54893.680770102743</v>
          </cell>
        </row>
        <row r="230">
          <cell r="B230">
            <v>4</v>
          </cell>
          <cell r="C230" t="str">
            <v>04.1101</v>
          </cell>
          <cell r="D230" t="str">
            <v>Cèt thÐp CT3, d=8</v>
          </cell>
          <cell r="E230" t="str">
            <v>kg</v>
          </cell>
          <cell r="F230">
            <v>5</v>
          </cell>
          <cell r="G230">
            <v>1.02</v>
          </cell>
          <cell r="H230">
            <v>6200</v>
          </cell>
          <cell r="I230">
            <v>202</v>
          </cell>
          <cell r="J230">
            <v>17</v>
          </cell>
          <cell r="K230">
            <v>31620</v>
          </cell>
          <cell r="L230">
            <v>1030.2</v>
          </cell>
          <cell r="M230">
            <v>86.7</v>
          </cell>
          <cell r="N230">
            <v>32736.9</v>
          </cell>
        </row>
        <row r="231">
          <cell r="B231">
            <v>5</v>
          </cell>
          <cell r="C231" t="str">
            <v>04.1101</v>
          </cell>
          <cell r="D231" t="str">
            <v>Cèt thÐp CT3, d=10</v>
          </cell>
          <cell r="E231" t="str">
            <v>kg</v>
          </cell>
          <cell r="F231">
            <v>5.6</v>
          </cell>
          <cell r="G231">
            <v>1.02</v>
          </cell>
          <cell r="H231">
            <v>6200</v>
          </cell>
          <cell r="I231">
            <v>202</v>
          </cell>
          <cell r="J231">
            <v>17</v>
          </cell>
          <cell r="K231">
            <v>35414.399999999994</v>
          </cell>
          <cell r="L231">
            <v>1153.8239999999998</v>
          </cell>
          <cell r="M231">
            <v>97.103999999999999</v>
          </cell>
          <cell r="N231">
            <v>36665.327999999994</v>
          </cell>
        </row>
        <row r="232">
          <cell r="B232">
            <v>6</v>
          </cell>
          <cell r="C232" t="str">
            <v>PL§G</v>
          </cell>
          <cell r="D232" t="str">
            <v>D©y thÐp buéc</v>
          </cell>
          <cell r="E232" t="str">
            <v>kg</v>
          </cell>
          <cell r="F232">
            <v>0.2</v>
          </cell>
          <cell r="H232">
            <v>6000</v>
          </cell>
          <cell r="K232">
            <v>1200</v>
          </cell>
          <cell r="L232">
            <v>0</v>
          </cell>
          <cell r="N232">
            <v>1200</v>
          </cell>
        </row>
        <row r="233">
          <cell r="B233">
            <v>7</v>
          </cell>
          <cell r="C233" t="str">
            <v>04.2001</v>
          </cell>
          <cell r="D233" t="str">
            <v>GhÐp v¸n khu«n mãng</v>
          </cell>
          <cell r="E233" t="str">
            <v>m2</v>
          </cell>
          <cell r="F233">
            <v>7</v>
          </cell>
          <cell r="H233">
            <v>18600.12</v>
          </cell>
          <cell r="I233">
            <v>5309.19</v>
          </cell>
          <cell r="K233">
            <v>130200.84</v>
          </cell>
          <cell r="L233">
            <v>37164.329999999994</v>
          </cell>
          <cell r="N233">
            <v>167365.16999999998</v>
          </cell>
        </row>
        <row r="234">
          <cell r="B234">
            <v>8</v>
          </cell>
          <cell r="C234" t="str">
            <v>03.1113</v>
          </cell>
          <cell r="D234" t="str">
            <v>§µo ®Êt cÊp III s©u &lt;2m, S&lt;5m2</v>
          </cell>
          <cell r="E234" t="str">
            <v>m3</v>
          </cell>
          <cell r="F234">
            <v>12.584000000000003</v>
          </cell>
          <cell r="I234">
            <v>24428</v>
          </cell>
          <cell r="K234">
            <v>0</v>
          </cell>
          <cell r="L234">
            <v>307401.95200000011</v>
          </cell>
          <cell r="N234">
            <v>307401.95200000011</v>
          </cell>
        </row>
        <row r="235">
          <cell r="B235">
            <v>9</v>
          </cell>
          <cell r="C235" t="str">
            <v>03.2203</v>
          </cell>
          <cell r="D235" t="str">
            <v>LÊp ®Êt</v>
          </cell>
          <cell r="E235" t="str">
            <v>m3</v>
          </cell>
          <cell r="F235">
            <v>9.6060000000000034</v>
          </cell>
          <cell r="I235">
            <v>10890</v>
          </cell>
          <cell r="K235">
            <v>0</v>
          </cell>
          <cell r="L235">
            <v>104609.34000000004</v>
          </cell>
          <cell r="N235">
            <v>104609.34000000004</v>
          </cell>
        </row>
        <row r="236">
          <cell r="B236">
            <v>10</v>
          </cell>
          <cell r="C236" t="str">
            <v>03.2203</v>
          </cell>
          <cell r="D236" t="str">
            <v>§¾p ®Êt ch©n cét</v>
          </cell>
          <cell r="E236" t="str">
            <v>m3</v>
          </cell>
          <cell r="F236">
            <v>0.5</v>
          </cell>
          <cell r="I236">
            <v>10890</v>
          </cell>
          <cell r="K236">
            <v>0</v>
          </cell>
          <cell r="L236">
            <v>5445</v>
          </cell>
          <cell r="N236">
            <v>5445</v>
          </cell>
        </row>
        <row r="237">
          <cell r="B237">
            <v>11</v>
          </cell>
          <cell r="C237" t="str">
            <v>CTÝnh</v>
          </cell>
          <cell r="D237" t="str">
            <v xml:space="preserve">V/c bª t«ng M50 </v>
          </cell>
          <cell r="E237" t="str">
            <v>m3</v>
          </cell>
          <cell r="F237">
            <v>0.46800000000000003</v>
          </cell>
          <cell r="I237">
            <v>51187.063600000001</v>
          </cell>
          <cell r="K237">
            <v>0</v>
          </cell>
          <cell r="L237">
            <v>23955.545764800001</v>
          </cell>
          <cell r="N237">
            <v>23955.545764800001</v>
          </cell>
        </row>
        <row r="238">
          <cell r="B238">
            <v>12</v>
          </cell>
          <cell r="C238" t="str">
            <v>CTÝnh</v>
          </cell>
          <cell r="D238" t="str">
            <v xml:space="preserve">V/c bª t«ng M150 </v>
          </cell>
          <cell r="E238" t="str">
            <v>m3</v>
          </cell>
          <cell r="F238">
            <v>2.41</v>
          </cell>
          <cell r="I238">
            <v>53448.379759999996</v>
          </cell>
          <cell r="K238">
            <v>0</v>
          </cell>
          <cell r="L238">
            <v>128810.5952216</v>
          </cell>
          <cell r="N238">
            <v>128810.5952216</v>
          </cell>
        </row>
        <row r="239">
          <cell r="B239">
            <v>13</v>
          </cell>
          <cell r="C239" t="str">
            <v>CTÝnh</v>
          </cell>
          <cell r="D239" t="str">
            <v xml:space="preserve">V/c bª t«ng M200 </v>
          </cell>
          <cell r="E239" t="str">
            <v>m3</v>
          </cell>
          <cell r="F239">
            <v>0.1</v>
          </cell>
          <cell r="I239">
            <v>53146.119599999998</v>
          </cell>
          <cell r="K239">
            <v>0</v>
          </cell>
          <cell r="L239">
            <v>5314.6119600000002</v>
          </cell>
          <cell r="N239">
            <v>5314.6119600000002</v>
          </cell>
        </row>
        <row r="240">
          <cell r="B240">
            <v>14</v>
          </cell>
          <cell r="C240" t="str">
            <v>02.1352</v>
          </cell>
          <cell r="D240" t="str">
            <v xml:space="preserve">V/c thÐp </v>
          </cell>
          <cell r="E240" t="str">
            <v>TÊn</v>
          </cell>
          <cell r="F240">
            <v>0.01</v>
          </cell>
          <cell r="I240">
            <v>47413.4</v>
          </cell>
          <cell r="K240">
            <v>0</v>
          </cell>
          <cell r="L240">
            <v>474.13400000000001</v>
          </cell>
          <cell r="N240">
            <v>474.13400000000001</v>
          </cell>
        </row>
        <row r="241">
          <cell r="B241">
            <v>15</v>
          </cell>
          <cell r="C241" t="str">
            <v>CTÝnh</v>
          </cell>
          <cell r="D241" t="str">
            <v>V/c dông cô thi c«ng</v>
          </cell>
          <cell r="E241" t="str">
            <v>TÊn</v>
          </cell>
          <cell r="F241">
            <v>0.1</v>
          </cell>
          <cell r="I241">
            <v>77404</v>
          </cell>
          <cell r="K241">
            <v>0</v>
          </cell>
          <cell r="L241">
            <v>7740.4000000000005</v>
          </cell>
          <cell r="N241">
            <v>7740.4000000000005</v>
          </cell>
        </row>
        <row r="242">
          <cell r="B242">
            <v>16</v>
          </cell>
          <cell r="D242" t="str">
            <v>Nh©n c«ng ®iÒu chØnh t¨ng thªm  = NC x {(1+0,3/2,638 ) x 2,01x0,95 - 1}</v>
          </cell>
          <cell r="L242">
            <v>850307.97461540636</v>
          </cell>
          <cell r="N242">
            <v>850307.97461540636</v>
          </cell>
        </row>
        <row r="243">
          <cell r="B243">
            <v>17</v>
          </cell>
          <cell r="D243" t="str">
            <v>Chi phÝ m¸y ®iÒu chinh t¨ng thªm C1 =  MTCx 0,13</v>
          </cell>
          <cell r="M243">
            <v>20.218440000000001</v>
          </cell>
          <cell r="N243">
            <v>20.218440000000001</v>
          </cell>
        </row>
        <row r="244">
          <cell r="B244">
            <v>18</v>
          </cell>
          <cell r="D244" t="str">
            <v>Chi phÝ s¶n xuÊt chung: 71% CFNC</v>
          </cell>
          <cell r="L244">
            <v>1139570.0586088826</v>
          </cell>
          <cell r="N244">
            <v>1139570.0586088826</v>
          </cell>
        </row>
        <row r="245">
          <cell r="B245">
            <v>19</v>
          </cell>
          <cell r="D245" t="str">
            <v>Thu nhËp chÞu thuÕ tÝnh tr­íc 6% Z</v>
          </cell>
          <cell r="N245">
            <v>254611.80781875551</v>
          </cell>
        </row>
        <row r="246">
          <cell r="A246">
            <v>13</v>
          </cell>
          <cell r="C246" t="str">
            <v>MT-8</v>
          </cell>
          <cell r="D246" t="str">
            <v>Mãng cét MT-8</v>
          </cell>
          <cell r="K246">
            <v>1805118.6247601025</v>
          </cell>
          <cell r="L246">
            <v>1608677.9147732318</v>
          </cell>
          <cell r="M246">
            <v>180.2</v>
          </cell>
          <cell r="N246">
            <v>4829527.3538836678</v>
          </cell>
        </row>
        <row r="247">
          <cell r="B247">
            <v>1</v>
          </cell>
          <cell r="C247" t="str">
            <v>04.3101a</v>
          </cell>
          <cell r="D247" t="str">
            <v>Bª t«ng lãt M50</v>
          </cell>
          <cell r="E247" t="str">
            <v>m3</v>
          </cell>
          <cell r="F247">
            <v>0.47</v>
          </cell>
          <cell r="H247">
            <v>310815.12059999997</v>
          </cell>
          <cell r="I247">
            <v>39733</v>
          </cell>
          <cell r="K247">
            <v>146083.10668199998</v>
          </cell>
          <cell r="L247">
            <v>18674.509999999998</v>
          </cell>
          <cell r="M247">
            <v>0</v>
          </cell>
          <cell r="N247">
            <v>164757.61668199999</v>
          </cell>
        </row>
        <row r="248">
          <cell r="B248">
            <v>2</v>
          </cell>
          <cell r="C248" t="str">
            <v>042.104</v>
          </cell>
          <cell r="D248" t="str">
            <v>Bª t«ng ®óc M150</v>
          </cell>
          <cell r="E248" t="str">
            <v>m3</v>
          </cell>
          <cell r="F248">
            <v>3.08</v>
          </cell>
          <cell r="H248">
            <v>458274.02509999991</v>
          </cell>
          <cell r="I248">
            <v>45030</v>
          </cell>
          <cell r="K248">
            <v>1411483.9973079998</v>
          </cell>
          <cell r="L248">
            <v>138692.4</v>
          </cell>
          <cell r="M248">
            <v>0</v>
          </cell>
          <cell r="N248">
            <v>1550176.3973079997</v>
          </cell>
        </row>
        <row r="249">
          <cell r="B249">
            <v>3</v>
          </cell>
          <cell r="C249" t="str">
            <v>042.105</v>
          </cell>
          <cell r="D249" t="str">
            <v>Bª t«ng chÌn M200</v>
          </cell>
          <cell r="E249" t="str">
            <v>m3</v>
          </cell>
          <cell r="F249">
            <v>0.1</v>
          </cell>
          <cell r="H249">
            <v>503906.80770102743</v>
          </cell>
          <cell r="I249">
            <v>45030</v>
          </cell>
          <cell r="K249">
            <v>50390.680770102743</v>
          </cell>
          <cell r="L249">
            <v>4503</v>
          </cell>
          <cell r="M249">
            <v>0</v>
          </cell>
          <cell r="N249">
            <v>54893.680770102743</v>
          </cell>
        </row>
        <row r="250">
          <cell r="B250">
            <v>4</v>
          </cell>
          <cell r="C250" t="str">
            <v>041.101</v>
          </cell>
          <cell r="D250" t="str">
            <v>Cèt thÐp CT3, d=8</v>
          </cell>
          <cell r="E250" t="str">
            <v>kg</v>
          </cell>
          <cell r="F250">
            <v>5</v>
          </cell>
          <cell r="G250">
            <v>1</v>
          </cell>
          <cell r="H250">
            <v>6200</v>
          </cell>
          <cell r="I250">
            <v>202</v>
          </cell>
          <cell r="J250">
            <v>17</v>
          </cell>
          <cell r="K250">
            <v>31000</v>
          </cell>
          <cell r="L250">
            <v>1010</v>
          </cell>
          <cell r="M250">
            <v>85</v>
          </cell>
          <cell r="N250">
            <v>32095</v>
          </cell>
        </row>
        <row r="251">
          <cell r="B251">
            <v>5</v>
          </cell>
          <cell r="C251" t="str">
            <v>041.101</v>
          </cell>
          <cell r="D251" t="str">
            <v>Cèt thÐp CT3, d=10</v>
          </cell>
          <cell r="E251" t="str">
            <v>kg</v>
          </cell>
          <cell r="F251">
            <v>5.6</v>
          </cell>
          <cell r="G251">
            <v>1</v>
          </cell>
          <cell r="H251">
            <v>6200</v>
          </cell>
          <cell r="I251">
            <v>202</v>
          </cell>
          <cell r="J251">
            <v>17</v>
          </cell>
          <cell r="K251">
            <v>34720</v>
          </cell>
          <cell r="L251">
            <v>1131.1999999999998</v>
          </cell>
          <cell r="M251">
            <v>95.199999999999989</v>
          </cell>
          <cell r="N251">
            <v>35946.399999999994</v>
          </cell>
        </row>
        <row r="252">
          <cell r="B252">
            <v>6</v>
          </cell>
          <cell r="C252" t="str">
            <v>PL§G</v>
          </cell>
          <cell r="D252" t="str">
            <v>D©y thÐp buéc</v>
          </cell>
          <cell r="E252" t="str">
            <v>kg</v>
          </cell>
          <cell r="F252">
            <v>0.2</v>
          </cell>
          <cell r="H252">
            <v>6200</v>
          </cell>
          <cell r="K252">
            <v>1240</v>
          </cell>
          <cell r="L252">
            <v>0</v>
          </cell>
          <cell r="N252">
            <v>1240</v>
          </cell>
        </row>
        <row r="253">
          <cell r="B253">
            <v>7</v>
          </cell>
          <cell r="C253" t="str">
            <v>04.2001</v>
          </cell>
          <cell r="D253" t="str">
            <v>GhÐp v¸n khu«n mãng</v>
          </cell>
          <cell r="E253" t="str">
            <v>m2</v>
          </cell>
          <cell r="F253">
            <v>7</v>
          </cell>
          <cell r="H253">
            <v>18600.12</v>
          </cell>
          <cell r="I253">
            <v>5309.19</v>
          </cell>
          <cell r="K253">
            <v>130200.84</v>
          </cell>
          <cell r="L253">
            <v>37164.329999999994</v>
          </cell>
          <cell r="N253">
            <v>167365.16999999998</v>
          </cell>
        </row>
        <row r="254">
          <cell r="B254">
            <v>8</v>
          </cell>
          <cell r="C254" t="str">
            <v>031.123</v>
          </cell>
          <cell r="D254" t="str">
            <v>§µo ®Êt cÊp III s©u &lt;2m, S&lt;5m2</v>
          </cell>
          <cell r="E254" t="str">
            <v>m3</v>
          </cell>
          <cell r="F254">
            <v>14.167999999999999</v>
          </cell>
          <cell r="I254">
            <v>18517</v>
          </cell>
          <cell r="K254">
            <v>0</v>
          </cell>
          <cell r="L254">
            <v>262348.85599999997</v>
          </cell>
          <cell r="N254">
            <v>262348.85599999997</v>
          </cell>
        </row>
        <row r="255">
          <cell r="B255">
            <v>9</v>
          </cell>
          <cell r="C255" t="str">
            <v>033.103</v>
          </cell>
          <cell r="D255" t="str">
            <v>LÊp ®Êt</v>
          </cell>
          <cell r="E255" t="str">
            <v>m3</v>
          </cell>
          <cell r="F255">
            <v>10.517999999999999</v>
          </cell>
          <cell r="I255">
            <v>8216</v>
          </cell>
          <cell r="K255">
            <v>0</v>
          </cell>
          <cell r="L255">
            <v>86415.887999999992</v>
          </cell>
          <cell r="N255">
            <v>86415.887999999992</v>
          </cell>
        </row>
        <row r="256">
          <cell r="B256">
            <v>10</v>
          </cell>
          <cell r="C256" t="str">
            <v>033.103</v>
          </cell>
          <cell r="D256" t="str">
            <v>§¾p ®Êt ch©n cét</v>
          </cell>
          <cell r="E256" t="str">
            <v>m3</v>
          </cell>
          <cell r="F256">
            <v>0.5</v>
          </cell>
          <cell r="I256">
            <v>8216</v>
          </cell>
          <cell r="K256">
            <v>0</v>
          </cell>
          <cell r="L256">
            <v>4108</v>
          </cell>
          <cell r="N256">
            <v>4108</v>
          </cell>
        </row>
        <row r="257">
          <cell r="B257">
            <v>11</v>
          </cell>
          <cell r="C257" t="str">
            <v>CTÝnh</v>
          </cell>
          <cell r="D257" t="str">
            <v xml:space="preserve">V/c bª t«ng M50 </v>
          </cell>
          <cell r="E257" t="str">
            <v>m3</v>
          </cell>
          <cell r="F257">
            <v>0.47</v>
          </cell>
          <cell r="I257">
            <v>51187.063600000001</v>
          </cell>
          <cell r="K257">
            <v>0</v>
          </cell>
          <cell r="L257">
            <v>24057.919891999998</v>
          </cell>
          <cell r="N257">
            <v>24057.919891999998</v>
          </cell>
        </row>
        <row r="258">
          <cell r="B258">
            <v>12</v>
          </cell>
          <cell r="C258" t="str">
            <v>CTÝnh</v>
          </cell>
          <cell r="D258" t="str">
            <v xml:space="preserve">V/c bª t«ng M150 </v>
          </cell>
          <cell r="E258" t="str">
            <v>m3</v>
          </cell>
          <cell r="F258">
            <v>3.08</v>
          </cell>
          <cell r="I258">
            <v>53448.379759999996</v>
          </cell>
          <cell r="K258">
            <v>0</v>
          </cell>
          <cell r="L258">
            <v>164621.00966079999</v>
          </cell>
          <cell r="N258">
            <v>164621.00966079999</v>
          </cell>
        </row>
        <row r="259">
          <cell r="B259">
            <v>13</v>
          </cell>
          <cell r="C259" t="str">
            <v>CTÝnh</v>
          </cell>
          <cell r="D259" t="str">
            <v xml:space="preserve">V/c bª t«ng M200 </v>
          </cell>
          <cell r="E259" t="str">
            <v>m3</v>
          </cell>
          <cell r="F259">
            <v>0.1</v>
          </cell>
          <cell r="I259">
            <v>53146.119599999998</v>
          </cell>
          <cell r="K259">
            <v>0</v>
          </cell>
          <cell r="L259">
            <v>5314.6119600000002</v>
          </cell>
          <cell r="N259">
            <v>5314.6119600000002</v>
          </cell>
        </row>
        <row r="260">
          <cell r="B260">
            <v>14</v>
          </cell>
          <cell r="C260" t="str">
            <v>02.1352</v>
          </cell>
          <cell r="D260" t="str">
            <v xml:space="preserve">V/c thÐp </v>
          </cell>
          <cell r="E260" t="str">
            <v>TÊn</v>
          </cell>
          <cell r="F260">
            <v>1.3800000000000002E-2</v>
          </cell>
          <cell r="I260">
            <v>47413.4</v>
          </cell>
          <cell r="K260">
            <v>0</v>
          </cell>
          <cell r="L260">
            <v>654.30492000000004</v>
          </cell>
          <cell r="N260">
            <v>654.30492000000004</v>
          </cell>
        </row>
        <row r="261">
          <cell r="B261">
            <v>15</v>
          </cell>
          <cell r="C261" t="str">
            <v>CTÝnh</v>
          </cell>
          <cell r="D261" t="str">
            <v>V/c dông cô thi c«ng</v>
          </cell>
          <cell r="E261" t="str">
            <v>TÊn</v>
          </cell>
          <cell r="F261">
            <v>0.1</v>
          </cell>
          <cell r="I261">
            <v>77404</v>
          </cell>
          <cell r="K261">
            <v>0</v>
          </cell>
          <cell r="L261">
            <v>7740.4000000000005</v>
          </cell>
          <cell r="N261">
            <v>7740.4000000000005</v>
          </cell>
        </row>
        <row r="262">
          <cell r="B262">
            <v>16</v>
          </cell>
          <cell r="D262" t="str">
            <v>Nh©n c«ng ®iÒu chØnh t¨ng thªm  = NC x {(1+0,3/2,638 ) x 2,01x0,95 - 1}</v>
          </cell>
          <cell r="L262">
            <v>852241.48434043187</v>
          </cell>
          <cell r="N262">
            <v>852241.48434043187</v>
          </cell>
        </row>
        <row r="263">
          <cell r="B263">
            <v>17</v>
          </cell>
          <cell r="D263" t="str">
            <v>Chi phÝ m¸y ®iÒu chinh t¨ng thªm C1 =  MTCx 0,13</v>
          </cell>
          <cell r="M263">
            <v>19.821999999999999</v>
          </cell>
          <cell r="N263">
            <v>19.821999999999999</v>
          </cell>
        </row>
        <row r="264">
          <cell r="B264">
            <v>18</v>
          </cell>
          <cell r="D264" t="str">
            <v>Chi phÝ s¶n xuÊt chung: 71% CFNC</v>
          </cell>
          <cell r="L264">
            <v>1142161.3194889945</v>
          </cell>
          <cell r="N264">
            <v>1142161.3194889945</v>
          </cell>
        </row>
        <row r="265">
          <cell r="B265">
            <v>19</v>
          </cell>
          <cell r="D265" t="str">
            <v>Thu nhËp chÞu thuÕ tÝnh tr­íc 6% Z</v>
          </cell>
          <cell r="N265">
            <v>273369.47286133969</v>
          </cell>
        </row>
        <row r="266">
          <cell r="A266">
            <v>14</v>
          </cell>
          <cell r="C266" t="str">
            <v>MT-8a</v>
          </cell>
          <cell r="D266" t="str">
            <v>Mãng cét MT-8a</v>
          </cell>
          <cell r="K266">
            <v>1497453.3977019028</v>
          </cell>
          <cell r="L266">
            <v>1310410.3948649671</v>
          </cell>
          <cell r="M266">
            <v>180.2</v>
          </cell>
          <cell r="N266">
            <v>3962762.5066162553</v>
          </cell>
        </row>
        <row r="267">
          <cell r="B267">
            <v>1</v>
          </cell>
          <cell r="C267" t="str">
            <v>04.3101a</v>
          </cell>
          <cell r="D267" t="str">
            <v>Bª t«ng lãt M50</v>
          </cell>
          <cell r="E267" t="str">
            <v>m3</v>
          </cell>
          <cell r="F267">
            <v>0.46800000000000003</v>
          </cell>
          <cell r="H267">
            <v>310815.12059999997</v>
          </cell>
          <cell r="I267">
            <v>39733</v>
          </cell>
          <cell r="K267">
            <v>145461.4764408</v>
          </cell>
          <cell r="L267">
            <v>18595.044000000002</v>
          </cell>
          <cell r="M267">
            <v>0</v>
          </cell>
          <cell r="N267">
            <v>164056.5204408</v>
          </cell>
        </row>
        <row r="268">
          <cell r="B268">
            <v>2</v>
          </cell>
          <cell r="C268" t="str">
            <v>042.104</v>
          </cell>
          <cell r="D268" t="str">
            <v>Bª t«ng ®óc M150</v>
          </cell>
          <cell r="E268" t="str">
            <v>m3</v>
          </cell>
          <cell r="F268">
            <v>2.41</v>
          </cell>
          <cell r="H268">
            <v>458274.02509999991</v>
          </cell>
          <cell r="I268">
            <v>45030</v>
          </cell>
          <cell r="K268">
            <v>1104440.4004909999</v>
          </cell>
          <cell r="L268">
            <v>108522.3</v>
          </cell>
          <cell r="M268">
            <v>0</v>
          </cell>
          <cell r="N268">
            <v>1212962.700491</v>
          </cell>
        </row>
        <row r="269">
          <cell r="B269">
            <v>3</v>
          </cell>
          <cell r="C269" t="str">
            <v>042.105</v>
          </cell>
          <cell r="D269" t="str">
            <v>Bª t«ng chÌn M200</v>
          </cell>
          <cell r="E269" t="str">
            <v>m3</v>
          </cell>
          <cell r="F269">
            <v>0.1</v>
          </cell>
          <cell r="H269">
            <v>503906.80770102743</v>
          </cell>
          <cell r="I269">
            <v>45030</v>
          </cell>
          <cell r="K269">
            <v>50390.680770102743</v>
          </cell>
          <cell r="L269">
            <v>4503</v>
          </cell>
          <cell r="M269">
            <v>0</v>
          </cell>
          <cell r="N269">
            <v>54893.680770102743</v>
          </cell>
        </row>
        <row r="270">
          <cell r="B270">
            <v>4</v>
          </cell>
          <cell r="C270" t="str">
            <v>041.101</v>
          </cell>
          <cell r="D270" t="str">
            <v>Cèt thÐp CT3, d=8</v>
          </cell>
          <cell r="E270" t="str">
            <v>kg</v>
          </cell>
          <cell r="F270">
            <v>5</v>
          </cell>
          <cell r="G270">
            <v>1</v>
          </cell>
          <cell r="H270">
            <v>6200</v>
          </cell>
          <cell r="I270">
            <v>202</v>
          </cell>
          <cell r="J270">
            <v>17</v>
          </cell>
          <cell r="K270">
            <v>31000</v>
          </cell>
          <cell r="L270">
            <v>1010</v>
          </cell>
          <cell r="M270">
            <v>85</v>
          </cell>
          <cell r="N270">
            <v>32095</v>
          </cell>
        </row>
        <row r="271">
          <cell r="B271">
            <v>5</v>
          </cell>
          <cell r="C271" t="str">
            <v>041.101</v>
          </cell>
          <cell r="D271" t="str">
            <v>Cèt thÐp CT3, d=10</v>
          </cell>
          <cell r="E271" t="str">
            <v>kg</v>
          </cell>
          <cell r="F271">
            <v>5.6</v>
          </cell>
          <cell r="G271">
            <v>1</v>
          </cell>
          <cell r="H271">
            <v>6200</v>
          </cell>
          <cell r="I271">
            <v>202</v>
          </cell>
          <cell r="J271">
            <v>17</v>
          </cell>
          <cell r="K271">
            <v>34720</v>
          </cell>
          <cell r="L271">
            <v>1131.1999999999998</v>
          </cell>
          <cell r="M271">
            <v>95.199999999999989</v>
          </cell>
          <cell r="N271">
            <v>35946.399999999994</v>
          </cell>
        </row>
        <row r="272">
          <cell r="B272">
            <v>6</v>
          </cell>
          <cell r="C272" t="str">
            <v>PL§G</v>
          </cell>
          <cell r="D272" t="str">
            <v>D©y thÐp buéc</v>
          </cell>
          <cell r="E272" t="str">
            <v>kg</v>
          </cell>
          <cell r="F272">
            <v>0.2</v>
          </cell>
          <cell r="H272">
            <v>6200</v>
          </cell>
          <cell r="K272">
            <v>1240</v>
          </cell>
          <cell r="L272">
            <v>0</v>
          </cell>
          <cell r="N272">
            <v>1240</v>
          </cell>
        </row>
        <row r="273">
          <cell r="B273">
            <v>7</v>
          </cell>
          <cell r="C273" t="str">
            <v>04.2001</v>
          </cell>
          <cell r="D273" t="str">
            <v>GhÐp v¸n khu«n mãng</v>
          </cell>
          <cell r="E273" t="str">
            <v>m2</v>
          </cell>
          <cell r="F273">
            <v>7</v>
          </cell>
          <cell r="H273">
            <v>18600.12</v>
          </cell>
          <cell r="I273">
            <v>5309.19</v>
          </cell>
          <cell r="K273">
            <v>130200.84</v>
          </cell>
          <cell r="L273">
            <v>37164.329999999994</v>
          </cell>
          <cell r="N273">
            <v>167365.16999999998</v>
          </cell>
        </row>
        <row r="274">
          <cell r="B274">
            <v>8</v>
          </cell>
          <cell r="C274" t="str">
            <v>031.123</v>
          </cell>
          <cell r="D274" t="str">
            <v>§µo ®Êt cÊp III s©u &lt;2m, S&lt;5m2</v>
          </cell>
          <cell r="E274" t="str">
            <v>m3</v>
          </cell>
          <cell r="F274">
            <v>11.19</v>
          </cell>
          <cell r="I274">
            <v>18517</v>
          </cell>
          <cell r="K274">
            <v>0</v>
          </cell>
          <cell r="L274">
            <v>207205.22999999998</v>
          </cell>
          <cell r="N274">
            <v>207205.22999999998</v>
          </cell>
        </row>
        <row r="275">
          <cell r="B275">
            <v>9</v>
          </cell>
          <cell r="C275" t="str">
            <v>033.103</v>
          </cell>
          <cell r="D275" t="str">
            <v>LÊp ®Êt</v>
          </cell>
          <cell r="E275" t="str">
            <v>m3</v>
          </cell>
          <cell r="F275">
            <v>8.2119999999999997</v>
          </cell>
          <cell r="I275">
            <v>8216</v>
          </cell>
          <cell r="K275">
            <v>0</v>
          </cell>
          <cell r="L275">
            <v>67469.792000000001</v>
          </cell>
          <cell r="N275">
            <v>67469.792000000001</v>
          </cell>
        </row>
        <row r="276">
          <cell r="B276">
            <v>10</v>
          </cell>
          <cell r="C276" t="str">
            <v>033.103</v>
          </cell>
          <cell r="D276" t="str">
            <v>§¾p ®Êt ch©n cét</v>
          </cell>
          <cell r="E276" t="str">
            <v>m3</v>
          </cell>
          <cell r="F276">
            <v>0.5</v>
          </cell>
          <cell r="I276">
            <v>8216</v>
          </cell>
          <cell r="K276">
            <v>0</v>
          </cell>
          <cell r="L276">
            <v>4108</v>
          </cell>
          <cell r="N276">
            <v>4108</v>
          </cell>
        </row>
        <row r="277">
          <cell r="B277">
            <v>11</v>
          </cell>
          <cell r="C277" t="str">
            <v>CTÝnh</v>
          </cell>
          <cell r="D277" t="str">
            <v xml:space="preserve">V/c bª t«ng M50 </v>
          </cell>
          <cell r="E277" t="str">
            <v>m3</v>
          </cell>
          <cell r="F277">
            <v>0.46800000000000003</v>
          </cell>
          <cell r="I277">
            <v>51187.063600000001</v>
          </cell>
          <cell r="K277">
            <v>0</v>
          </cell>
          <cell r="L277">
            <v>23955.545764800001</v>
          </cell>
          <cell r="N277">
            <v>23955.545764800001</v>
          </cell>
        </row>
        <row r="278">
          <cell r="B278">
            <v>12</v>
          </cell>
          <cell r="C278" t="str">
            <v>CTÝnh</v>
          </cell>
          <cell r="D278" t="str">
            <v xml:space="preserve">V/c bª t«ng M150 </v>
          </cell>
          <cell r="E278" t="str">
            <v>m3</v>
          </cell>
          <cell r="F278">
            <v>2.41</v>
          </cell>
          <cell r="I278">
            <v>53448.379759999996</v>
          </cell>
          <cell r="K278">
            <v>0</v>
          </cell>
          <cell r="L278">
            <v>128810.5952216</v>
          </cell>
          <cell r="N278">
            <v>128810.5952216</v>
          </cell>
        </row>
        <row r="279">
          <cell r="B279">
            <v>13</v>
          </cell>
          <cell r="C279" t="str">
            <v>CTÝnh</v>
          </cell>
          <cell r="D279" t="str">
            <v xml:space="preserve">V/c bª t«ng M200 </v>
          </cell>
          <cell r="E279" t="str">
            <v>m3</v>
          </cell>
          <cell r="F279">
            <v>0.1</v>
          </cell>
          <cell r="I279">
            <v>53146.119599999998</v>
          </cell>
          <cell r="K279">
            <v>0</v>
          </cell>
          <cell r="L279">
            <v>5314.6119600000002</v>
          </cell>
          <cell r="N279">
            <v>5314.6119600000002</v>
          </cell>
        </row>
        <row r="280">
          <cell r="B280">
            <v>14</v>
          </cell>
          <cell r="C280" t="str">
            <v>02.1352</v>
          </cell>
          <cell r="D280" t="str">
            <v xml:space="preserve">V/c thÐp </v>
          </cell>
          <cell r="E280" t="str">
            <v>TÊn</v>
          </cell>
          <cell r="F280">
            <v>1.3800000000000002E-2</v>
          </cell>
          <cell r="I280">
            <v>47413.4</v>
          </cell>
          <cell r="K280">
            <v>0</v>
          </cell>
          <cell r="L280">
            <v>654.30492000000004</v>
          </cell>
          <cell r="N280">
            <v>654.30492000000004</v>
          </cell>
        </row>
        <row r="281">
          <cell r="B281">
            <v>15</v>
          </cell>
          <cell r="C281" t="str">
            <v>CTÝnh</v>
          </cell>
          <cell r="D281" t="str">
            <v>V/c dông cô thi c«ng</v>
          </cell>
          <cell r="E281" t="str">
            <v>TÊn</v>
          </cell>
          <cell r="F281">
            <v>0.1</v>
          </cell>
          <cell r="I281">
            <v>77404</v>
          </cell>
          <cell r="K281">
            <v>0</v>
          </cell>
          <cell r="L281">
            <v>7740.4000000000005</v>
          </cell>
          <cell r="N281">
            <v>7740.4000000000005</v>
          </cell>
        </row>
        <row r="282">
          <cell r="B282">
            <v>16</v>
          </cell>
          <cell r="D282" t="str">
            <v>Nh©n c«ng ®iÒu chØnh t¨ng thªm  = NC x {(1+0,3/2,638 ) x 2,01x0,95 - 1}</v>
          </cell>
          <cell r="L282">
            <v>694226.04099856701</v>
          </cell>
          <cell r="N282">
            <v>694226.04099856701</v>
          </cell>
        </row>
        <row r="283">
          <cell r="B283">
            <v>17</v>
          </cell>
          <cell r="D283" t="str">
            <v>Chi phÝ m¸y ®iÒu chinh t¨ng thªm C1 =  MTCx 0,13</v>
          </cell>
          <cell r="M283">
            <v>19.821999999999999</v>
          </cell>
          <cell r="N283">
            <v>19.821999999999999</v>
          </cell>
        </row>
        <row r="284">
          <cell r="B284">
            <v>18</v>
          </cell>
          <cell r="D284" t="str">
            <v>Chi phÝ s¶n xuÊt chung: 71% CFNC</v>
          </cell>
          <cell r="L284">
            <v>930391.38035412657</v>
          </cell>
          <cell r="N284">
            <v>930391.38035412657</v>
          </cell>
        </row>
        <row r="285">
          <cell r="B285">
            <v>19</v>
          </cell>
          <cell r="D285" t="str">
            <v>Thu nhËp chÞu thuÕ tÝnh tr­íc 6% Z</v>
          </cell>
          <cell r="N285">
            <v>224307.31169525973</v>
          </cell>
        </row>
        <row r="286">
          <cell r="A286" t="str">
            <v>1.5</v>
          </cell>
          <cell r="C286" t="str">
            <v>MN12-4</v>
          </cell>
          <cell r="D286" t="str">
            <v>Mãng nÐo</v>
          </cell>
          <cell r="K286">
            <v>192159</v>
          </cell>
          <cell r="L286">
            <v>272458.32773092523</v>
          </cell>
          <cell r="M286">
            <v>144.84</v>
          </cell>
          <cell r="N286">
            <v>697716.9235890751</v>
          </cell>
        </row>
        <row r="287">
          <cell r="B287">
            <v>1</v>
          </cell>
          <cell r="C287" t="str">
            <v>03.1113</v>
          </cell>
          <cell r="D287" t="str">
            <v>§µo ®Êt cÊp III s©u&lt;2m;S&lt;5m2</v>
          </cell>
          <cell r="E287" t="str">
            <v>m3</v>
          </cell>
          <cell r="F287">
            <v>3.0720000000000005</v>
          </cell>
          <cell r="I287">
            <v>24428</v>
          </cell>
          <cell r="K287">
            <v>0</v>
          </cell>
          <cell r="L287">
            <v>75042.816000000006</v>
          </cell>
          <cell r="M287">
            <v>0</v>
          </cell>
          <cell r="N287">
            <v>75042.816000000006</v>
          </cell>
        </row>
        <row r="288">
          <cell r="B288">
            <v>2</v>
          </cell>
          <cell r="C288" t="str">
            <v>03.2203</v>
          </cell>
          <cell r="D288" t="str">
            <v>LÊp mãng ®Êt cÊp III</v>
          </cell>
          <cell r="E288" t="str">
            <v>m3</v>
          </cell>
          <cell r="F288">
            <v>3.0140000000000007</v>
          </cell>
          <cell r="I288">
            <v>10890</v>
          </cell>
          <cell r="K288">
            <v>0</v>
          </cell>
          <cell r="L288">
            <v>32822.460000000006</v>
          </cell>
          <cell r="M288">
            <v>0</v>
          </cell>
          <cell r="N288">
            <v>32822.460000000006</v>
          </cell>
        </row>
        <row r="289">
          <cell r="B289">
            <v>3</v>
          </cell>
          <cell r="C289" t="str">
            <v>04.3313</v>
          </cell>
          <cell r="D289" t="str">
            <v>Bª t«ng ®óc s½n th.ngang M200</v>
          </cell>
          <cell r="E289" t="str">
            <v>m3</v>
          </cell>
          <cell r="F289">
            <v>5.8000000000000003E-2</v>
          </cell>
          <cell r="I289">
            <v>45030</v>
          </cell>
          <cell r="K289">
            <v>0</v>
          </cell>
          <cell r="L289">
            <v>2611.7400000000002</v>
          </cell>
          <cell r="M289">
            <v>0</v>
          </cell>
          <cell r="N289">
            <v>2611.7400000000002</v>
          </cell>
        </row>
        <row r="290">
          <cell r="B290">
            <v>4</v>
          </cell>
          <cell r="C290" t="str">
            <v>04.1101</v>
          </cell>
          <cell r="D290" t="str">
            <v>Cèt thÐp CT3; d=6</v>
          </cell>
          <cell r="E290" t="str">
            <v>kg</v>
          </cell>
          <cell r="F290">
            <v>1.6</v>
          </cell>
          <cell r="G290">
            <v>1</v>
          </cell>
          <cell r="H290">
            <v>6200</v>
          </cell>
          <cell r="I290">
            <v>202</v>
          </cell>
          <cell r="J290">
            <v>17</v>
          </cell>
          <cell r="K290">
            <v>9920</v>
          </cell>
          <cell r="L290">
            <v>323.20000000000005</v>
          </cell>
          <cell r="M290">
            <v>27.200000000000003</v>
          </cell>
          <cell r="N290">
            <v>10270.400000000001</v>
          </cell>
        </row>
        <row r="291">
          <cell r="B291">
            <v>5</v>
          </cell>
          <cell r="C291" t="str">
            <v>04.1102</v>
          </cell>
          <cell r="D291" t="str">
            <v>Cèt thÐp CT3; d=12</v>
          </cell>
          <cell r="E291" t="str">
            <v>kg</v>
          </cell>
          <cell r="F291">
            <v>6.92</v>
          </cell>
          <cell r="G291">
            <v>1</v>
          </cell>
          <cell r="H291">
            <v>6200</v>
          </cell>
          <cell r="I291">
            <v>202</v>
          </cell>
          <cell r="J291">
            <v>17</v>
          </cell>
          <cell r="K291">
            <v>42904</v>
          </cell>
          <cell r="L291">
            <v>1397.84</v>
          </cell>
          <cell r="M291">
            <v>117.64</v>
          </cell>
          <cell r="N291">
            <v>44419.479999999996</v>
          </cell>
        </row>
        <row r="292">
          <cell r="B292">
            <v>6</v>
          </cell>
          <cell r="C292" t="str">
            <v>PL§G</v>
          </cell>
          <cell r="D292" t="str">
            <v>Chi tiÕt m¹ kÏm</v>
          </cell>
          <cell r="E292" t="str">
            <v>kg</v>
          </cell>
          <cell r="F292">
            <v>13.27</v>
          </cell>
          <cell r="H292">
            <v>10500</v>
          </cell>
          <cell r="K292">
            <v>139335</v>
          </cell>
          <cell r="L292">
            <v>0</v>
          </cell>
          <cell r="M292">
            <v>0</v>
          </cell>
          <cell r="N292">
            <v>139335</v>
          </cell>
        </row>
        <row r="293">
          <cell r="B293">
            <v>7</v>
          </cell>
          <cell r="C293" t="str">
            <v>04.3801</v>
          </cell>
          <cell r="D293" t="str">
            <v>LÊp mãng nÐo</v>
          </cell>
          <cell r="E293" t="str">
            <v>C¸i</v>
          </cell>
          <cell r="F293">
            <v>1</v>
          </cell>
          <cell r="I293">
            <v>11509</v>
          </cell>
          <cell r="K293">
            <v>0</v>
          </cell>
          <cell r="L293">
            <v>11509</v>
          </cell>
          <cell r="M293">
            <v>0</v>
          </cell>
          <cell r="N293">
            <v>11509</v>
          </cell>
        </row>
        <row r="294">
          <cell r="B294">
            <v>0</v>
          </cell>
          <cell r="C294" t="str">
            <v>02.1452</v>
          </cell>
          <cell r="D294" t="str">
            <v xml:space="preserve">VËn chuyÓn mãng nÐo </v>
          </cell>
          <cell r="E294" t="str">
            <v>TÊn</v>
          </cell>
          <cell r="F294">
            <v>0</v>
          </cell>
          <cell r="I294">
            <v>66162</v>
          </cell>
          <cell r="K294">
            <v>0</v>
          </cell>
          <cell r="L294">
            <v>0</v>
          </cell>
          <cell r="N294">
            <v>0</v>
          </cell>
        </row>
        <row r="295">
          <cell r="B295">
            <v>8</v>
          </cell>
          <cell r="C295" t="str">
            <v>CTÝnh</v>
          </cell>
          <cell r="D295" t="str">
            <v>VËn chuyÓn bª t«ng M200</v>
          </cell>
          <cell r="E295" t="str">
            <v>m3</v>
          </cell>
          <cell r="F295">
            <v>5.8000000000000003E-2</v>
          </cell>
          <cell r="I295">
            <v>53146.119599999998</v>
          </cell>
          <cell r="L295">
            <v>3082.4749368000003</v>
          </cell>
          <cell r="N295">
            <v>3082.4749368000003</v>
          </cell>
        </row>
        <row r="296">
          <cell r="B296">
            <v>9</v>
          </cell>
          <cell r="C296" t="str">
            <v>02.1352</v>
          </cell>
          <cell r="D296" t="str">
            <v xml:space="preserve">VËn chuyÓn thÐp </v>
          </cell>
          <cell r="E296" t="str">
            <v>TÊn</v>
          </cell>
          <cell r="F296">
            <v>2.7977000000000002E-2</v>
          </cell>
          <cell r="I296">
            <v>47413.4</v>
          </cell>
          <cell r="K296">
            <v>0</v>
          </cell>
          <cell r="L296">
            <v>1326.4846918000001</v>
          </cell>
          <cell r="N296">
            <v>1326.4846918000001</v>
          </cell>
        </row>
        <row r="297">
          <cell r="B297">
            <v>0</v>
          </cell>
          <cell r="C297" t="str">
            <v>CTÝnh</v>
          </cell>
          <cell r="D297" t="str">
            <v>VËn chuyÓn dông cô thi c«ng</v>
          </cell>
          <cell r="E297" t="str">
            <v>TÊn</v>
          </cell>
          <cell r="F297">
            <v>0</v>
          </cell>
          <cell r="I297">
            <v>77404</v>
          </cell>
          <cell r="K297">
            <v>0</v>
          </cell>
          <cell r="L297">
            <v>0</v>
          </cell>
          <cell r="N297">
            <v>0</v>
          </cell>
        </row>
        <row r="298">
          <cell r="B298">
            <v>10</v>
          </cell>
          <cell r="D298" t="str">
            <v>Nh©n c«ng ®iÒu chØnh t¨ng thªm  = NC x {(1+0,3/2,638 ) x 2,01x0,95 - 1}</v>
          </cell>
          <cell r="L298">
            <v>144342.3121023252</v>
          </cell>
          <cell r="N298">
            <v>144342.3121023252</v>
          </cell>
        </row>
        <row r="299">
          <cell r="B299">
            <v>11</v>
          </cell>
          <cell r="D299" t="str">
            <v>Chi phÝ m¸y ®iÒu chinh t¨ng thªm C1 =  MTCx 0,13</v>
          </cell>
          <cell r="M299">
            <v>15.932400000000001</v>
          </cell>
          <cell r="N299">
            <v>15.932400000000001</v>
          </cell>
        </row>
        <row r="300">
          <cell r="B300">
            <v>12</v>
          </cell>
          <cell r="D300" t="str">
            <v>Chi phÝ s¶n xuÊt chung: 71% CFNC</v>
          </cell>
          <cell r="L300">
            <v>193445.41268895692</v>
          </cell>
          <cell r="N300">
            <v>193445.41268895692</v>
          </cell>
        </row>
        <row r="301">
          <cell r="B301">
            <v>13</v>
          </cell>
          <cell r="D301" t="str">
            <v>Thu nhËp chÞu thuÕ tÝnh tr­íc 6% Z</v>
          </cell>
          <cell r="N301">
            <v>39493.410769192924</v>
          </cell>
        </row>
        <row r="302">
          <cell r="A302">
            <v>15</v>
          </cell>
          <cell r="C302" t="str">
            <v>MN15-5</v>
          </cell>
          <cell r="D302" t="str">
            <v>Mãng nÐo</v>
          </cell>
          <cell r="K302">
            <v>266205.99076000002</v>
          </cell>
          <cell r="L302">
            <v>359188.04139909009</v>
          </cell>
          <cell r="M302">
            <v>249.22000000000003</v>
          </cell>
          <cell r="N302">
            <v>933535.82629759074</v>
          </cell>
        </row>
        <row r="303">
          <cell r="B303">
            <v>1</v>
          </cell>
          <cell r="C303" t="str">
            <v>03.1113</v>
          </cell>
          <cell r="D303" t="str">
            <v>§µo ®Êt cÊp III s©u&lt;2m;S&lt;5m2</v>
          </cell>
          <cell r="E303" t="str">
            <v>m3</v>
          </cell>
          <cell r="F303">
            <v>4.1040000000000001</v>
          </cell>
          <cell r="I303">
            <v>24428</v>
          </cell>
          <cell r="K303">
            <v>0</v>
          </cell>
          <cell r="L303">
            <v>100252.512</v>
          </cell>
          <cell r="M303">
            <v>0</v>
          </cell>
          <cell r="N303">
            <v>100252.512</v>
          </cell>
        </row>
        <row r="304">
          <cell r="B304">
            <v>2</v>
          </cell>
          <cell r="C304" t="str">
            <v>03.2203</v>
          </cell>
          <cell r="D304" t="str">
            <v>LÊp mãng ®Êt cÊp III</v>
          </cell>
          <cell r="E304" t="str">
            <v>m3</v>
          </cell>
          <cell r="F304">
            <v>4.0120000000000005</v>
          </cell>
          <cell r="I304">
            <v>10890</v>
          </cell>
          <cell r="K304">
            <v>0</v>
          </cell>
          <cell r="L304">
            <v>43690.680000000008</v>
          </cell>
          <cell r="M304">
            <v>0</v>
          </cell>
          <cell r="N304">
            <v>43690.680000000008</v>
          </cell>
        </row>
        <row r="305">
          <cell r="B305">
            <v>3</v>
          </cell>
          <cell r="C305" t="str">
            <v>04.3313</v>
          </cell>
          <cell r="D305" t="str">
            <v>Bª t«ng ®óc s½n th.ngang M200</v>
          </cell>
          <cell r="E305" t="str">
            <v>m3</v>
          </cell>
          <cell r="F305">
            <v>9.1999999999999998E-2</v>
          </cell>
          <cell r="H305">
            <v>82239.029999999984</v>
          </cell>
          <cell r="I305">
            <v>45030</v>
          </cell>
          <cell r="K305">
            <v>7565.9907599999988</v>
          </cell>
          <cell r="L305">
            <v>4142.76</v>
          </cell>
          <cell r="M305">
            <v>0</v>
          </cell>
          <cell r="N305">
            <v>11708.750759999999</v>
          </cell>
        </row>
        <row r="306">
          <cell r="B306">
            <v>4</v>
          </cell>
          <cell r="C306" t="str">
            <v>04.1101</v>
          </cell>
          <cell r="D306" t="str">
            <v>Cèt thÐp CT3; d=6</v>
          </cell>
          <cell r="E306" t="str">
            <v>kg</v>
          </cell>
          <cell r="F306">
            <v>3.36</v>
          </cell>
          <cell r="G306">
            <v>1</v>
          </cell>
          <cell r="H306">
            <v>6200</v>
          </cell>
          <cell r="I306">
            <v>202</v>
          </cell>
          <cell r="J306">
            <v>17</v>
          </cell>
          <cell r="K306">
            <v>20832</v>
          </cell>
          <cell r="L306">
            <v>678.72</v>
          </cell>
          <cell r="M306">
            <v>57.12</v>
          </cell>
          <cell r="N306">
            <v>21567.84</v>
          </cell>
        </row>
        <row r="307">
          <cell r="B307">
            <v>5</v>
          </cell>
          <cell r="C307" t="str">
            <v>04.1102</v>
          </cell>
          <cell r="D307" t="str">
            <v>Cèt thÐp CT3; d=12</v>
          </cell>
          <cell r="E307" t="str">
            <v>kg</v>
          </cell>
          <cell r="F307">
            <v>11.3</v>
          </cell>
          <cell r="G307">
            <v>1</v>
          </cell>
          <cell r="H307">
            <v>6200</v>
          </cell>
          <cell r="I307">
            <v>202</v>
          </cell>
          <cell r="J307">
            <v>17</v>
          </cell>
          <cell r="K307">
            <v>70060</v>
          </cell>
          <cell r="L307">
            <v>2282.6000000000004</v>
          </cell>
          <cell r="M307">
            <v>192.10000000000002</v>
          </cell>
          <cell r="N307">
            <v>72534.700000000012</v>
          </cell>
        </row>
        <row r="308">
          <cell r="B308">
            <v>6</v>
          </cell>
          <cell r="C308" t="str">
            <v>PL§G</v>
          </cell>
          <cell r="D308" t="str">
            <v>Chi tiÕt m¹ kÏm</v>
          </cell>
          <cell r="E308" t="str">
            <v>kg</v>
          </cell>
          <cell r="F308">
            <v>15.975999999999999</v>
          </cell>
          <cell r="H308">
            <v>10500</v>
          </cell>
          <cell r="K308">
            <v>167748</v>
          </cell>
          <cell r="L308">
            <v>0</v>
          </cell>
          <cell r="M308">
            <v>0</v>
          </cell>
          <cell r="N308">
            <v>167748</v>
          </cell>
        </row>
        <row r="309">
          <cell r="B309">
            <v>7</v>
          </cell>
          <cell r="C309" t="str">
            <v>04.3801</v>
          </cell>
          <cell r="D309" t="str">
            <v>LÊp mãng nÐo</v>
          </cell>
          <cell r="E309" t="str">
            <v>C¸i</v>
          </cell>
          <cell r="F309">
            <v>1</v>
          </cell>
          <cell r="I309">
            <v>11509</v>
          </cell>
          <cell r="K309">
            <v>0</v>
          </cell>
          <cell r="L309">
            <v>11509</v>
          </cell>
          <cell r="M309">
            <v>0</v>
          </cell>
          <cell r="N309">
            <v>11509</v>
          </cell>
        </row>
        <row r="310">
          <cell r="B310">
            <v>0</v>
          </cell>
          <cell r="C310" t="str">
            <v>02.1452</v>
          </cell>
          <cell r="D310" t="str">
            <v xml:space="preserve">VËn chuyÓn mãng nÐo </v>
          </cell>
          <cell r="E310" t="str">
            <v>TÊn</v>
          </cell>
          <cell r="F310">
            <v>0</v>
          </cell>
          <cell r="I310">
            <v>66162</v>
          </cell>
          <cell r="K310">
            <v>0</v>
          </cell>
          <cell r="L310">
            <v>0</v>
          </cell>
          <cell r="N310">
            <v>0</v>
          </cell>
        </row>
        <row r="311">
          <cell r="B311">
            <v>8</v>
          </cell>
          <cell r="C311" t="str">
            <v>CTÝnh</v>
          </cell>
          <cell r="D311" t="str">
            <v>VËn chuyÓn bª t«ng M200</v>
          </cell>
          <cell r="E311" t="str">
            <v>m3</v>
          </cell>
          <cell r="F311">
            <v>9.1999999999999998E-2</v>
          </cell>
          <cell r="I311">
            <v>53146.119599999998</v>
          </cell>
          <cell r="L311">
            <v>4889.4430032</v>
          </cell>
          <cell r="N311">
            <v>4889.4430032</v>
          </cell>
        </row>
        <row r="312">
          <cell r="B312">
            <v>9</v>
          </cell>
          <cell r="C312" t="str">
            <v>02.1352</v>
          </cell>
          <cell r="D312" t="str">
            <v xml:space="preserve">VËn chuyÓn thÐp </v>
          </cell>
          <cell r="E312" t="str">
            <v>TÊn</v>
          </cell>
          <cell r="F312">
            <v>3.0636E-2</v>
          </cell>
          <cell r="I312">
            <v>47413.4</v>
          </cell>
          <cell r="K312">
            <v>0</v>
          </cell>
          <cell r="L312">
            <v>1452.5569224000001</v>
          </cell>
          <cell r="N312">
            <v>1452.5569224000001</v>
          </cell>
        </row>
        <row r="313">
          <cell r="B313">
            <v>0</v>
          </cell>
          <cell r="C313" t="str">
            <v>CTÝnh</v>
          </cell>
          <cell r="D313" t="str">
            <v>VËn chuyÓn dông cô thi c«ng</v>
          </cell>
          <cell r="E313" t="str">
            <v>TÊn</v>
          </cell>
          <cell r="F313">
            <v>0</v>
          </cell>
          <cell r="I313">
            <v>77404</v>
          </cell>
          <cell r="K313">
            <v>0</v>
          </cell>
          <cell r="L313">
            <v>0</v>
          </cell>
          <cell r="N313">
            <v>0</v>
          </cell>
        </row>
        <row r="314">
          <cell r="B314">
            <v>10</v>
          </cell>
          <cell r="D314" t="str">
            <v>Nh©n c«ng ®iÒu chØnh t¨ng thªm  = NC x {(1+0,3/2,638 ) x 2,01x0,95 - 1}</v>
          </cell>
          <cell r="L314">
            <v>190289.76947349007</v>
          </cell>
          <cell r="N314">
            <v>190289.76947349007</v>
          </cell>
        </row>
        <row r="315">
          <cell r="B315">
            <v>11</v>
          </cell>
          <cell r="D315" t="str">
            <v>Chi phÝ m¸y ®iÒu chinh t¨ng thªm C1 =  MTCx 0,13</v>
          </cell>
          <cell r="M315">
            <v>27.414200000000005</v>
          </cell>
          <cell r="N315">
            <v>27.414200000000005</v>
          </cell>
        </row>
        <row r="316">
          <cell r="B316">
            <v>12</v>
          </cell>
          <cell r="D316" t="str">
            <v>Chi phÝ s¶n xuÊt chung: 71% CFNC</v>
          </cell>
          <cell r="L316">
            <v>255023.50939335395</v>
          </cell>
          <cell r="N316">
            <v>255023.50939335395</v>
          </cell>
        </row>
        <row r="317">
          <cell r="B317">
            <v>13</v>
          </cell>
          <cell r="D317" t="str">
            <v>Thu nhËp chÞu thuÕ tÝnh tr­íc 6% Z</v>
          </cell>
          <cell r="N317">
            <v>52841.650545146644</v>
          </cell>
        </row>
        <row r="318">
          <cell r="A318">
            <v>16</v>
          </cell>
          <cell r="C318" t="str">
            <v>MN20-5</v>
          </cell>
          <cell r="D318" t="str">
            <v xml:space="preserve">Mãng nÐo </v>
          </cell>
          <cell r="K318">
            <v>281211.21944000002</v>
          </cell>
          <cell r="L318">
            <v>417750.36219211982</v>
          </cell>
          <cell r="M318">
            <v>310.76</v>
          </cell>
          <cell r="N318">
            <v>1055663.8393318364</v>
          </cell>
        </row>
        <row r="319">
          <cell r="B319">
            <v>1</v>
          </cell>
          <cell r="C319" t="str">
            <v>03.1113</v>
          </cell>
          <cell r="D319" t="str">
            <v>§µo ®Êt cÊp III s©u&lt;2m;S&lt;5m2</v>
          </cell>
          <cell r="E319" t="str">
            <v>m3</v>
          </cell>
          <cell r="F319">
            <v>5.1840000000000002</v>
          </cell>
          <cell r="I319">
            <v>24428</v>
          </cell>
          <cell r="K319">
            <v>0</v>
          </cell>
          <cell r="L319">
            <v>126634.75200000001</v>
          </cell>
          <cell r="N319">
            <v>126634.75200000001</v>
          </cell>
        </row>
        <row r="320">
          <cell r="B320">
            <v>2</v>
          </cell>
          <cell r="C320" t="str">
            <v>03.2203</v>
          </cell>
          <cell r="D320" t="str">
            <v>LÊp mãng ®Êt cÊp III</v>
          </cell>
          <cell r="E320" t="str">
            <v>m3</v>
          </cell>
          <cell r="F320">
            <v>5.0920000000000005</v>
          </cell>
          <cell r="I320">
            <v>10890</v>
          </cell>
          <cell r="K320">
            <v>0</v>
          </cell>
          <cell r="L320">
            <v>55451.880000000005</v>
          </cell>
          <cell r="N320">
            <v>55451.880000000005</v>
          </cell>
        </row>
        <row r="321">
          <cell r="B321">
            <v>3</v>
          </cell>
          <cell r="C321" t="str">
            <v>04.3313</v>
          </cell>
          <cell r="D321" t="str">
            <v>Bª t«ng ®óc s½n th.ngang M200</v>
          </cell>
          <cell r="E321" t="str">
            <v>m3</v>
          </cell>
          <cell r="F321">
            <v>9.1999999999999998E-2</v>
          </cell>
          <cell r="H321">
            <v>1382.8200000000002</v>
          </cell>
          <cell r="I321">
            <v>45030</v>
          </cell>
          <cell r="K321">
            <v>127.21944000000001</v>
          </cell>
          <cell r="L321">
            <v>4142.76</v>
          </cell>
          <cell r="N321">
            <v>4269.9794400000001</v>
          </cell>
        </row>
        <row r="322">
          <cell r="B322">
            <v>4</v>
          </cell>
          <cell r="C322" t="str">
            <v>04.1101</v>
          </cell>
          <cell r="D322" t="str">
            <v>Cèt thÐp CT3; d=6</v>
          </cell>
          <cell r="E322" t="str">
            <v>kg</v>
          </cell>
          <cell r="F322">
            <v>3.36</v>
          </cell>
          <cell r="G322">
            <v>1</v>
          </cell>
          <cell r="H322">
            <v>6200</v>
          </cell>
          <cell r="I322">
            <v>202</v>
          </cell>
          <cell r="J322">
            <v>17</v>
          </cell>
          <cell r="K322">
            <v>20832</v>
          </cell>
          <cell r="L322">
            <v>678.72</v>
          </cell>
          <cell r="M322">
            <v>57.12</v>
          </cell>
          <cell r="N322">
            <v>21567.84</v>
          </cell>
        </row>
        <row r="323">
          <cell r="B323">
            <v>5</v>
          </cell>
          <cell r="C323" t="str">
            <v>04.1102</v>
          </cell>
          <cell r="D323" t="str">
            <v>Cèt thÐp CT3; d=12</v>
          </cell>
          <cell r="E323" t="str">
            <v>kg</v>
          </cell>
          <cell r="F323">
            <v>14.92</v>
          </cell>
          <cell r="G323">
            <v>1</v>
          </cell>
          <cell r="H323">
            <v>6200</v>
          </cell>
          <cell r="I323">
            <v>202</v>
          </cell>
          <cell r="J323">
            <v>17</v>
          </cell>
          <cell r="K323">
            <v>92504</v>
          </cell>
          <cell r="L323">
            <v>3013.84</v>
          </cell>
          <cell r="M323">
            <v>253.64</v>
          </cell>
          <cell r="N323">
            <v>95771.48</v>
          </cell>
        </row>
        <row r="324">
          <cell r="B324">
            <v>6</v>
          </cell>
          <cell r="C324" t="str">
            <v>PL§G</v>
          </cell>
          <cell r="D324" t="str">
            <v>Chi tiÕt m¹ kÏm</v>
          </cell>
          <cell r="E324" t="str">
            <v>kg</v>
          </cell>
          <cell r="F324">
            <v>15.976000000000001</v>
          </cell>
          <cell r="H324">
            <v>10500</v>
          </cell>
          <cell r="K324">
            <v>167748</v>
          </cell>
          <cell r="L324">
            <v>0</v>
          </cell>
          <cell r="N324">
            <v>167748</v>
          </cell>
        </row>
        <row r="325">
          <cell r="B325">
            <v>0</v>
          </cell>
          <cell r="C325" t="str">
            <v>03.2203</v>
          </cell>
          <cell r="D325" t="str">
            <v>LÊp mãng nÐo</v>
          </cell>
          <cell r="E325" t="str">
            <v>C¸i</v>
          </cell>
          <cell r="F325">
            <v>0</v>
          </cell>
          <cell r="I325">
            <v>10890</v>
          </cell>
          <cell r="K325">
            <v>0</v>
          </cell>
          <cell r="L325">
            <v>0</v>
          </cell>
          <cell r="N325">
            <v>0</v>
          </cell>
        </row>
        <row r="326">
          <cell r="B326">
            <v>0</v>
          </cell>
          <cell r="C326" t="str">
            <v>02.1452</v>
          </cell>
          <cell r="D326" t="str">
            <v xml:space="preserve">VËn chuyÓn mãng nÐo </v>
          </cell>
          <cell r="E326" t="str">
            <v>TÊn</v>
          </cell>
          <cell r="F326">
            <v>0</v>
          </cell>
          <cell r="I326">
            <v>66162</v>
          </cell>
          <cell r="K326">
            <v>0</v>
          </cell>
          <cell r="L326">
            <v>0</v>
          </cell>
          <cell r="N326">
            <v>0</v>
          </cell>
        </row>
        <row r="327">
          <cell r="B327">
            <v>7</v>
          </cell>
          <cell r="C327" t="str">
            <v>CTÝnh</v>
          </cell>
          <cell r="D327" t="str">
            <v>VËn chuyÓn bª t«ng M200</v>
          </cell>
          <cell r="E327" t="str">
            <v>m3</v>
          </cell>
          <cell r="F327">
            <v>9.1999999999999998E-2</v>
          </cell>
          <cell r="I327">
            <v>53146.119599999998</v>
          </cell>
          <cell r="L327">
            <v>4889.4430032</v>
          </cell>
          <cell r="N327">
            <v>4889.4430032</v>
          </cell>
        </row>
        <row r="328">
          <cell r="B328">
            <v>8</v>
          </cell>
          <cell r="C328" t="str">
            <v>02.1352</v>
          </cell>
          <cell r="D328" t="str">
            <v xml:space="preserve">VËn chuyÓn thÐp </v>
          </cell>
          <cell r="E328" t="str">
            <v>TÊn</v>
          </cell>
          <cell r="F328">
            <v>3.4256000000000002E-2</v>
          </cell>
          <cell r="I328">
            <v>47413.4</v>
          </cell>
          <cell r="K328">
            <v>0</v>
          </cell>
          <cell r="L328">
            <v>1624.1934304000001</v>
          </cell>
          <cell r="N328">
            <v>1624.1934304000001</v>
          </cell>
        </row>
        <row r="329">
          <cell r="B329">
            <v>0</v>
          </cell>
          <cell r="C329" t="str">
            <v>CTÝnh</v>
          </cell>
          <cell r="D329" t="str">
            <v>VËn chuyÓn dông cô thi c«ng</v>
          </cell>
          <cell r="E329" t="str">
            <v>TÊn</v>
          </cell>
          <cell r="F329">
            <v>0</v>
          </cell>
          <cell r="I329">
            <v>77404</v>
          </cell>
          <cell r="K329">
            <v>0</v>
          </cell>
          <cell r="L329">
            <v>0</v>
          </cell>
          <cell r="N329">
            <v>0</v>
          </cell>
        </row>
        <row r="330">
          <cell r="B330">
            <v>9</v>
          </cell>
          <cell r="D330" t="str">
            <v>Nh©n c«ng ®iÒu chØnh t¨ng thªm  = NC x {(1+0,3/2,638 ) x 2,01x0,95 - 1}</v>
          </cell>
          <cell r="L330">
            <v>221314.77375851979</v>
          </cell>
          <cell r="N330">
            <v>221314.77375851979</v>
          </cell>
        </row>
        <row r="331">
          <cell r="B331">
            <v>10</v>
          </cell>
          <cell r="D331" t="str">
            <v>Chi phÝ m¸y ®iÒu chinh t¨ng thªm C1 =  MTCx 0,13</v>
          </cell>
          <cell r="M331">
            <v>34.183599999999998</v>
          </cell>
          <cell r="N331">
            <v>34.183599999999998</v>
          </cell>
        </row>
        <row r="332">
          <cell r="B332">
            <v>11</v>
          </cell>
          <cell r="D332" t="str">
            <v>Chi phÝ s¶n xuÊt chung: 71% CFNC</v>
          </cell>
          <cell r="L332">
            <v>296602.75715640507</v>
          </cell>
          <cell r="N332">
            <v>296602.75715640507</v>
          </cell>
        </row>
        <row r="333">
          <cell r="B333">
            <v>12</v>
          </cell>
          <cell r="D333" t="str">
            <v>Thu nhËp chÞu thuÕ tÝnh tr­íc 6% Z</v>
          </cell>
          <cell r="N333">
            <v>59754.556943311487</v>
          </cell>
        </row>
        <row r="334">
          <cell r="A334">
            <v>17</v>
          </cell>
          <cell r="C334" t="str">
            <v>MN20-8</v>
          </cell>
          <cell r="D334" t="str">
            <v>Mãng nÐo MN20-8</v>
          </cell>
          <cell r="K334">
            <v>416719.49808175938</v>
          </cell>
          <cell r="L334">
            <v>412697.20269925968</v>
          </cell>
          <cell r="M334">
            <v>474.64</v>
          </cell>
          <cell r="N334">
            <v>1190336.0790033429</v>
          </cell>
        </row>
        <row r="335">
          <cell r="B335">
            <v>1</v>
          </cell>
          <cell r="C335" t="str">
            <v>03.1113</v>
          </cell>
          <cell r="D335" t="str">
            <v>§µo ®Êt cÊp III s©u&lt;2m;S&lt;5m2</v>
          </cell>
          <cell r="E335" t="str">
            <v>m3</v>
          </cell>
          <cell r="F335">
            <v>4.8400000000000007</v>
          </cell>
          <cell r="I335">
            <v>24428</v>
          </cell>
          <cell r="K335">
            <v>0</v>
          </cell>
          <cell r="L335">
            <v>118231.52000000002</v>
          </cell>
          <cell r="N335">
            <v>118231.52000000002</v>
          </cell>
        </row>
        <row r="336">
          <cell r="B336">
            <v>2</v>
          </cell>
          <cell r="C336" t="str">
            <v>03.2203</v>
          </cell>
          <cell r="D336" t="str">
            <v>LÊp mãng ®Êt cÊp III</v>
          </cell>
          <cell r="E336" t="str">
            <v>m3</v>
          </cell>
          <cell r="F336">
            <v>4.5</v>
          </cell>
          <cell r="I336">
            <v>10890</v>
          </cell>
          <cell r="K336">
            <v>0</v>
          </cell>
          <cell r="L336">
            <v>49005</v>
          </cell>
          <cell r="N336">
            <v>49005</v>
          </cell>
        </row>
        <row r="337">
          <cell r="B337">
            <v>3</v>
          </cell>
          <cell r="C337" t="str">
            <v>04.3313</v>
          </cell>
          <cell r="D337" t="str">
            <v>Bª t«ng ®óc s½n th.ngang M200</v>
          </cell>
          <cell r="E337" t="str">
            <v>m3</v>
          </cell>
          <cell r="F337">
            <v>0.19500000000000001</v>
          </cell>
          <cell r="H337">
            <v>497814.64657312492</v>
          </cell>
          <cell r="I337">
            <v>45030</v>
          </cell>
          <cell r="K337">
            <v>97073.856081759368</v>
          </cell>
          <cell r="L337">
            <v>8780.85</v>
          </cell>
          <cell r="N337">
            <v>105854.70608175937</v>
          </cell>
        </row>
        <row r="338">
          <cell r="B338">
            <v>4</v>
          </cell>
          <cell r="C338" t="str">
            <v>04.1101</v>
          </cell>
          <cell r="D338" t="str">
            <v>Cèt thÐp CT3; d=6</v>
          </cell>
          <cell r="E338" t="str">
            <v>kg</v>
          </cell>
          <cell r="F338">
            <v>5.6</v>
          </cell>
          <cell r="G338">
            <v>1</v>
          </cell>
          <cell r="H338">
            <v>6200</v>
          </cell>
          <cell r="I338">
            <v>202</v>
          </cell>
          <cell r="J338">
            <v>17</v>
          </cell>
          <cell r="K338">
            <v>34720</v>
          </cell>
          <cell r="L338">
            <v>1131.1999999999998</v>
          </cell>
          <cell r="M338">
            <v>95.199999999999989</v>
          </cell>
          <cell r="N338">
            <v>35946.399999999994</v>
          </cell>
        </row>
        <row r="339">
          <cell r="B339">
            <v>5</v>
          </cell>
          <cell r="C339" t="str">
            <v>04.1102</v>
          </cell>
          <cell r="D339" t="str">
            <v>Cèt thÐp CT3; d=12</v>
          </cell>
          <cell r="E339" t="str">
            <v>kg</v>
          </cell>
          <cell r="F339">
            <v>22.32</v>
          </cell>
          <cell r="G339">
            <v>1</v>
          </cell>
          <cell r="H339">
            <v>6200</v>
          </cell>
          <cell r="I339">
            <v>202</v>
          </cell>
          <cell r="J339">
            <v>17</v>
          </cell>
          <cell r="K339">
            <v>138384</v>
          </cell>
          <cell r="L339">
            <v>4508.6400000000003</v>
          </cell>
          <cell r="M339">
            <v>379.44</v>
          </cell>
          <cell r="N339">
            <v>143272.08000000002</v>
          </cell>
        </row>
        <row r="340">
          <cell r="B340">
            <v>6</v>
          </cell>
          <cell r="C340" t="str">
            <v>PL§G</v>
          </cell>
          <cell r="D340" t="str">
            <v>Chi tiÕt m¹ kÏm</v>
          </cell>
          <cell r="E340" t="str">
            <v>kg</v>
          </cell>
          <cell r="F340">
            <v>15.067</v>
          </cell>
          <cell r="H340">
            <v>9726</v>
          </cell>
          <cell r="K340">
            <v>146541.64199999999</v>
          </cell>
          <cell r="L340">
            <v>0</v>
          </cell>
          <cell r="N340">
            <v>146541.64199999999</v>
          </cell>
        </row>
        <row r="341">
          <cell r="B341">
            <v>0</v>
          </cell>
          <cell r="C341" t="str">
            <v>02.1452</v>
          </cell>
          <cell r="D341" t="str">
            <v xml:space="preserve">VËn chuyÓn mãng nÐo </v>
          </cell>
          <cell r="E341" t="str">
            <v>TÊn</v>
          </cell>
          <cell r="F341">
            <v>0</v>
          </cell>
          <cell r="I341">
            <v>66162</v>
          </cell>
          <cell r="K341">
            <v>0</v>
          </cell>
          <cell r="L341">
            <v>0</v>
          </cell>
          <cell r="N341">
            <v>0</v>
          </cell>
        </row>
        <row r="342">
          <cell r="B342">
            <v>7</v>
          </cell>
          <cell r="C342" t="str">
            <v>CTÝnh</v>
          </cell>
          <cell r="D342" t="str">
            <v>VËn chuyÓn bª t«ng M200</v>
          </cell>
          <cell r="E342" t="str">
            <v>m3</v>
          </cell>
          <cell r="F342">
            <v>0.19500000000000001</v>
          </cell>
          <cell r="I342">
            <v>53146.119599999998</v>
          </cell>
          <cell r="L342">
            <v>10363.493322</v>
          </cell>
          <cell r="N342">
            <v>10363.493322</v>
          </cell>
        </row>
        <row r="343">
          <cell r="B343">
            <v>8</v>
          </cell>
          <cell r="C343" t="str">
            <v>02.1352</v>
          </cell>
          <cell r="D343" t="str">
            <v xml:space="preserve">VËn chuyÓn thÐp </v>
          </cell>
          <cell r="E343" t="str">
            <v>TÊn</v>
          </cell>
          <cell r="F343">
            <v>4.2999999999999997E-2</v>
          </cell>
          <cell r="I343">
            <v>47413.4</v>
          </cell>
          <cell r="K343">
            <v>0</v>
          </cell>
          <cell r="L343">
            <v>2038.7761999999998</v>
          </cell>
          <cell r="N343">
            <v>2038.7761999999998</v>
          </cell>
        </row>
        <row r="344">
          <cell r="B344">
            <v>0</v>
          </cell>
          <cell r="C344" t="str">
            <v>CTÝnh</v>
          </cell>
          <cell r="D344" t="str">
            <v>VËn chuyÓn dông cô thi c«ng</v>
          </cell>
          <cell r="E344" t="str">
            <v>TÊn</v>
          </cell>
          <cell r="F344">
            <v>0</v>
          </cell>
          <cell r="I344">
            <v>77404</v>
          </cell>
          <cell r="K344">
            <v>0</v>
          </cell>
          <cell r="L344">
            <v>0</v>
          </cell>
          <cell r="N344">
            <v>0</v>
          </cell>
        </row>
        <row r="345">
          <cell r="B345">
            <v>9</v>
          </cell>
          <cell r="D345" t="str">
            <v>Nh©n c«ng ®iÒu chØnh t¨ng thªm  = NC x {(1+0,3/2,638 ) x 2,01x0,95 - 1}</v>
          </cell>
          <cell r="L345">
            <v>218637.72317725964</v>
          </cell>
          <cell r="N345">
            <v>218637.72317725964</v>
          </cell>
        </row>
        <row r="346">
          <cell r="B346">
            <v>10</v>
          </cell>
          <cell r="D346" t="str">
            <v>Chi phÝ m¸y ®iÒu chinh t¨ng thªm C1 =  MTCx 0,13</v>
          </cell>
          <cell r="M346">
            <v>52.2104</v>
          </cell>
          <cell r="N346">
            <v>52.2104</v>
          </cell>
        </row>
        <row r="347">
          <cell r="B347">
            <v>11</v>
          </cell>
          <cell r="D347" t="str">
            <v>Chi phÝ s¶n xuÊt chung: 71% CFNC</v>
          </cell>
          <cell r="L347">
            <v>293015.01391647436</v>
          </cell>
          <cell r="N347">
            <v>293015.01391647436</v>
          </cell>
        </row>
        <row r="348">
          <cell r="B348">
            <v>12</v>
          </cell>
          <cell r="D348" t="str">
            <v>Thu nhËp chÞu thuÕ tÝnh tr­íc 6% Z</v>
          </cell>
          <cell r="N348">
            <v>67377.513905849599</v>
          </cell>
        </row>
        <row r="349">
          <cell r="A349">
            <v>18</v>
          </cell>
          <cell r="D349" t="str">
            <v>L¸t vØa hÌ hè mãng</v>
          </cell>
          <cell r="K349">
            <v>24532.278249999996</v>
          </cell>
          <cell r="L349">
            <v>3158</v>
          </cell>
          <cell r="M349">
            <v>0</v>
          </cell>
        </row>
        <row r="350">
          <cell r="B350">
            <v>0</v>
          </cell>
          <cell r="C350" t="str">
            <v>PLDG</v>
          </cell>
          <cell r="D350" t="str">
            <v>G¹ch xi m¨ng 30 x 30</v>
          </cell>
          <cell r="E350" t="str">
            <v>Viªn</v>
          </cell>
          <cell r="F350">
            <v>11.5</v>
          </cell>
          <cell r="G350">
            <v>1.0249999999999999</v>
          </cell>
          <cell r="H350">
            <v>1454</v>
          </cell>
          <cell r="K350">
            <v>17139.024999999998</v>
          </cell>
          <cell r="L350">
            <v>0</v>
          </cell>
          <cell r="M350">
            <v>0</v>
          </cell>
        </row>
        <row r="351">
          <cell r="B351">
            <v>0</v>
          </cell>
          <cell r="C351" t="str">
            <v>PLDG</v>
          </cell>
          <cell r="D351" t="str">
            <v>V÷a M75</v>
          </cell>
          <cell r="E351" t="str">
            <v>m3</v>
          </cell>
          <cell r="F351">
            <v>2.5499999999999998E-2</v>
          </cell>
          <cell r="G351">
            <v>1.0249999999999999</v>
          </cell>
          <cell r="H351">
            <v>278008</v>
          </cell>
          <cell r="K351">
            <v>7266.4340999999986</v>
          </cell>
          <cell r="L351">
            <v>0</v>
          </cell>
          <cell r="M351">
            <v>0</v>
          </cell>
        </row>
        <row r="352">
          <cell r="B352">
            <v>0</v>
          </cell>
          <cell r="C352" t="str">
            <v>PLDG</v>
          </cell>
          <cell r="D352" t="str">
            <v>Xi m¨ng PC 30</v>
          </cell>
          <cell r="E352" t="str">
            <v>kg</v>
          </cell>
          <cell r="F352">
            <v>0.12</v>
          </cell>
          <cell r="G352">
            <v>1.0249999999999999</v>
          </cell>
          <cell r="H352">
            <v>1031.05</v>
          </cell>
          <cell r="K352">
            <v>126.81914999999998</v>
          </cell>
          <cell r="L352">
            <v>0</v>
          </cell>
          <cell r="M352">
            <v>0</v>
          </cell>
        </row>
        <row r="353">
          <cell r="B353">
            <v>0</v>
          </cell>
          <cell r="D353" t="str">
            <v>Nh©n c«ng 3,7/7</v>
          </cell>
          <cell r="E353" t="str">
            <v>c«ng</v>
          </cell>
          <cell r="F353">
            <v>0.2</v>
          </cell>
          <cell r="I353">
            <v>15790</v>
          </cell>
          <cell r="L353">
            <v>3158</v>
          </cell>
        </row>
        <row r="354">
          <cell r="B354">
            <v>1</v>
          </cell>
          <cell r="D354" t="str">
            <v>Nh©n c«ng ®iÒu chØnh t¨ng thªm  = NC x {(1+0,3/2,638 ) x 2,01x0,95 - 1}</v>
          </cell>
          <cell r="L354">
            <v>585868.10096396995</v>
          </cell>
          <cell r="N354">
            <v>585868.10096396995</v>
          </cell>
        </row>
        <row r="355">
          <cell r="B355">
            <v>0</v>
          </cell>
          <cell r="D355" t="str">
            <v>Chi phÝ m¸y ®iÒu chinh t¨ng thªm C1 =  MTCx 0,13</v>
          </cell>
          <cell r="M355">
            <v>0</v>
          </cell>
          <cell r="N355">
            <v>0</v>
          </cell>
        </row>
        <row r="356">
          <cell r="B356">
            <v>2</v>
          </cell>
          <cell r="D356" t="str">
            <v>Chi phÝ s¶n xuÊt chung: 71% CFNC</v>
          </cell>
          <cell r="L356">
            <v>7358.0802586199998</v>
          </cell>
          <cell r="N356">
            <v>7358.0802586199998</v>
          </cell>
        </row>
        <row r="357">
          <cell r="B357">
            <v>3</v>
          </cell>
          <cell r="D357" t="str">
            <v>Thu nhËp chÞu thuÕ tÝnh tr­íc 6% Z</v>
          </cell>
          <cell r="N357">
            <v>70460.84512933041</v>
          </cell>
        </row>
        <row r="358">
          <cell r="B358">
            <v>0</v>
          </cell>
          <cell r="D358" t="str">
            <v>ThÝ nghiÖm</v>
          </cell>
        </row>
        <row r="359">
          <cell r="A359">
            <v>19</v>
          </cell>
          <cell r="C359" t="str">
            <v>RC-2a</v>
          </cell>
          <cell r="D359" t="str">
            <v xml:space="preserve">TiÕp ®Þa </v>
          </cell>
          <cell r="K359">
            <v>548263</v>
          </cell>
          <cell r="L359">
            <v>312119.21501400287</v>
          </cell>
          <cell r="M359">
            <v>1552</v>
          </cell>
          <cell r="N359">
            <v>1148551.1891343817</v>
          </cell>
        </row>
        <row r="360">
          <cell r="B360">
            <v>0</v>
          </cell>
          <cell r="C360" t="str">
            <v>05.7001</v>
          </cell>
          <cell r="D360" t="str">
            <v>S¶n xuÊt vµ l¾p ®Æt tiÕp ®Þa; d=12</v>
          </cell>
          <cell r="E360" t="str">
            <v>kg</v>
          </cell>
          <cell r="G360">
            <v>1.02</v>
          </cell>
          <cell r="H360">
            <v>4200</v>
          </cell>
          <cell r="I360">
            <v>154.83000000000001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B361">
            <v>1</v>
          </cell>
          <cell r="C361" t="str">
            <v>05.8003</v>
          </cell>
          <cell r="D361" t="str">
            <v>S¶n xuÊt vµ ®ãng cäc tiÕp ®Þa</v>
          </cell>
          <cell r="E361" t="str">
            <v>Cäc</v>
          </cell>
          <cell r="F361">
            <v>2</v>
          </cell>
          <cell r="H361">
            <v>751</v>
          </cell>
          <cell r="I361">
            <v>6781.7</v>
          </cell>
          <cell r="J361">
            <v>776</v>
          </cell>
          <cell r="K361">
            <v>1502</v>
          </cell>
          <cell r="L361">
            <v>13563.4</v>
          </cell>
          <cell r="M361">
            <v>1552</v>
          </cell>
          <cell r="N361">
            <v>16617.400000000001</v>
          </cell>
        </row>
        <row r="362">
          <cell r="B362">
            <v>0</v>
          </cell>
          <cell r="C362" t="str">
            <v>PL§G</v>
          </cell>
          <cell r="D362" t="str">
            <v>ThÐp lµm cäc tiÕp ®Þa</v>
          </cell>
          <cell r="E362" t="str">
            <v>kg</v>
          </cell>
          <cell r="G362">
            <v>1.02</v>
          </cell>
          <cell r="H362">
            <v>4879.2</v>
          </cell>
          <cell r="K362">
            <v>0</v>
          </cell>
          <cell r="N362">
            <v>0</v>
          </cell>
        </row>
        <row r="363">
          <cell r="B363">
            <v>2</v>
          </cell>
          <cell r="C363" t="str">
            <v>PL§G</v>
          </cell>
          <cell r="D363" t="str">
            <v>Chi tiÕt m¹ kÏm</v>
          </cell>
          <cell r="E363" t="str">
            <v>kg</v>
          </cell>
          <cell r="F363">
            <v>49.96</v>
          </cell>
          <cell r="H363">
            <v>10500</v>
          </cell>
          <cell r="K363">
            <v>524580</v>
          </cell>
          <cell r="L363">
            <v>0</v>
          </cell>
          <cell r="N363">
            <v>524580</v>
          </cell>
        </row>
        <row r="364">
          <cell r="B364">
            <v>3</v>
          </cell>
          <cell r="C364" t="str">
            <v>03.3103</v>
          </cell>
          <cell r="D364" t="str">
            <v>§µo ®Êt cÊp III</v>
          </cell>
          <cell r="E364" t="str">
            <v>m3</v>
          </cell>
          <cell r="F364">
            <v>4</v>
          </cell>
          <cell r="I364">
            <v>21926</v>
          </cell>
          <cell r="K364">
            <v>0</v>
          </cell>
          <cell r="L364">
            <v>87704</v>
          </cell>
          <cell r="N364">
            <v>87704</v>
          </cell>
        </row>
        <row r="365">
          <cell r="B365">
            <v>4</v>
          </cell>
          <cell r="C365" t="str">
            <v>03.3203</v>
          </cell>
          <cell r="D365" t="str">
            <v>LÊp ®Êt cÊp III</v>
          </cell>
          <cell r="E365" t="str">
            <v>m3</v>
          </cell>
          <cell r="F365">
            <v>4</v>
          </cell>
          <cell r="I365">
            <v>10007</v>
          </cell>
          <cell r="K365">
            <v>0</v>
          </cell>
          <cell r="L365">
            <v>40028</v>
          </cell>
          <cell r="N365">
            <v>40028</v>
          </cell>
        </row>
        <row r="366">
          <cell r="B366">
            <v>5</v>
          </cell>
          <cell r="C366" t="str">
            <v>02.1352</v>
          </cell>
          <cell r="D366" t="str">
            <v>VËn chuyÓn thÐp</v>
          </cell>
          <cell r="E366" t="str">
            <v>TÊn</v>
          </cell>
          <cell r="F366">
            <v>3.7479999999999999E-2</v>
          </cell>
          <cell r="I366">
            <v>47413.4</v>
          </cell>
          <cell r="K366">
            <v>0</v>
          </cell>
          <cell r="L366">
            <v>1777.054232</v>
          </cell>
          <cell r="N366">
            <v>1777.054232</v>
          </cell>
        </row>
        <row r="367">
          <cell r="B367">
            <v>6</v>
          </cell>
          <cell r="C367" t="str">
            <v>03.2201</v>
          </cell>
          <cell r="D367" t="str">
            <v>ThÝ nghiÖm tiÕp ®Êt tiÕp ®Þa</v>
          </cell>
          <cell r="E367" t="str">
            <v>VÞ trÝ</v>
          </cell>
          <cell r="F367">
            <v>1</v>
          </cell>
          <cell r="G367">
            <v>1050</v>
          </cell>
          <cell r="H367">
            <v>22181</v>
          </cell>
          <cell r="I367">
            <v>3693</v>
          </cell>
          <cell r="J367">
            <v>1050</v>
          </cell>
          <cell r="K367">
            <v>22181</v>
          </cell>
          <cell r="L367">
            <v>3693</v>
          </cell>
          <cell r="N367">
            <v>25874</v>
          </cell>
        </row>
        <row r="368">
          <cell r="B368">
            <v>7</v>
          </cell>
          <cell r="D368" t="str">
            <v>Nh©n c«ng ®iÒu chØnh t¨ng thªm  = NC x {(1+0,3/2,638 ) x 2,01x0,95 - 1}</v>
          </cell>
          <cell r="L368">
            <v>165353.76078200288</v>
          </cell>
          <cell r="N368">
            <v>165353.76078200288</v>
          </cell>
        </row>
        <row r="369">
          <cell r="B369">
            <v>0</v>
          </cell>
          <cell r="D369" t="str">
            <v>Chi phÝ m¸y ®iÒu chinh t¨ng thªm C1 =  MTCx 0,13</v>
          </cell>
          <cell r="M369">
            <v>0</v>
          </cell>
          <cell r="N369">
            <v>0</v>
          </cell>
        </row>
        <row r="370">
          <cell r="B370">
            <v>8</v>
          </cell>
          <cell r="D370" t="str">
            <v>Chi phÝ s¶n xuÊt chung: 71% CFNC</v>
          </cell>
          <cell r="L370">
            <v>221604.64265994204</v>
          </cell>
          <cell r="N370">
            <v>221604.64265994204</v>
          </cell>
        </row>
        <row r="371">
          <cell r="B371">
            <v>9</v>
          </cell>
          <cell r="D371" t="str">
            <v>Thu nhËp chÞu thuÕ tÝnh tr­íc 6% Z</v>
          </cell>
          <cell r="N371">
            <v>65012.33146043669</v>
          </cell>
        </row>
        <row r="372">
          <cell r="A372">
            <v>20</v>
          </cell>
          <cell r="C372" t="str">
            <v>RC-2</v>
          </cell>
          <cell r="D372" t="str">
            <v>TiÕp ®Êt</v>
          </cell>
          <cell r="K372">
            <v>311967.80000000005</v>
          </cell>
          <cell r="L372">
            <v>316152.27170039422</v>
          </cell>
          <cell r="M372">
            <v>199.349208</v>
          </cell>
          <cell r="N372">
            <v>927489.88996226748</v>
          </cell>
        </row>
        <row r="373">
          <cell r="B373">
            <v>1</v>
          </cell>
          <cell r="C373" t="str">
            <v>05.7002</v>
          </cell>
          <cell r="D373" t="str">
            <v>S¶n xuÊt vµ l¾p ®Æt tiÕp ®Þa</v>
          </cell>
          <cell r="E373" t="str">
            <v>kg</v>
          </cell>
          <cell r="F373">
            <v>13.98</v>
          </cell>
          <cell r="G373">
            <v>1.02</v>
          </cell>
          <cell r="H373">
            <v>10500</v>
          </cell>
          <cell r="I373">
            <v>154.83000000000001</v>
          </cell>
          <cell r="K373">
            <v>149725.80000000002</v>
          </cell>
          <cell r="L373">
            <v>2207.8138680000002</v>
          </cell>
          <cell r="M373">
            <v>199.349208</v>
          </cell>
          <cell r="N373">
            <v>152132.96307600001</v>
          </cell>
        </row>
        <row r="374">
          <cell r="B374">
            <v>2</v>
          </cell>
          <cell r="C374" t="str">
            <v>PL§G</v>
          </cell>
          <cell r="D374" t="str">
            <v>Cäc tiÕp ®Þa  L63*63*6</v>
          </cell>
          <cell r="E374" t="str">
            <v>kg</v>
          </cell>
          <cell r="F374">
            <v>16.920000000000002</v>
          </cell>
          <cell r="H374">
            <v>9500</v>
          </cell>
          <cell r="K374">
            <v>160740.00000000003</v>
          </cell>
          <cell r="L374">
            <v>0</v>
          </cell>
          <cell r="N374">
            <v>160740.00000000003</v>
          </cell>
        </row>
        <row r="375">
          <cell r="B375">
            <v>3</v>
          </cell>
          <cell r="C375" t="str">
            <v>PL§G</v>
          </cell>
          <cell r="D375" t="str">
            <v>§ãng cäc</v>
          </cell>
          <cell r="E375" t="str">
            <v>Cäc</v>
          </cell>
          <cell r="F375">
            <v>2</v>
          </cell>
          <cell r="G375">
            <v>1</v>
          </cell>
          <cell r="H375">
            <v>751</v>
          </cell>
          <cell r="I375">
            <v>6782</v>
          </cell>
          <cell r="J375">
            <v>1</v>
          </cell>
          <cell r="K375">
            <v>1502</v>
          </cell>
          <cell r="L375">
            <v>13564</v>
          </cell>
          <cell r="N375">
            <v>15066</v>
          </cell>
        </row>
        <row r="376">
          <cell r="B376">
            <v>4</v>
          </cell>
          <cell r="C376" t="str">
            <v>03.3103</v>
          </cell>
          <cell r="D376" t="str">
            <v>§µo ®Êt cÊp III</v>
          </cell>
          <cell r="E376" t="str">
            <v>m3</v>
          </cell>
          <cell r="F376">
            <v>4</v>
          </cell>
          <cell r="I376">
            <v>21926</v>
          </cell>
          <cell r="K376">
            <v>0</v>
          </cell>
          <cell r="L376">
            <v>87704</v>
          </cell>
          <cell r="N376">
            <v>87704</v>
          </cell>
        </row>
        <row r="377">
          <cell r="B377">
            <v>5</v>
          </cell>
          <cell r="C377" t="str">
            <v>03.3203</v>
          </cell>
          <cell r="D377" t="str">
            <v>LÊp ®Êt cÊp III</v>
          </cell>
          <cell r="E377" t="str">
            <v>m3</v>
          </cell>
          <cell r="F377">
            <v>4</v>
          </cell>
          <cell r="I377">
            <v>10007</v>
          </cell>
          <cell r="K377">
            <v>0</v>
          </cell>
          <cell r="L377">
            <v>40028</v>
          </cell>
          <cell r="N377">
            <v>40028</v>
          </cell>
        </row>
        <row r="378">
          <cell r="B378">
            <v>6</v>
          </cell>
          <cell r="C378" t="str">
            <v>02.1352</v>
          </cell>
          <cell r="D378" t="str">
            <v>VËn chuyÓn thÐp</v>
          </cell>
          <cell r="E378" t="str">
            <v>TÊn</v>
          </cell>
          <cell r="F378">
            <v>3.0900000000000004E-2</v>
          </cell>
          <cell r="I378">
            <v>47413.4</v>
          </cell>
          <cell r="K378">
            <v>0</v>
          </cell>
          <cell r="L378">
            <v>1465.0740600000001</v>
          </cell>
          <cell r="N378">
            <v>1465.0740600000001</v>
          </cell>
        </row>
        <row r="379">
          <cell r="B379">
            <v>7</v>
          </cell>
          <cell r="C379" t="str">
            <v>03.2201</v>
          </cell>
          <cell r="D379" t="str">
            <v>ThÝ nghiÖm tiÕp ®Êt tiÕp ®Þa</v>
          </cell>
          <cell r="E379" t="str">
            <v>VÞ trÝ</v>
          </cell>
          <cell r="F379">
            <v>1</v>
          </cell>
          <cell r="G379">
            <v>1050</v>
          </cell>
          <cell r="H379">
            <v>22181</v>
          </cell>
          <cell r="I379">
            <v>3693</v>
          </cell>
          <cell r="J379">
            <v>1050</v>
          </cell>
          <cell r="K379">
            <v>22181</v>
          </cell>
          <cell r="L379">
            <v>3693</v>
          </cell>
          <cell r="N379">
            <v>25874</v>
          </cell>
        </row>
        <row r="380">
          <cell r="B380">
            <v>8</v>
          </cell>
          <cell r="D380" t="str">
            <v>Nh©n c«ng ®iÒu chØnh t¨ng thªm  = NC x {(1+0,3/2,638 ) x 2,01x0,95 - 1}</v>
          </cell>
          <cell r="L380">
            <v>167490.38377239421</v>
          </cell>
          <cell r="N380">
            <v>167490.38377239421</v>
          </cell>
        </row>
        <row r="381">
          <cell r="B381">
            <v>9</v>
          </cell>
          <cell r="D381" t="str">
            <v>Chi phÝ m¸y ®iÒu chinh t¨ng thªm C1 =  MTCx 0,13</v>
          </cell>
          <cell r="M381">
            <v>21.92841288</v>
          </cell>
          <cell r="N381">
            <v>21.92841288</v>
          </cell>
        </row>
        <row r="382">
          <cell r="B382">
            <v>10</v>
          </cell>
          <cell r="D382" t="str">
            <v>Chi phÝ s¶n xuÊt chung: 71% CFNC</v>
          </cell>
          <cell r="L382">
            <v>224468.11290727989</v>
          </cell>
          <cell r="N382">
            <v>224468.11290727989</v>
          </cell>
        </row>
        <row r="383">
          <cell r="B383">
            <v>11</v>
          </cell>
          <cell r="D383" t="str">
            <v>Thu nhËp chÞu thuÕ tÝnh tr­íc 6% Z</v>
          </cell>
          <cell r="N383">
            <v>52499.427733713252</v>
          </cell>
        </row>
        <row r="384">
          <cell r="A384">
            <v>21</v>
          </cell>
          <cell r="C384" t="str">
            <v>RC-4</v>
          </cell>
          <cell r="D384" t="str">
            <v>TiÕp ®Þa RC-4</v>
          </cell>
          <cell r="K384">
            <v>323514.49583999999</v>
          </cell>
          <cell r="L384">
            <v>348590.59593783598</v>
          </cell>
          <cell r="M384">
            <v>3104</v>
          </cell>
          <cell r="N384">
            <v>978432.84618732147</v>
          </cell>
        </row>
        <row r="385">
          <cell r="B385">
            <v>1</v>
          </cell>
          <cell r="C385" t="str">
            <v>05.7002</v>
          </cell>
          <cell r="D385" t="str">
            <v>S¶n xuÊt vµ l¾p ®Æt tiÕp ®Þa; d=12</v>
          </cell>
          <cell r="E385" t="str">
            <v>kg</v>
          </cell>
          <cell r="F385">
            <v>15.540000000000001</v>
          </cell>
          <cell r="G385">
            <v>1.02</v>
          </cell>
          <cell r="H385">
            <v>4200</v>
          </cell>
          <cell r="I385">
            <v>155</v>
          </cell>
          <cell r="K385">
            <v>66573.36</v>
          </cell>
          <cell r="L385">
            <v>2456.8740000000003</v>
          </cell>
          <cell r="M385">
            <v>0</v>
          </cell>
          <cell r="N385">
            <v>69030.233999999997</v>
          </cell>
        </row>
        <row r="386">
          <cell r="B386">
            <v>2</v>
          </cell>
          <cell r="C386" t="str">
            <v>05.8003</v>
          </cell>
          <cell r="D386" t="str">
            <v>S¶n xuÊt vµ ®ãng cäc tiÕp ®Þa</v>
          </cell>
          <cell r="E386" t="str">
            <v>Cäc</v>
          </cell>
          <cell r="F386">
            <v>4</v>
          </cell>
          <cell r="H386">
            <v>751</v>
          </cell>
          <cell r="I386">
            <v>6781.7</v>
          </cell>
          <cell r="J386">
            <v>776</v>
          </cell>
          <cell r="K386">
            <v>3004</v>
          </cell>
          <cell r="L386">
            <v>27126.799999999999</v>
          </cell>
          <cell r="M386">
            <v>3104</v>
          </cell>
          <cell r="N386">
            <v>33234.800000000003</v>
          </cell>
        </row>
        <row r="387">
          <cell r="B387">
            <v>3</v>
          </cell>
          <cell r="C387" t="str">
            <v>PLDG</v>
          </cell>
          <cell r="D387" t="str">
            <v>S¾t lµm cäc tiÕp ®Þa</v>
          </cell>
          <cell r="E387" t="str">
            <v>kg</v>
          </cell>
          <cell r="F387">
            <v>45.76</v>
          </cell>
          <cell r="G387">
            <v>1.02</v>
          </cell>
          <cell r="H387">
            <v>4879.2</v>
          </cell>
          <cell r="K387">
            <v>227737.63583999997</v>
          </cell>
          <cell r="L387">
            <v>0</v>
          </cell>
          <cell r="M387">
            <v>0</v>
          </cell>
          <cell r="N387">
            <v>227737.63583999997</v>
          </cell>
        </row>
        <row r="388">
          <cell r="B388">
            <v>4</v>
          </cell>
          <cell r="C388" t="str">
            <v>PL§G</v>
          </cell>
          <cell r="D388" t="str">
            <v>Chi tiÕt m¹ kÏm</v>
          </cell>
          <cell r="E388" t="str">
            <v>kg</v>
          </cell>
          <cell r="F388">
            <v>0.42300000000000004</v>
          </cell>
          <cell r="H388">
            <v>9500</v>
          </cell>
          <cell r="K388">
            <v>4018.5000000000005</v>
          </cell>
          <cell r="L388">
            <v>0</v>
          </cell>
          <cell r="N388">
            <v>4018.5000000000005</v>
          </cell>
        </row>
        <row r="389">
          <cell r="B389">
            <v>5</v>
          </cell>
          <cell r="C389" t="str">
            <v>03.3103</v>
          </cell>
          <cell r="D389" t="str">
            <v>§µo ®Êt cÊp III</v>
          </cell>
          <cell r="E389" t="str">
            <v>m3</v>
          </cell>
          <cell r="F389">
            <v>4</v>
          </cell>
          <cell r="I389">
            <v>21926</v>
          </cell>
          <cell r="K389">
            <v>0</v>
          </cell>
          <cell r="L389">
            <v>87704</v>
          </cell>
          <cell r="N389">
            <v>87704</v>
          </cell>
        </row>
        <row r="390">
          <cell r="B390">
            <v>6</v>
          </cell>
          <cell r="C390" t="str">
            <v>03.3203</v>
          </cell>
          <cell r="D390" t="str">
            <v>LÊp ®Êt cÊp III</v>
          </cell>
          <cell r="E390" t="str">
            <v>m3</v>
          </cell>
          <cell r="F390">
            <v>4</v>
          </cell>
          <cell r="I390">
            <v>10007</v>
          </cell>
          <cell r="K390">
            <v>0</v>
          </cell>
          <cell r="L390">
            <v>40028</v>
          </cell>
          <cell r="N390">
            <v>40028</v>
          </cell>
        </row>
        <row r="391">
          <cell r="B391">
            <v>7</v>
          </cell>
          <cell r="C391" t="str">
            <v>02.1352</v>
          </cell>
          <cell r="D391" t="str">
            <v>VËn chuyÓn thÐp</v>
          </cell>
          <cell r="E391" t="str">
            <v>TÊn</v>
          </cell>
          <cell r="F391">
            <v>6.13E-2</v>
          </cell>
          <cell r="I391">
            <v>47413.4</v>
          </cell>
          <cell r="K391">
            <v>0</v>
          </cell>
          <cell r="L391">
            <v>2906.4414200000001</v>
          </cell>
          <cell r="N391">
            <v>2906.4414200000001</v>
          </cell>
        </row>
        <row r="392">
          <cell r="B392">
            <v>8</v>
          </cell>
          <cell r="C392" t="str">
            <v>03.2201</v>
          </cell>
          <cell r="D392" t="str">
            <v>ThÝ nghiÖm tiÕp ®Êt tiÕp ®Þa</v>
          </cell>
          <cell r="E392" t="str">
            <v>VÞ trÝ</v>
          </cell>
          <cell r="F392">
            <v>1</v>
          </cell>
          <cell r="G392">
            <v>1050</v>
          </cell>
          <cell r="H392">
            <v>22181</v>
          </cell>
          <cell r="I392">
            <v>3693</v>
          </cell>
          <cell r="J392">
            <v>1050</v>
          </cell>
          <cell r="K392">
            <v>22181</v>
          </cell>
          <cell r="L392">
            <v>3693</v>
          </cell>
          <cell r="N392">
            <v>25874</v>
          </cell>
        </row>
        <row r="393">
          <cell r="B393">
            <v>9</v>
          </cell>
          <cell r="D393" t="str">
            <v>Nh©n c«ng ®iÒu chØnh t¨ng thªm  = NC x {(1+0,3/2,638 ) x 2,01x0,95 - 1}</v>
          </cell>
          <cell r="L393">
            <v>184675.48051783603</v>
          </cell>
          <cell r="N393">
            <v>184675.48051783603</v>
          </cell>
        </row>
        <row r="394">
          <cell r="B394">
            <v>10</v>
          </cell>
          <cell r="D394" t="str">
            <v>Chi phÝ m¸y ®iÒu chinh t¨ng thªm C1 =  MTCx 0,13</v>
          </cell>
          <cell r="M394">
            <v>341.44</v>
          </cell>
          <cell r="N394">
            <v>341.44</v>
          </cell>
        </row>
        <row r="395">
          <cell r="B395">
            <v>11</v>
          </cell>
          <cell r="D395" t="str">
            <v>Chi phÝ s¶n xuÊt chung: 71% CFNC</v>
          </cell>
          <cell r="L395">
            <v>247499.32311586355</v>
          </cell>
          <cell r="N395">
            <v>247499.32311586355</v>
          </cell>
        </row>
        <row r="396">
          <cell r="B396">
            <v>12</v>
          </cell>
          <cell r="D396" t="str">
            <v>Thu nhËp chÞu thuÕ tÝnh tr­íc 6% Z</v>
          </cell>
          <cell r="N396">
            <v>55382.99129362197</v>
          </cell>
        </row>
        <row r="397">
          <cell r="A397">
            <v>22</v>
          </cell>
          <cell r="C397" t="str">
            <v>R3C3</v>
          </cell>
          <cell r="D397" t="str">
            <v>TiÕp ®Þa R3C3</v>
          </cell>
          <cell r="K397">
            <v>440075.76527999999</v>
          </cell>
          <cell r="L397">
            <v>346127.19568308594</v>
          </cell>
          <cell r="M397">
            <v>2328</v>
          </cell>
          <cell r="N397">
            <v>1096609.5908919615</v>
          </cell>
        </row>
        <row r="398">
          <cell r="B398">
            <v>1</v>
          </cell>
          <cell r="C398" t="str">
            <v>05.7002</v>
          </cell>
          <cell r="D398" t="str">
            <v>S¶n xuÊt vµ l¾p ®Æt tiÕp ®Þa; d=12</v>
          </cell>
          <cell r="E398" t="str">
            <v>kg</v>
          </cell>
          <cell r="F398">
            <v>43.5</v>
          </cell>
          <cell r="G398">
            <v>1.02</v>
          </cell>
          <cell r="H398">
            <v>4200</v>
          </cell>
          <cell r="I398">
            <v>155</v>
          </cell>
          <cell r="K398">
            <v>186354</v>
          </cell>
          <cell r="L398">
            <v>6877.3499999999995</v>
          </cell>
          <cell r="M398">
            <v>0</v>
          </cell>
          <cell r="N398">
            <v>193231.35</v>
          </cell>
        </row>
        <row r="399">
          <cell r="B399">
            <v>2</v>
          </cell>
          <cell r="C399" t="str">
            <v>05.8003</v>
          </cell>
          <cell r="D399" t="str">
            <v>S¶n xuÊt vµ ®ãng cäc tiÕp ®Þa</v>
          </cell>
          <cell r="E399" t="str">
            <v>Cäc</v>
          </cell>
          <cell r="F399">
            <v>3</v>
          </cell>
          <cell r="H399">
            <v>751</v>
          </cell>
          <cell r="I399">
            <v>6781.7</v>
          </cell>
          <cell r="J399">
            <v>776</v>
          </cell>
          <cell r="K399">
            <v>2253</v>
          </cell>
          <cell r="L399">
            <v>20345.099999999999</v>
          </cell>
          <cell r="M399">
            <v>2328</v>
          </cell>
          <cell r="N399">
            <v>24926.1</v>
          </cell>
        </row>
        <row r="400">
          <cell r="B400">
            <v>3</v>
          </cell>
          <cell r="C400" t="str">
            <v>PLDG</v>
          </cell>
          <cell r="D400" t="str">
            <v>S¾t lµm cäc tiÕp ®Þa</v>
          </cell>
          <cell r="E400" t="str">
            <v>kg</v>
          </cell>
          <cell r="F400">
            <v>43.17</v>
          </cell>
          <cell r="G400">
            <v>1.02</v>
          </cell>
          <cell r="H400">
            <v>4879.2</v>
          </cell>
          <cell r="K400">
            <v>214847.76527999999</v>
          </cell>
          <cell r="L400">
            <v>0</v>
          </cell>
          <cell r="M400">
            <v>0</v>
          </cell>
          <cell r="N400">
            <v>214847.76527999999</v>
          </cell>
        </row>
        <row r="401">
          <cell r="B401">
            <v>4</v>
          </cell>
          <cell r="C401" t="str">
            <v>PL§G</v>
          </cell>
          <cell r="D401" t="str">
            <v>Chi tiÕt m¹ kÏm</v>
          </cell>
          <cell r="E401" t="str">
            <v>kg</v>
          </cell>
          <cell r="F401">
            <v>1.52</v>
          </cell>
          <cell r="H401">
            <v>9500</v>
          </cell>
          <cell r="K401">
            <v>14440</v>
          </cell>
          <cell r="L401">
            <v>0</v>
          </cell>
          <cell r="N401">
            <v>14440</v>
          </cell>
        </row>
        <row r="402">
          <cell r="B402">
            <v>5</v>
          </cell>
          <cell r="C402" t="str">
            <v>03.3103</v>
          </cell>
          <cell r="D402" t="str">
            <v>§µo ®Êt cÊp III</v>
          </cell>
          <cell r="E402" t="str">
            <v>m3</v>
          </cell>
          <cell r="F402">
            <v>4</v>
          </cell>
          <cell r="I402">
            <v>21926</v>
          </cell>
          <cell r="K402">
            <v>0</v>
          </cell>
          <cell r="L402">
            <v>87704</v>
          </cell>
          <cell r="N402">
            <v>87704</v>
          </cell>
        </row>
        <row r="403">
          <cell r="B403">
            <v>6</v>
          </cell>
          <cell r="C403" t="str">
            <v>03.3203</v>
          </cell>
          <cell r="D403" t="str">
            <v>LÊp ®Êt cÊp III</v>
          </cell>
          <cell r="E403" t="str">
            <v>m3</v>
          </cell>
          <cell r="F403">
            <v>4</v>
          </cell>
          <cell r="I403">
            <v>10007</v>
          </cell>
          <cell r="K403">
            <v>0</v>
          </cell>
          <cell r="L403">
            <v>40028</v>
          </cell>
          <cell r="N403">
            <v>40028</v>
          </cell>
        </row>
        <row r="404">
          <cell r="B404">
            <v>7</v>
          </cell>
          <cell r="C404" t="str">
            <v>02.1352</v>
          </cell>
          <cell r="D404" t="str">
            <v>VËn chuyÓn thÐp</v>
          </cell>
          <cell r="E404" t="str">
            <v>TÊn</v>
          </cell>
          <cell r="F404">
            <v>8.6669999999999997E-2</v>
          </cell>
          <cell r="I404">
            <v>47413.4</v>
          </cell>
          <cell r="K404">
            <v>0</v>
          </cell>
          <cell r="L404">
            <v>4109.3193780000001</v>
          </cell>
          <cell r="N404">
            <v>4109.3193780000001</v>
          </cell>
        </row>
        <row r="405">
          <cell r="B405">
            <v>8</v>
          </cell>
          <cell r="C405" t="str">
            <v>03.2201</v>
          </cell>
          <cell r="D405" t="str">
            <v>ThÝ nghiÖm tiÕp ®Êt tiÕp ®Þa</v>
          </cell>
          <cell r="E405" t="str">
            <v>VÞ trÝ</v>
          </cell>
          <cell r="F405">
            <v>1</v>
          </cell>
          <cell r="G405">
            <v>1050</v>
          </cell>
          <cell r="H405">
            <v>22181</v>
          </cell>
          <cell r="I405">
            <v>3693</v>
          </cell>
          <cell r="J405">
            <v>1050</v>
          </cell>
          <cell r="K405">
            <v>22181</v>
          </cell>
          <cell r="L405">
            <v>3693</v>
          </cell>
          <cell r="N405">
            <v>25874</v>
          </cell>
        </row>
        <row r="406">
          <cell r="B406">
            <v>9</v>
          </cell>
          <cell r="D406" t="str">
            <v>Nh©n c«ng ®iÒu chØnh t¨ng thªm  = NC x {(1+0,3/2,638 ) x 2,01x0,95 - 1}</v>
          </cell>
          <cell r="L406">
            <v>183370.42630508597</v>
          </cell>
          <cell r="N406">
            <v>183370.42630508597</v>
          </cell>
        </row>
        <row r="407">
          <cell r="B407">
            <v>10</v>
          </cell>
          <cell r="D407" t="str">
            <v>Chi phÝ m¸y ®iÒu chinh t¨ng thªm C1 =  MTCx 0,13</v>
          </cell>
          <cell r="M407">
            <v>256.08</v>
          </cell>
          <cell r="N407">
            <v>256.08</v>
          </cell>
        </row>
        <row r="408">
          <cell r="B408">
            <v>11</v>
          </cell>
          <cell r="D408" t="str">
            <v>Chi phÝ s¶n xuÊt chung: 71% CFNC</v>
          </cell>
          <cell r="L408">
            <v>245750.30893499102</v>
          </cell>
          <cell r="N408">
            <v>245750.30893499102</v>
          </cell>
        </row>
        <row r="409">
          <cell r="B409">
            <v>12</v>
          </cell>
          <cell r="D409" t="str">
            <v>Thu nhËp chÞu thuÕ tÝnh tr­íc 6% Z</v>
          </cell>
          <cell r="N409">
            <v>62072.240993884618</v>
          </cell>
        </row>
        <row r="410">
          <cell r="A410">
            <v>23</v>
          </cell>
          <cell r="C410" t="str">
            <v>LT-10B</v>
          </cell>
          <cell r="D410" t="str">
            <v>Cét bª t«ng ly t©m 10m</v>
          </cell>
          <cell r="K410">
            <v>1172423.22</v>
          </cell>
          <cell r="L410">
            <v>388309.42596277478</v>
          </cell>
          <cell r="N410">
            <v>2346906.3207466044</v>
          </cell>
        </row>
        <row r="411">
          <cell r="B411">
            <v>1</v>
          </cell>
          <cell r="D411" t="str">
            <v>Cét bª t«ng ly t©m 10</v>
          </cell>
          <cell r="E411" t="str">
            <v>Cét</v>
          </cell>
          <cell r="F411">
            <v>1</v>
          </cell>
          <cell r="G411">
            <v>1.002</v>
          </cell>
          <cell r="H411">
            <v>1161610</v>
          </cell>
          <cell r="K411">
            <v>1163933.22</v>
          </cell>
          <cell r="L411">
            <v>0</v>
          </cell>
          <cell r="N411">
            <v>1163933.22</v>
          </cell>
        </row>
        <row r="412">
          <cell r="B412">
            <v>2</v>
          </cell>
          <cell r="C412" t="str">
            <v>05.5212 x 1,2</v>
          </cell>
          <cell r="D412" t="str">
            <v>Dùng cét bª t«ng 10m thñ c«ng</v>
          </cell>
          <cell r="E412" t="str">
            <v>Cét</v>
          </cell>
          <cell r="F412">
            <v>1</v>
          </cell>
          <cell r="H412">
            <v>8490</v>
          </cell>
          <cell r="I412">
            <v>80605</v>
          </cell>
          <cell r="K412">
            <v>8490</v>
          </cell>
          <cell r="L412">
            <v>96726</v>
          </cell>
          <cell r="N412">
            <v>105216</v>
          </cell>
        </row>
        <row r="413">
          <cell r="B413">
            <v>3</v>
          </cell>
          <cell r="C413" t="str">
            <v>02.1462</v>
          </cell>
          <cell r="D413" t="str">
            <v>V/c cét BTLT</v>
          </cell>
          <cell r="E413" t="str">
            <v>TÊn</v>
          </cell>
          <cell r="F413">
            <v>0.85</v>
          </cell>
          <cell r="I413">
            <v>60040</v>
          </cell>
          <cell r="K413">
            <v>0</v>
          </cell>
          <cell r="L413">
            <v>51034</v>
          </cell>
          <cell r="N413">
            <v>51034</v>
          </cell>
        </row>
        <row r="414">
          <cell r="B414">
            <v>4</v>
          </cell>
          <cell r="C414" t="str">
            <v>02.1482</v>
          </cell>
          <cell r="D414" t="str">
            <v>VËn chuyÓn dông cô thi c«ng</v>
          </cell>
          <cell r="E414" t="str">
            <v>TÊn</v>
          </cell>
          <cell r="F414">
            <v>0.45</v>
          </cell>
          <cell r="I414">
            <v>77404</v>
          </cell>
          <cell r="K414">
            <v>0</v>
          </cell>
          <cell r="L414">
            <v>34831.800000000003</v>
          </cell>
          <cell r="N414">
            <v>34831.800000000003</v>
          </cell>
        </row>
        <row r="415">
          <cell r="B415">
            <v>5</v>
          </cell>
          <cell r="D415" t="str">
            <v>V/c + Bèc dì cét ®Õn huyÖn</v>
          </cell>
          <cell r="E415" t="str">
            <v>TÊn</v>
          </cell>
          <cell r="F415">
            <v>0.85</v>
          </cell>
          <cell r="H415">
            <v>241647.93268460195</v>
          </cell>
          <cell r="K415">
            <v>205400.74278191166</v>
          </cell>
          <cell r="L415">
            <v>0</v>
          </cell>
          <cell r="N415">
            <v>205400.74278191166</v>
          </cell>
        </row>
        <row r="416">
          <cell r="B416">
            <v>6</v>
          </cell>
          <cell r="D416" t="str">
            <v>V/c + bèc dì tõ huyÖn ®Õn tuyÕn</v>
          </cell>
          <cell r="E416" t="str">
            <v>TÊn</v>
          </cell>
          <cell r="F416">
            <v>0.85</v>
          </cell>
          <cell r="H416">
            <v>84975.865369203937</v>
          </cell>
          <cell r="K416">
            <v>72229.485563823342</v>
          </cell>
          <cell r="L416">
            <v>0</v>
          </cell>
          <cell r="N416">
            <v>72229.485563823342</v>
          </cell>
        </row>
        <row r="417">
          <cell r="B417">
            <v>7</v>
          </cell>
          <cell r="D417" t="str">
            <v>§Òn bï thi c«ng, l¸n tr¹i, lµm ®­êng t¹m</v>
          </cell>
          <cell r="E417" t="str">
            <v>Cét</v>
          </cell>
          <cell r="F417">
            <v>1</v>
          </cell>
          <cell r="H417">
            <v>100000</v>
          </cell>
          <cell r="K417">
            <v>100000</v>
          </cell>
          <cell r="L417">
            <v>0</v>
          </cell>
          <cell r="N417">
            <v>100000</v>
          </cell>
        </row>
        <row r="418">
          <cell r="B418">
            <v>8</v>
          </cell>
          <cell r="D418" t="str">
            <v>Nh©n c«ng ®iÒu chØnh t¨ng thªm  = NC x {(1+0,3/2,638 ) x 2,01x0,95 - 1}</v>
          </cell>
          <cell r="L418">
            <v>205717.62596277476</v>
          </cell>
          <cell r="N418">
            <v>205717.62596277476</v>
          </cell>
        </row>
        <row r="419">
          <cell r="B419">
            <v>0</v>
          </cell>
          <cell r="D419" t="str">
            <v>Chi phÝ m¸y ®iÒu chinh t¨ng thªm C1 =  MTCx 0,13</v>
          </cell>
          <cell r="M419">
            <v>0</v>
          </cell>
          <cell r="N419">
            <v>0</v>
          </cell>
        </row>
        <row r="420">
          <cell r="B420">
            <v>9</v>
          </cell>
          <cell r="D420" t="str">
            <v>Chi phÝ s¶n xuÊt chung: 71% CFNC</v>
          </cell>
          <cell r="L420">
            <v>275699.6924335701</v>
          </cell>
          <cell r="N420">
            <v>275699.6924335701</v>
          </cell>
        </row>
        <row r="421">
          <cell r="B421">
            <v>10</v>
          </cell>
          <cell r="D421" t="str">
            <v>Thu nhËp chÞu thuÕ tÝnh tr­íc 6% Z</v>
          </cell>
          <cell r="N421">
            <v>132843.75400452479</v>
          </cell>
        </row>
        <row r="422">
          <cell r="A422">
            <v>24</v>
          </cell>
          <cell r="C422" t="str">
            <v>LT-10C</v>
          </cell>
          <cell r="D422" t="str">
            <v>Cét bª t«ng ly t©m 10m</v>
          </cell>
          <cell r="K422">
            <v>1664174.76</v>
          </cell>
          <cell r="L422">
            <v>429449.95640902192</v>
          </cell>
          <cell r="N422">
            <v>2942734.2786334725</v>
          </cell>
        </row>
        <row r="423">
          <cell r="B423">
            <v>1</v>
          </cell>
          <cell r="D423" t="str">
            <v>Cét bª t«ng ly t©m 10c</v>
          </cell>
          <cell r="E423" t="str">
            <v>Cét</v>
          </cell>
          <cell r="F423">
            <v>1</v>
          </cell>
          <cell r="G423">
            <v>1.002</v>
          </cell>
          <cell r="H423">
            <v>1652380</v>
          </cell>
          <cell r="K423">
            <v>1655684.76</v>
          </cell>
          <cell r="L423">
            <v>0</v>
          </cell>
          <cell r="N423">
            <v>1655684.76</v>
          </cell>
        </row>
        <row r="424">
          <cell r="B424">
            <v>2</v>
          </cell>
          <cell r="C424" t="str">
            <v>05.5212 x 1,2</v>
          </cell>
          <cell r="D424" t="str">
            <v>Dùng cét bª t«ng 10m thñ c«ng</v>
          </cell>
          <cell r="E424" t="str">
            <v>Cét</v>
          </cell>
          <cell r="F424">
            <v>1</v>
          </cell>
          <cell r="H424">
            <v>8490</v>
          </cell>
          <cell r="I424">
            <v>96726</v>
          </cell>
          <cell r="K424">
            <v>8490</v>
          </cell>
          <cell r="L424">
            <v>116071.2</v>
          </cell>
          <cell r="N424">
            <v>124561.2</v>
          </cell>
        </row>
        <row r="425">
          <cell r="B425">
            <v>3</v>
          </cell>
          <cell r="C425" t="str">
            <v>02.1462</v>
          </cell>
          <cell r="D425" t="str">
            <v>V/c cét BTLT</v>
          </cell>
          <cell r="E425" t="str">
            <v>TÊn</v>
          </cell>
          <cell r="F425">
            <v>0.85</v>
          </cell>
          <cell r="I425">
            <v>60040</v>
          </cell>
          <cell r="K425">
            <v>0</v>
          </cell>
          <cell r="L425">
            <v>51034</v>
          </cell>
          <cell r="N425">
            <v>51034</v>
          </cell>
        </row>
        <row r="426">
          <cell r="B426">
            <v>4</v>
          </cell>
          <cell r="C426" t="str">
            <v>02.1482</v>
          </cell>
          <cell r="D426" t="str">
            <v>VËn chuyÓn dông cô thi c«ng</v>
          </cell>
          <cell r="E426" t="str">
            <v>TÊn</v>
          </cell>
          <cell r="F426">
            <v>0.45</v>
          </cell>
          <cell r="I426">
            <v>77404</v>
          </cell>
          <cell r="K426">
            <v>0</v>
          </cell>
          <cell r="L426">
            <v>34831.800000000003</v>
          </cell>
          <cell r="N426">
            <v>34831.800000000003</v>
          </cell>
        </row>
        <row r="427">
          <cell r="B427">
            <v>5</v>
          </cell>
          <cell r="D427" t="str">
            <v>V/c + Bèc dì cét ®Õn huyÖn</v>
          </cell>
          <cell r="E427" t="str">
            <v>TÊn</v>
          </cell>
          <cell r="F427">
            <v>0.85</v>
          </cell>
          <cell r="H427">
            <v>241647.93268460195</v>
          </cell>
          <cell r="K427">
            <v>205400.74278191166</v>
          </cell>
          <cell r="L427">
            <v>0</v>
          </cell>
          <cell r="N427">
            <v>205400.74278191166</v>
          </cell>
        </row>
        <row r="428">
          <cell r="B428">
            <v>6</v>
          </cell>
          <cell r="D428" t="str">
            <v>V/c + bèc dì tõ huyÖn ®Õn tuyÕn</v>
          </cell>
          <cell r="E428" t="str">
            <v>TÊn</v>
          </cell>
          <cell r="F428">
            <v>0.85</v>
          </cell>
          <cell r="H428">
            <v>84975.865369203937</v>
          </cell>
          <cell r="K428">
            <v>72229.485563823342</v>
          </cell>
          <cell r="L428">
            <v>0</v>
          </cell>
          <cell r="N428">
            <v>72229.485563823342</v>
          </cell>
        </row>
        <row r="429">
          <cell r="B429">
            <v>7</v>
          </cell>
          <cell r="D429" t="str">
            <v>§Òn bï thi c«ng, l¸n tr¹i, lµm ®­êng t¹m</v>
          </cell>
          <cell r="E429" t="str">
            <v>Cét</v>
          </cell>
          <cell r="F429">
            <v>1</v>
          </cell>
          <cell r="H429">
            <v>100000</v>
          </cell>
          <cell r="K429">
            <v>100000</v>
          </cell>
          <cell r="L429">
            <v>0</v>
          </cell>
          <cell r="N429">
            <v>100000</v>
          </cell>
        </row>
        <row r="430">
          <cell r="B430">
            <v>8</v>
          </cell>
          <cell r="D430" t="str">
            <v>Nh©n c«ng ®iÒu chØnh t¨ng thªm  = NC x {(1+0,3/2,638 ) x 2,01x0,95 - 1}</v>
          </cell>
          <cell r="L430">
            <v>227512.95640902192</v>
          </cell>
          <cell r="N430">
            <v>227512.95640902192</v>
          </cell>
        </row>
        <row r="431">
          <cell r="B431">
            <v>0</v>
          </cell>
          <cell r="D431" t="str">
            <v>Chi phÝ m¸y ®iÒu chinh t¨ng thªm C1 =  MTCx 0,13</v>
          </cell>
          <cell r="M431">
            <v>0</v>
          </cell>
          <cell r="N431">
            <v>0</v>
          </cell>
        </row>
        <row r="432">
          <cell r="B432">
            <v>9</v>
          </cell>
          <cell r="D432" t="str">
            <v>Chi phÝ s¶n xuÊt chung: 71% CFNC</v>
          </cell>
          <cell r="L432">
            <v>304909.46905040555</v>
          </cell>
          <cell r="N432">
            <v>304909.46905040555</v>
          </cell>
        </row>
        <row r="433">
          <cell r="B433">
            <v>10</v>
          </cell>
          <cell r="D433" t="str">
            <v>Thu nhËp chÞu thuÕ tÝnh tr­íc 6% Z</v>
          </cell>
          <cell r="N433">
            <v>166569.86482830974</v>
          </cell>
        </row>
        <row r="434">
          <cell r="A434">
            <v>25</v>
          </cell>
          <cell r="C434" t="str">
            <v>LT-10d</v>
          </cell>
          <cell r="D434" t="str">
            <v>Cét bª t«ng ly t©m 10d</v>
          </cell>
          <cell r="K434">
            <v>1964774.76</v>
          </cell>
          <cell r="L434">
            <v>429449.95640902192</v>
          </cell>
          <cell r="N434">
            <v>3284016.1339358189</v>
          </cell>
        </row>
        <row r="435">
          <cell r="B435">
            <v>1</v>
          </cell>
          <cell r="D435" t="str">
            <v>Cét bª t«ng ly t©m 10d</v>
          </cell>
          <cell r="E435" t="str">
            <v>Cét</v>
          </cell>
          <cell r="F435">
            <v>1</v>
          </cell>
          <cell r="G435">
            <v>1.002</v>
          </cell>
          <cell r="H435">
            <v>1952380</v>
          </cell>
          <cell r="K435">
            <v>1956284.76</v>
          </cell>
          <cell r="L435">
            <v>0</v>
          </cell>
          <cell r="N435">
            <v>1956284.76</v>
          </cell>
        </row>
        <row r="436">
          <cell r="B436">
            <v>2</v>
          </cell>
          <cell r="C436" t="str">
            <v>05.5212 x 1,2</v>
          </cell>
          <cell r="D436" t="str">
            <v>Dùng cét bª t«ng 10m thñ c«ng</v>
          </cell>
          <cell r="E436" t="str">
            <v>Cét</v>
          </cell>
          <cell r="F436">
            <v>1</v>
          </cell>
          <cell r="H436">
            <v>8490</v>
          </cell>
          <cell r="I436">
            <v>96726</v>
          </cell>
          <cell r="K436">
            <v>8490</v>
          </cell>
          <cell r="L436">
            <v>116071.2</v>
          </cell>
          <cell r="N436">
            <v>124561.2</v>
          </cell>
        </row>
        <row r="437">
          <cell r="B437">
            <v>3</v>
          </cell>
          <cell r="C437" t="str">
            <v>02.1462</v>
          </cell>
          <cell r="D437" t="str">
            <v>V/c cét BTLT</v>
          </cell>
          <cell r="E437" t="str">
            <v>TÊn</v>
          </cell>
          <cell r="F437">
            <v>0.85</v>
          </cell>
          <cell r="I437">
            <v>60040</v>
          </cell>
          <cell r="K437">
            <v>0</v>
          </cell>
          <cell r="L437">
            <v>51034</v>
          </cell>
          <cell r="N437">
            <v>51034</v>
          </cell>
        </row>
        <row r="438">
          <cell r="B438">
            <v>4</v>
          </cell>
          <cell r="C438" t="str">
            <v>02.1482</v>
          </cell>
          <cell r="D438" t="str">
            <v>VËn chuyÓn dông cô thi c«ng</v>
          </cell>
          <cell r="E438" t="str">
            <v>TÊn</v>
          </cell>
          <cell r="F438">
            <v>0.45</v>
          </cell>
          <cell r="I438">
            <v>77404</v>
          </cell>
          <cell r="K438">
            <v>0</v>
          </cell>
          <cell r="L438">
            <v>34831.800000000003</v>
          </cell>
          <cell r="N438">
            <v>34831.800000000003</v>
          </cell>
        </row>
        <row r="439">
          <cell r="B439">
            <v>5</v>
          </cell>
          <cell r="D439" t="str">
            <v>V/c + Bèc dì cét ®Õn huyÖn</v>
          </cell>
          <cell r="E439" t="str">
            <v>TÊn</v>
          </cell>
          <cell r="F439">
            <v>0.85</v>
          </cell>
          <cell r="H439">
            <v>241647.93268460195</v>
          </cell>
          <cell r="K439">
            <v>205400.74278191166</v>
          </cell>
          <cell r="L439">
            <v>0</v>
          </cell>
          <cell r="N439">
            <v>205400.74278191166</v>
          </cell>
        </row>
        <row r="440">
          <cell r="B440">
            <v>6</v>
          </cell>
          <cell r="D440" t="str">
            <v>VËn chuyÓn tõ §iÖn lùc ®Õn tuyÕn</v>
          </cell>
          <cell r="E440" t="str">
            <v>TÊn</v>
          </cell>
          <cell r="F440">
            <v>0.85</v>
          </cell>
          <cell r="H440">
            <v>110110</v>
          </cell>
          <cell r="K440">
            <v>93593.5</v>
          </cell>
          <cell r="L440">
            <v>0</v>
          </cell>
          <cell r="N440">
            <v>93593.5</v>
          </cell>
        </row>
        <row r="441">
          <cell r="B441">
            <v>7</v>
          </cell>
          <cell r="D441" t="str">
            <v>§Òn bï thi c«ng, l¸n tr¹i, lµm ®­êng t¹m</v>
          </cell>
          <cell r="E441" t="str">
            <v>Cét</v>
          </cell>
          <cell r="F441">
            <v>1</v>
          </cell>
          <cell r="H441">
            <v>100000</v>
          </cell>
          <cell r="K441">
            <v>100000</v>
          </cell>
          <cell r="L441">
            <v>0</v>
          </cell>
          <cell r="N441">
            <v>100000</v>
          </cell>
        </row>
        <row r="442">
          <cell r="B442">
            <v>8</v>
          </cell>
          <cell r="D442" t="str">
            <v>Nh©n c«ng ®iÒu chØnh t¨ng thªm  = NC x {(1+0,3/2,638 ) x 2,01x0,95 - 1}</v>
          </cell>
          <cell r="L442">
            <v>227512.95640902192</v>
          </cell>
          <cell r="N442">
            <v>227512.95640902192</v>
          </cell>
        </row>
        <row r="443">
          <cell r="B443">
            <v>0</v>
          </cell>
          <cell r="D443" t="str">
            <v>Chi phÝ m¸y ®iÒu chinh t¨ng thªm C1 =  MTCx 0,13</v>
          </cell>
          <cell r="M443">
            <v>0</v>
          </cell>
          <cell r="N443">
            <v>0</v>
          </cell>
        </row>
        <row r="444">
          <cell r="B444">
            <v>9</v>
          </cell>
          <cell r="D444" t="str">
            <v>Chi phÝ s¶n xuÊt chung: 71% CFNC</v>
          </cell>
          <cell r="L444">
            <v>304909.46905040555</v>
          </cell>
          <cell r="N444">
            <v>304909.46905040555</v>
          </cell>
        </row>
        <row r="445">
          <cell r="B445">
            <v>10</v>
          </cell>
          <cell r="D445" t="str">
            <v>Thu nhËp chÞu thuÕ tÝnh tr­íc 6% Z</v>
          </cell>
          <cell r="N445">
            <v>185887.7056944803</v>
          </cell>
        </row>
        <row r="446">
          <cell r="A446">
            <v>26</v>
          </cell>
          <cell r="C446" t="str">
            <v>LT-12B</v>
          </cell>
          <cell r="D446" t="str">
            <v>Cét bª t«ng ly t©m 12m</v>
          </cell>
          <cell r="K446">
            <v>1726208.58</v>
          </cell>
          <cell r="L446">
            <v>544855.3413780136</v>
          </cell>
          <cell r="N446">
            <v>3304229.2351125251</v>
          </cell>
        </row>
        <row r="447">
          <cell r="B447">
            <v>1</v>
          </cell>
          <cell r="D447" t="str">
            <v>Cét bª t«ng ly t©m 12b</v>
          </cell>
          <cell r="E447" t="str">
            <v>Cét</v>
          </cell>
          <cell r="F447">
            <v>1</v>
          </cell>
          <cell r="G447">
            <v>1.002</v>
          </cell>
          <cell r="H447">
            <v>1714290</v>
          </cell>
          <cell r="K447">
            <v>1717718.58</v>
          </cell>
          <cell r="L447">
            <v>0</v>
          </cell>
          <cell r="N447">
            <v>1717718.58</v>
          </cell>
        </row>
        <row r="448">
          <cell r="B448">
            <v>0</v>
          </cell>
          <cell r="C448" t="str">
            <v>05.5101</v>
          </cell>
          <cell r="D448" t="str">
            <v>L¾p mÆt bÝch</v>
          </cell>
          <cell r="E448" t="str">
            <v>Cét</v>
          </cell>
          <cell r="F448">
            <v>0</v>
          </cell>
          <cell r="H448">
            <v>5407</v>
          </cell>
          <cell r="I448">
            <v>48753</v>
          </cell>
          <cell r="K448">
            <v>0</v>
          </cell>
          <cell r="L448">
            <v>0</v>
          </cell>
          <cell r="N448">
            <v>0</v>
          </cell>
        </row>
        <row r="449">
          <cell r="B449">
            <v>2</v>
          </cell>
          <cell r="C449" t="str">
            <v>05.5213 *1,2</v>
          </cell>
          <cell r="D449" t="str">
            <v>Dùng cét bª t«ng 12m thñ c«ng</v>
          </cell>
          <cell r="E449" t="str">
            <v>Cét</v>
          </cell>
          <cell r="F449">
            <v>1</v>
          </cell>
          <cell r="H449">
            <v>8490</v>
          </cell>
          <cell r="I449">
            <v>129439.5</v>
          </cell>
          <cell r="K449">
            <v>8490</v>
          </cell>
          <cell r="L449">
            <v>155327.4</v>
          </cell>
          <cell r="N449">
            <v>163817.4</v>
          </cell>
        </row>
        <row r="450">
          <cell r="B450">
            <v>3</v>
          </cell>
          <cell r="C450" t="str">
            <v>02.1462</v>
          </cell>
          <cell r="D450" t="str">
            <v>V/c cét BTLT</v>
          </cell>
          <cell r="E450" t="str">
            <v>TÊn</v>
          </cell>
          <cell r="F450">
            <v>1.1000000000000001</v>
          </cell>
          <cell r="I450">
            <v>60040</v>
          </cell>
          <cell r="K450">
            <v>0</v>
          </cell>
          <cell r="L450">
            <v>66044</v>
          </cell>
          <cell r="N450">
            <v>66044</v>
          </cell>
        </row>
        <row r="451">
          <cell r="B451">
            <v>4</v>
          </cell>
          <cell r="C451" t="str">
            <v>02.1482</v>
          </cell>
          <cell r="D451" t="str">
            <v>VËn chuyÓn dông cô thi c«ng</v>
          </cell>
          <cell r="E451" t="str">
            <v>TÊn</v>
          </cell>
          <cell r="F451">
            <v>0.45</v>
          </cell>
          <cell r="I451">
            <v>77404</v>
          </cell>
          <cell r="K451">
            <v>0</v>
          </cell>
          <cell r="L451">
            <v>34831.800000000003</v>
          </cell>
          <cell r="N451">
            <v>34831.800000000003</v>
          </cell>
        </row>
        <row r="452">
          <cell r="B452">
            <v>5</v>
          </cell>
          <cell r="D452" t="str">
            <v>V/c + Bèc dì cét ®Õn huyÖn</v>
          </cell>
          <cell r="E452" t="str">
            <v>TÊn</v>
          </cell>
          <cell r="F452">
            <v>1.1000000000000001</v>
          </cell>
          <cell r="H452">
            <v>241647.93268460195</v>
          </cell>
          <cell r="K452">
            <v>265812.72595306218</v>
          </cell>
          <cell r="L452">
            <v>0</v>
          </cell>
          <cell r="N452">
            <v>265812.72595306218</v>
          </cell>
        </row>
        <row r="453">
          <cell r="B453">
            <v>6</v>
          </cell>
          <cell r="D453" t="str">
            <v>V/c + bèc dì tõ huyÖn ®Õn tuyÕn</v>
          </cell>
          <cell r="E453" t="str">
            <v>TÊn</v>
          </cell>
          <cell r="F453">
            <v>1.1000000000000001</v>
          </cell>
          <cell r="H453">
            <v>84975.865369203937</v>
          </cell>
          <cell r="K453">
            <v>93473.451906124334</v>
          </cell>
          <cell r="L453">
            <v>0</v>
          </cell>
          <cell r="N453">
            <v>93473.451906124334</v>
          </cell>
        </row>
        <row r="454">
          <cell r="B454">
            <v>7</v>
          </cell>
          <cell r="D454" t="str">
            <v>§Òn bï thi c«ng, l¸n tr¹i, lµm ®­êng t¹m</v>
          </cell>
          <cell r="E454" t="str">
            <v>Cét</v>
          </cell>
          <cell r="F454">
            <v>1</v>
          </cell>
          <cell r="H454">
            <v>100000</v>
          </cell>
          <cell r="K454">
            <v>100000</v>
          </cell>
          <cell r="L454">
            <v>0</v>
          </cell>
          <cell r="N454">
            <v>100000</v>
          </cell>
        </row>
        <row r="455">
          <cell r="B455">
            <v>8</v>
          </cell>
          <cell r="D455" t="str">
            <v>Nh©n c«ng ®iÒu chØnh t¨ng thªm  = NC x {(1+0,3/2,638 ) x 2,01x0,95 - 1}</v>
          </cell>
          <cell r="L455">
            <v>288652.14137801359</v>
          </cell>
          <cell r="N455">
            <v>288652.14137801359</v>
          </cell>
        </row>
        <row r="456">
          <cell r="B456">
            <v>0</v>
          </cell>
          <cell r="D456" t="str">
            <v>Chi phÝ m¸y ®iÒu chinh t¨ng thªm C1 =  MTCx 0,13</v>
          </cell>
          <cell r="M456">
            <v>0</v>
          </cell>
          <cell r="N456">
            <v>0</v>
          </cell>
        </row>
        <row r="457">
          <cell r="B457">
            <v>9</v>
          </cell>
          <cell r="D457" t="str">
            <v>Chi phÝ s¶n xuÊt chung: 71% CFNC</v>
          </cell>
          <cell r="L457">
            <v>386847.29237838963</v>
          </cell>
          <cell r="N457">
            <v>386847.29237838963</v>
          </cell>
        </row>
        <row r="458">
          <cell r="B458">
            <v>10</v>
          </cell>
          <cell r="D458" t="str">
            <v>Thu nhËp chÞu thuÕ tÝnh tr­íc 6% Z</v>
          </cell>
          <cell r="N458">
            <v>187031.84349693538</v>
          </cell>
        </row>
        <row r="459">
          <cell r="A459">
            <v>27</v>
          </cell>
          <cell r="C459" t="str">
            <v>LT-12C</v>
          </cell>
          <cell r="D459" t="str">
            <v>Cét bª t«ng ly t©m 12m</v>
          </cell>
          <cell r="K459">
            <v>2728208.58</v>
          </cell>
          <cell r="L459">
            <v>225137.71999999997</v>
          </cell>
          <cell r="N459">
            <v>4055700.322432356</v>
          </cell>
        </row>
        <row r="460">
          <cell r="B460">
            <v>1</v>
          </cell>
          <cell r="D460" t="str">
            <v>Cét bª t«ng ly t©m 12c</v>
          </cell>
          <cell r="E460" t="str">
            <v>Cét</v>
          </cell>
          <cell r="F460">
            <v>1</v>
          </cell>
          <cell r="G460">
            <v>1.002</v>
          </cell>
          <cell r="H460">
            <v>2714290</v>
          </cell>
          <cell r="K460">
            <v>2719718.58</v>
          </cell>
          <cell r="L460">
            <v>0</v>
          </cell>
          <cell r="N460">
            <v>2719718.58</v>
          </cell>
        </row>
        <row r="461">
          <cell r="B461">
            <v>0</v>
          </cell>
          <cell r="C461" t="str">
            <v>05.5101</v>
          </cell>
          <cell r="D461" t="str">
            <v>L¾p mÆt bÝch</v>
          </cell>
          <cell r="E461" t="str">
            <v>Cét</v>
          </cell>
          <cell r="F461">
            <v>0</v>
          </cell>
          <cell r="H461">
            <v>5407</v>
          </cell>
          <cell r="I461">
            <v>48753</v>
          </cell>
          <cell r="K461">
            <v>0</v>
          </cell>
          <cell r="L461">
            <v>0</v>
          </cell>
          <cell r="N461">
            <v>0</v>
          </cell>
        </row>
        <row r="462">
          <cell r="B462">
            <v>2</v>
          </cell>
          <cell r="C462" t="str">
            <v>05.5213 x 1,2</v>
          </cell>
          <cell r="D462" t="str">
            <v>Dùng cét bª t«ng 12m thñ c«ng</v>
          </cell>
          <cell r="E462" t="str">
            <v>Cét</v>
          </cell>
          <cell r="F462">
            <v>1</v>
          </cell>
          <cell r="H462">
            <v>8490</v>
          </cell>
          <cell r="I462">
            <v>103551.59999999999</v>
          </cell>
          <cell r="K462">
            <v>8490</v>
          </cell>
          <cell r="L462">
            <v>124261.91999999998</v>
          </cell>
          <cell r="N462">
            <v>132751.91999999998</v>
          </cell>
        </row>
        <row r="463">
          <cell r="B463">
            <v>3</v>
          </cell>
          <cell r="C463" t="str">
            <v>02.1462</v>
          </cell>
          <cell r="D463" t="str">
            <v>V/c cét BTLT</v>
          </cell>
          <cell r="E463" t="str">
            <v>TÊn</v>
          </cell>
          <cell r="F463">
            <v>1.1000000000000001</v>
          </cell>
          <cell r="I463">
            <v>60040</v>
          </cell>
          <cell r="K463">
            <v>0</v>
          </cell>
          <cell r="L463">
            <v>66044</v>
          </cell>
          <cell r="N463">
            <v>66044</v>
          </cell>
        </row>
        <row r="464">
          <cell r="B464">
            <v>4</v>
          </cell>
          <cell r="C464" t="str">
            <v>02.1482</v>
          </cell>
          <cell r="D464" t="str">
            <v>VËn chuyÓn dông cô thi c«ng</v>
          </cell>
          <cell r="E464" t="str">
            <v>TÊn</v>
          </cell>
          <cell r="F464">
            <v>0.45</v>
          </cell>
          <cell r="I464">
            <v>77404</v>
          </cell>
          <cell r="K464">
            <v>0</v>
          </cell>
          <cell r="L464">
            <v>34831.800000000003</v>
          </cell>
          <cell r="N464">
            <v>34831.800000000003</v>
          </cell>
        </row>
        <row r="465">
          <cell r="B465">
            <v>5</v>
          </cell>
          <cell r="D465" t="str">
            <v>V/c + Bèc dì cét ®Õn huyÖn</v>
          </cell>
          <cell r="E465" t="str">
            <v>TÊn</v>
          </cell>
          <cell r="F465">
            <v>1.1000000000000001</v>
          </cell>
          <cell r="H465">
            <v>241647.93268460195</v>
          </cell>
          <cell r="K465">
            <v>265812.72595306218</v>
          </cell>
          <cell r="L465">
            <v>0</v>
          </cell>
          <cell r="N465">
            <v>265812.72595306218</v>
          </cell>
        </row>
        <row r="466">
          <cell r="B466">
            <v>6</v>
          </cell>
          <cell r="D466" t="str">
            <v>V/c + bèc dì tõ huyÖn ®Õn tuyÕn</v>
          </cell>
          <cell r="E466" t="str">
            <v>TÊn</v>
          </cell>
          <cell r="F466">
            <v>1.1000000000000001</v>
          </cell>
          <cell r="H466">
            <v>84975.865369203937</v>
          </cell>
          <cell r="K466">
            <v>93473.451906124334</v>
          </cell>
          <cell r="L466">
            <v>0</v>
          </cell>
          <cell r="N466">
            <v>93473.451906124334</v>
          </cell>
        </row>
        <row r="467">
          <cell r="B467">
            <v>7</v>
          </cell>
          <cell r="D467" t="str">
            <v>§Òn bï thi c«ng, l¸n tr¹i, lµm ®­êng t¹m</v>
          </cell>
          <cell r="E467" t="str">
            <v>Cét</v>
          </cell>
          <cell r="F467">
            <v>1</v>
          </cell>
          <cell r="H467">
            <v>100000</v>
          </cell>
          <cell r="K467">
            <v>100000</v>
          </cell>
          <cell r="L467">
            <v>0</v>
          </cell>
          <cell r="N467">
            <v>100000</v>
          </cell>
        </row>
        <row r="468">
          <cell r="B468">
            <v>8</v>
          </cell>
          <cell r="D468" t="str">
            <v>Nh©n c«ng ®iÒu chØnh t¨ng thªm  = NC x {(1+0,3/2,638 ) x 2,01x0,95 - 1}</v>
          </cell>
          <cell r="L468">
            <v>253652.12059398019</v>
          </cell>
          <cell r="N468">
            <v>253652.12059398019</v>
          </cell>
        </row>
        <row r="469">
          <cell r="B469">
            <v>0</v>
          </cell>
          <cell r="D469" t="str">
            <v>Chi phÝ m¸y ®iÒu chinh t¨ng thªm C1 =  MTCx 0,13</v>
          </cell>
          <cell r="M469">
            <v>0</v>
          </cell>
          <cell r="N469">
            <v>0</v>
          </cell>
        </row>
        <row r="470">
          <cell r="B470">
            <v>9</v>
          </cell>
          <cell r="D470" t="str">
            <v>Chi phÝ s¶n xuÊt chung: 71% CFNC</v>
          </cell>
          <cell r="L470">
            <v>159847.78119999997</v>
          </cell>
          <cell r="N470">
            <v>159847.78119999997</v>
          </cell>
        </row>
        <row r="471">
          <cell r="B471">
            <v>10</v>
          </cell>
          <cell r="D471" t="str">
            <v>Thu nhËp chÞu thuÕ tÝnh tr­íc 6% Z</v>
          </cell>
          <cell r="N471">
            <v>229567.94277918997</v>
          </cell>
        </row>
        <row r="472">
          <cell r="A472">
            <v>28</v>
          </cell>
          <cell r="C472" t="str">
            <v>LT12d</v>
          </cell>
          <cell r="D472" t="str">
            <v>Cét bª t«ng ly t©m 12d</v>
          </cell>
          <cell r="K472">
            <v>2972181.76</v>
          </cell>
          <cell r="L472">
            <v>273890.71999999997</v>
          </cell>
          <cell r="N472">
            <v>4490211.3661051085</v>
          </cell>
        </row>
        <row r="473">
          <cell r="B473">
            <v>1</v>
          </cell>
          <cell r="D473" t="str">
            <v>Cét bª t«ng ly t©m 12d</v>
          </cell>
          <cell r="E473" t="str">
            <v>Cét</v>
          </cell>
          <cell r="F473">
            <v>1</v>
          </cell>
          <cell r="G473">
            <v>1.002</v>
          </cell>
          <cell r="H473">
            <v>2952380</v>
          </cell>
          <cell r="K473">
            <v>2958284.76</v>
          </cell>
          <cell r="L473">
            <v>0</v>
          </cell>
          <cell r="N473">
            <v>2958284.76</v>
          </cell>
        </row>
        <row r="474">
          <cell r="B474">
            <v>2</v>
          </cell>
          <cell r="C474" t="str">
            <v>05.5101</v>
          </cell>
          <cell r="D474" t="str">
            <v>L¾p mÆt bÝch</v>
          </cell>
          <cell r="E474" t="str">
            <v>Cét</v>
          </cell>
          <cell r="F474">
            <v>1</v>
          </cell>
          <cell r="H474">
            <v>5407</v>
          </cell>
          <cell r="I474">
            <v>48753</v>
          </cell>
          <cell r="K474">
            <v>5407</v>
          </cell>
          <cell r="L474">
            <v>48753</v>
          </cell>
          <cell r="N474">
            <v>54160</v>
          </cell>
        </row>
        <row r="475">
          <cell r="B475">
            <v>3</v>
          </cell>
          <cell r="C475" t="str">
            <v>05.5213 x 1,2</v>
          </cell>
          <cell r="D475" t="str">
            <v>Dùng cét bª t«ng 12m thñ c«ng</v>
          </cell>
          <cell r="E475" t="str">
            <v>Cét</v>
          </cell>
          <cell r="F475">
            <v>1</v>
          </cell>
          <cell r="H475">
            <v>8490</v>
          </cell>
          <cell r="I475">
            <v>103551.59999999999</v>
          </cell>
          <cell r="K475">
            <v>8490</v>
          </cell>
          <cell r="L475">
            <v>124261.91999999998</v>
          </cell>
          <cell r="N475">
            <v>132751.91999999998</v>
          </cell>
        </row>
        <row r="476">
          <cell r="B476">
            <v>4</v>
          </cell>
          <cell r="C476" t="str">
            <v>02.1462</v>
          </cell>
          <cell r="D476" t="str">
            <v>V/c cét BTLT</v>
          </cell>
          <cell r="E476" t="str">
            <v>TÊn</v>
          </cell>
          <cell r="F476">
            <v>1.1000000000000001</v>
          </cell>
          <cell r="I476">
            <v>60040</v>
          </cell>
          <cell r="K476">
            <v>0</v>
          </cell>
          <cell r="L476">
            <v>66044</v>
          </cell>
          <cell r="N476">
            <v>66044</v>
          </cell>
        </row>
        <row r="477">
          <cell r="B477">
            <v>5</v>
          </cell>
          <cell r="C477" t="str">
            <v>02.1482</v>
          </cell>
          <cell r="D477" t="str">
            <v>VËn chuyÓn dông cô thi c«ng</v>
          </cell>
          <cell r="E477" t="str">
            <v>TÊn</v>
          </cell>
          <cell r="F477">
            <v>0.45</v>
          </cell>
          <cell r="I477">
            <v>77404</v>
          </cell>
          <cell r="K477">
            <v>0</v>
          </cell>
          <cell r="L477">
            <v>34831.800000000003</v>
          </cell>
          <cell r="N477">
            <v>34831.800000000003</v>
          </cell>
        </row>
        <row r="478">
          <cell r="B478">
            <v>6</v>
          </cell>
          <cell r="D478" t="str">
            <v>V/c + Bèc dì cét ®Õn huyÖn</v>
          </cell>
          <cell r="E478" t="str">
            <v>TÊn</v>
          </cell>
          <cell r="F478">
            <v>1.1000000000000001</v>
          </cell>
          <cell r="H478">
            <v>241647.93268460195</v>
          </cell>
          <cell r="K478">
            <v>265812.72595306218</v>
          </cell>
          <cell r="L478">
            <v>0</v>
          </cell>
          <cell r="N478">
            <v>265812.72595306218</v>
          </cell>
        </row>
        <row r="479">
          <cell r="B479">
            <v>7</v>
          </cell>
          <cell r="D479" t="str">
            <v>VËn chuyÓn tõ §iÖn lùc ®Õn tuyÕn</v>
          </cell>
          <cell r="E479" t="str">
            <v>TÊn</v>
          </cell>
          <cell r="F479">
            <v>1.1000000000000001</v>
          </cell>
          <cell r="H479">
            <v>110110</v>
          </cell>
          <cell r="K479">
            <v>121121.00000000001</v>
          </cell>
          <cell r="L479">
            <v>0</v>
          </cell>
          <cell r="N479">
            <v>121121.00000000001</v>
          </cell>
        </row>
        <row r="480">
          <cell r="B480">
            <v>8</v>
          </cell>
          <cell r="D480" t="str">
            <v>§Òn bï thi c«ng, l¸n tr¹i, lµm ®­êng t¹m</v>
          </cell>
          <cell r="E480" t="str">
            <v>Cét</v>
          </cell>
          <cell r="F480">
            <v>1</v>
          </cell>
          <cell r="H480">
            <v>100000</v>
          </cell>
          <cell r="K480">
            <v>100000</v>
          </cell>
          <cell r="L480">
            <v>0</v>
          </cell>
          <cell r="N480">
            <v>100000</v>
          </cell>
        </row>
        <row r="481">
          <cell r="B481">
            <v>9</v>
          </cell>
          <cell r="D481" t="str">
            <v>Nh©n c«ng ®iÒu chØnh t¨ng thªm  = NC x {(1+0,3/2,638 ) x 2,01x0,95 - 1}</v>
          </cell>
          <cell r="L481">
            <v>308579.84143666405</v>
          </cell>
          <cell r="N481">
            <v>308579.84143666405</v>
          </cell>
        </row>
        <row r="482">
          <cell r="B482">
            <v>0</v>
          </cell>
          <cell r="D482" t="str">
            <v>Chi phÝ m¸y ®iÒu chinh t¨ng thªm C1 =  MTCx 0,13</v>
          </cell>
          <cell r="M482">
            <v>0</v>
          </cell>
          <cell r="N482">
            <v>0</v>
          </cell>
        </row>
        <row r="483">
          <cell r="B483">
            <v>10</v>
          </cell>
          <cell r="D483" t="str">
            <v>Chi phÝ s¶n xuÊt chung: 71% CFNC</v>
          </cell>
          <cell r="L483">
            <v>194462.41119999997</v>
          </cell>
          <cell r="N483">
            <v>194462.41119999997</v>
          </cell>
        </row>
        <row r="484">
          <cell r="B484">
            <v>11</v>
          </cell>
          <cell r="D484" t="str">
            <v>Thu nhËp chÞu thuÕ tÝnh tr­íc 6% Z</v>
          </cell>
          <cell r="N484">
            <v>254162.9075153835</v>
          </cell>
        </row>
        <row r="485">
          <cell r="A485">
            <v>29</v>
          </cell>
          <cell r="C485" t="str">
            <v>LT14b</v>
          </cell>
          <cell r="D485" t="str">
            <v>Cét bª t«ng ly t©m 14m</v>
          </cell>
          <cell r="K485">
            <v>4303408.9000000004</v>
          </cell>
          <cell r="L485">
            <v>687701.1020262622</v>
          </cell>
          <cell r="N485">
            <v>6418624.6434304053</v>
          </cell>
        </row>
        <row r="486">
          <cell r="B486">
            <v>1</v>
          </cell>
          <cell r="D486" t="str">
            <v>Cét bª t«ng ly t©m 14b</v>
          </cell>
          <cell r="E486" t="str">
            <v>Cét</v>
          </cell>
          <cell r="F486">
            <v>1</v>
          </cell>
          <cell r="G486">
            <v>1.002</v>
          </cell>
          <cell r="H486">
            <v>4280950</v>
          </cell>
          <cell r="K486">
            <v>4289511.9000000004</v>
          </cell>
          <cell r="L486">
            <v>0</v>
          </cell>
          <cell r="N486">
            <v>4289511.9000000004</v>
          </cell>
        </row>
        <row r="487">
          <cell r="B487">
            <v>2</v>
          </cell>
          <cell r="C487" t="str">
            <v>05.5101</v>
          </cell>
          <cell r="D487" t="str">
            <v>L¾p mÆt bÝch</v>
          </cell>
          <cell r="E487" t="str">
            <v>Cét</v>
          </cell>
          <cell r="F487">
            <v>1</v>
          </cell>
          <cell r="H487">
            <v>5407</v>
          </cell>
          <cell r="I487">
            <v>48753</v>
          </cell>
          <cell r="K487">
            <v>5407</v>
          </cell>
          <cell r="L487">
            <v>48753</v>
          </cell>
          <cell r="N487">
            <v>54160</v>
          </cell>
        </row>
        <row r="488">
          <cell r="B488">
            <v>3</v>
          </cell>
          <cell r="C488" t="str">
            <v>05.5215 x 1,2</v>
          </cell>
          <cell r="D488" t="str">
            <v>Dùng cét bª t«ng 14m thñ c«ng</v>
          </cell>
          <cell r="E488" t="str">
            <v>Cét</v>
          </cell>
          <cell r="F488">
            <v>1</v>
          </cell>
          <cell r="H488">
            <v>8490</v>
          </cell>
          <cell r="I488">
            <v>128902.79999999999</v>
          </cell>
          <cell r="K488">
            <v>8490</v>
          </cell>
          <cell r="L488">
            <v>154683.35999999999</v>
          </cell>
          <cell r="N488">
            <v>163173.35999999999</v>
          </cell>
        </row>
        <row r="489">
          <cell r="B489">
            <v>4</v>
          </cell>
          <cell r="C489" t="str">
            <v>02.1462</v>
          </cell>
          <cell r="D489" t="str">
            <v>V/c cét BTLT</v>
          </cell>
          <cell r="E489" t="str">
            <v>TÊn</v>
          </cell>
          <cell r="F489">
            <v>1.353</v>
          </cell>
          <cell r="I489">
            <v>60040</v>
          </cell>
          <cell r="K489">
            <v>0</v>
          </cell>
          <cell r="L489">
            <v>81234.12</v>
          </cell>
          <cell r="N489">
            <v>81234.12</v>
          </cell>
        </row>
        <row r="490">
          <cell r="B490">
            <v>5</v>
          </cell>
          <cell r="C490" t="str">
            <v>02.1482</v>
          </cell>
          <cell r="D490" t="str">
            <v>VËn chuyÓn dông cô thi c«ng</v>
          </cell>
          <cell r="E490" t="str">
            <v>TÊn</v>
          </cell>
          <cell r="F490">
            <v>0.5</v>
          </cell>
          <cell r="I490">
            <v>77404</v>
          </cell>
          <cell r="K490">
            <v>0</v>
          </cell>
          <cell r="L490">
            <v>38702</v>
          </cell>
          <cell r="N490">
            <v>38702</v>
          </cell>
        </row>
        <row r="491">
          <cell r="B491">
            <v>6</v>
          </cell>
          <cell r="D491" t="str">
            <v>V/c + Bèc dì cét ®Õn huyÖn</v>
          </cell>
          <cell r="E491" t="str">
            <v>TÊn</v>
          </cell>
          <cell r="F491">
            <v>1.353</v>
          </cell>
          <cell r="H491">
            <v>241647.93268460195</v>
          </cell>
          <cell r="K491">
            <v>326949.65292226645</v>
          </cell>
          <cell r="L491">
            <v>0</v>
          </cell>
          <cell r="N491">
            <v>326949.65292226645</v>
          </cell>
        </row>
        <row r="492">
          <cell r="B492">
            <v>7</v>
          </cell>
          <cell r="D492" t="str">
            <v>VËn chuyÓn tõ §iÖn lùc ®Õn tuyÕn</v>
          </cell>
          <cell r="E492" t="str">
            <v>TÊn</v>
          </cell>
          <cell r="F492">
            <v>1.353</v>
          </cell>
          <cell r="H492">
            <v>110110</v>
          </cell>
          <cell r="K492">
            <v>148978.82999999999</v>
          </cell>
          <cell r="L492">
            <v>0</v>
          </cell>
          <cell r="N492">
            <v>148978.82999999999</v>
          </cell>
        </row>
        <row r="493">
          <cell r="B493">
            <v>8</v>
          </cell>
          <cell r="D493" t="str">
            <v>§Òn bï thi c«ng, l¸n tr¹i, lµm ®­êng t¹m</v>
          </cell>
          <cell r="E493" t="str">
            <v>Cét</v>
          </cell>
          <cell r="F493">
            <v>1</v>
          </cell>
          <cell r="H493">
            <v>100000</v>
          </cell>
          <cell r="K493">
            <v>100000</v>
          </cell>
          <cell r="L493">
            <v>0</v>
          </cell>
          <cell r="N493">
            <v>100000</v>
          </cell>
        </row>
        <row r="494">
          <cell r="B494">
            <v>9</v>
          </cell>
          <cell r="D494" t="str">
            <v>Nh©n c«ng ®iÒu chØnh t¨ng thªm  = NC x {(1+0,3/2,638 ) x 2,01x0,95 - 1}</v>
          </cell>
          <cell r="L494">
            <v>364328.62202626222</v>
          </cell>
          <cell r="N494">
            <v>364328.62202626222</v>
          </cell>
        </row>
        <row r="495">
          <cell r="B495">
            <v>0</v>
          </cell>
          <cell r="D495" t="str">
            <v>Chi phÝ m¸y ®iÒu chinh t¨ng thªm C1 =  MTCx 0,13</v>
          </cell>
          <cell r="M495">
            <v>0</v>
          </cell>
          <cell r="N495">
            <v>0</v>
          </cell>
        </row>
        <row r="496">
          <cell r="B496">
            <v>10</v>
          </cell>
          <cell r="D496" t="str">
            <v>Chi phÝ s¶n xuÊt chung: 71% CFNC</v>
          </cell>
          <cell r="L496">
            <v>488267.78243864613</v>
          </cell>
          <cell r="N496">
            <v>488267.78243864613</v>
          </cell>
        </row>
        <row r="497">
          <cell r="B497">
            <v>11</v>
          </cell>
          <cell r="D497" t="str">
            <v>Thu nhËp chÞu thuÕ tÝnh tr­íc 6% Z</v>
          </cell>
          <cell r="N497">
            <v>363318.37604323047</v>
          </cell>
        </row>
        <row r="498">
          <cell r="A498">
            <v>30</v>
          </cell>
          <cell r="C498" t="str">
            <v>LT14c</v>
          </cell>
          <cell r="D498" t="str">
            <v>Cét bª t«ng ly t©m 14c</v>
          </cell>
          <cell r="K498">
            <v>4651724.1399999997</v>
          </cell>
          <cell r="L498">
            <v>679470.52901936299</v>
          </cell>
          <cell r="N498">
            <v>6772920.0611980995</v>
          </cell>
        </row>
        <row r="499">
          <cell r="B499">
            <v>1</v>
          </cell>
          <cell r="D499" t="str">
            <v>Cét bª t«ng ly t©m 14c</v>
          </cell>
          <cell r="E499" t="str">
            <v>Cét</v>
          </cell>
          <cell r="F499">
            <v>1</v>
          </cell>
          <cell r="G499">
            <v>1.002</v>
          </cell>
          <cell r="H499">
            <v>4628570</v>
          </cell>
          <cell r="K499">
            <v>4637827.1399999997</v>
          </cell>
          <cell r="L499">
            <v>0</v>
          </cell>
          <cell r="N499">
            <v>4637827.1399999997</v>
          </cell>
        </row>
        <row r="500">
          <cell r="B500">
            <v>2</v>
          </cell>
          <cell r="C500" t="str">
            <v>05.5101</v>
          </cell>
          <cell r="D500" t="str">
            <v>L¾p mÆt bÝch</v>
          </cell>
          <cell r="E500" t="str">
            <v>Cét</v>
          </cell>
          <cell r="F500">
            <v>1</v>
          </cell>
          <cell r="H500">
            <v>5407</v>
          </cell>
          <cell r="I500">
            <v>48753</v>
          </cell>
          <cell r="K500">
            <v>5407</v>
          </cell>
          <cell r="L500">
            <v>48753</v>
          </cell>
          <cell r="N500">
            <v>54160</v>
          </cell>
        </row>
        <row r="501">
          <cell r="B501">
            <v>3</v>
          </cell>
          <cell r="C501" t="str">
            <v>05.5215 x 1,2</v>
          </cell>
          <cell r="D501" t="str">
            <v>Dùng cét bª t«ng 14m thñ c«ng</v>
          </cell>
          <cell r="E501" t="str">
            <v>Cét</v>
          </cell>
          <cell r="F501">
            <v>1</v>
          </cell>
          <cell r="G501">
            <v>1.2</v>
          </cell>
          <cell r="H501">
            <v>8490</v>
          </cell>
          <cell r="I501">
            <v>128902.79999999999</v>
          </cell>
          <cell r="K501">
            <v>8490</v>
          </cell>
          <cell r="L501">
            <v>154683.35999999999</v>
          </cell>
          <cell r="N501">
            <v>163173.35999999999</v>
          </cell>
        </row>
        <row r="502">
          <cell r="B502">
            <v>4</v>
          </cell>
          <cell r="C502" t="str">
            <v>02.1462</v>
          </cell>
          <cell r="D502" t="str">
            <v>V/c cét BTLT</v>
          </cell>
          <cell r="E502" t="str">
            <v>TÊn</v>
          </cell>
          <cell r="F502">
            <v>1.353</v>
          </cell>
          <cell r="I502">
            <v>60040</v>
          </cell>
          <cell r="K502">
            <v>0</v>
          </cell>
          <cell r="L502">
            <v>81234.12</v>
          </cell>
          <cell r="N502">
            <v>81234.12</v>
          </cell>
        </row>
        <row r="503">
          <cell r="B503">
            <v>5</v>
          </cell>
          <cell r="C503" t="str">
            <v>02.1482</v>
          </cell>
          <cell r="D503" t="str">
            <v>VËn chuyÓn dông cô thi c«ng</v>
          </cell>
          <cell r="E503" t="str">
            <v>TÊn</v>
          </cell>
          <cell r="F503">
            <v>0.45</v>
          </cell>
          <cell r="I503">
            <v>77404</v>
          </cell>
          <cell r="K503">
            <v>0</v>
          </cell>
          <cell r="L503">
            <v>34831.800000000003</v>
          </cell>
          <cell r="N503">
            <v>34831.800000000003</v>
          </cell>
        </row>
        <row r="504">
          <cell r="B504">
            <v>6</v>
          </cell>
          <cell r="D504" t="str">
            <v>V/c + Bèc dì cét ®Õn huyÖn</v>
          </cell>
          <cell r="E504" t="str">
            <v>TÊn</v>
          </cell>
          <cell r="F504">
            <v>1.353</v>
          </cell>
          <cell r="H504">
            <v>241647.93268460195</v>
          </cell>
          <cell r="K504">
            <v>326949.65292226645</v>
          </cell>
          <cell r="L504">
            <v>0</v>
          </cell>
          <cell r="N504">
            <v>326949.65292226645</v>
          </cell>
        </row>
        <row r="505">
          <cell r="B505">
            <v>7</v>
          </cell>
          <cell r="D505" t="str">
            <v>VËn chuyÓn tõ §iÖn lùc ®Õn tuyÕn</v>
          </cell>
          <cell r="E505" t="str">
            <v>TÊn</v>
          </cell>
          <cell r="F505">
            <v>1.353</v>
          </cell>
          <cell r="H505">
            <v>110110</v>
          </cell>
          <cell r="K505">
            <v>148978.82999999999</v>
          </cell>
          <cell r="L505">
            <v>0</v>
          </cell>
          <cell r="N505">
            <v>148978.82999999999</v>
          </cell>
        </row>
        <row r="506">
          <cell r="B506">
            <v>8</v>
          </cell>
          <cell r="D506" t="str">
            <v>§Òn bï thi c«ng, l¸n tr¹i, lµm ®­êng t¹m</v>
          </cell>
          <cell r="E506" t="str">
            <v>Cét</v>
          </cell>
          <cell r="F506">
            <v>1</v>
          </cell>
          <cell r="H506">
            <v>100000</v>
          </cell>
          <cell r="K506">
            <v>100000</v>
          </cell>
          <cell r="L506">
            <v>0</v>
          </cell>
          <cell r="N506">
            <v>100000</v>
          </cell>
        </row>
        <row r="507">
          <cell r="B507">
            <v>9</v>
          </cell>
          <cell r="D507" t="str">
            <v>Nh©n c«ng ®iÒu chØnh t¨ng thªm  = NC x {(1+0,3/2,638 ) x 2,01x0,95 - 1}</v>
          </cell>
          <cell r="L507">
            <v>359968.24901936302</v>
          </cell>
          <cell r="N507">
            <v>359968.24901936302</v>
          </cell>
        </row>
        <row r="508">
          <cell r="B508">
            <v>0</v>
          </cell>
          <cell r="D508" t="str">
            <v>Chi phÝ m¸y ®iÒu chinh t¨ng thªm C1 =  MTCx 0,13</v>
          </cell>
          <cell r="M508">
            <v>0</v>
          </cell>
          <cell r="N508">
            <v>0</v>
          </cell>
        </row>
        <row r="509">
          <cell r="B509">
            <v>10</v>
          </cell>
          <cell r="D509" t="str">
            <v>Chi phÝ s¶n xuÊt chung: 71% CFNC</v>
          </cell>
          <cell r="L509">
            <v>482424.07560374768</v>
          </cell>
          <cell r="N509">
            <v>482424.07560374768</v>
          </cell>
        </row>
        <row r="510">
          <cell r="B510">
            <v>11</v>
          </cell>
          <cell r="D510" t="str">
            <v>Thu nhËp chÞu thuÕ tÝnh tr­íc 6% Z</v>
          </cell>
          <cell r="N510">
            <v>383372.83365272259</v>
          </cell>
        </row>
        <row r="511">
          <cell r="A511">
            <v>31</v>
          </cell>
          <cell r="C511" t="str">
            <v>LT14d</v>
          </cell>
          <cell r="D511" t="str">
            <v>Cét bª t«ng ly t©m 14d</v>
          </cell>
          <cell r="K511">
            <v>5023897</v>
          </cell>
          <cell r="L511">
            <v>679470.52901936299</v>
          </cell>
          <cell r="N511">
            <v>7167423.2927981</v>
          </cell>
        </row>
        <row r="512">
          <cell r="B512">
            <v>1</v>
          </cell>
          <cell r="D512" t="str">
            <v>Cét bª t«ng ly t©m 14d</v>
          </cell>
          <cell r="E512" t="str">
            <v>Cét</v>
          </cell>
          <cell r="F512">
            <v>1</v>
          </cell>
          <cell r="G512">
            <v>1.002</v>
          </cell>
          <cell r="H512">
            <v>5000000</v>
          </cell>
          <cell r="K512">
            <v>5010000</v>
          </cell>
          <cell r="L512">
            <v>0</v>
          </cell>
          <cell r="N512">
            <v>5010000</v>
          </cell>
        </row>
        <row r="513">
          <cell r="B513">
            <v>2</v>
          </cell>
          <cell r="C513" t="str">
            <v>05.5101</v>
          </cell>
          <cell r="D513" t="str">
            <v>L¾p mÆt bÝch</v>
          </cell>
          <cell r="E513" t="str">
            <v>Cét</v>
          </cell>
          <cell r="F513">
            <v>1</v>
          </cell>
          <cell r="H513">
            <v>5407</v>
          </cell>
          <cell r="I513">
            <v>48753</v>
          </cell>
          <cell r="K513">
            <v>5407</v>
          </cell>
          <cell r="L513">
            <v>48753</v>
          </cell>
          <cell r="N513">
            <v>54160</v>
          </cell>
        </row>
        <row r="514">
          <cell r="B514">
            <v>3</v>
          </cell>
          <cell r="C514" t="str">
            <v>05.5215 x 1,2</v>
          </cell>
          <cell r="D514" t="str">
            <v>Dùng cét bª t«ng 14m thñ c«ng</v>
          </cell>
          <cell r="E514" t="str">
            <v>Cét</v>
          </cell>
          <cell r="F514">
            <v>1</v>
          </cell>
          <cell r="G514">
            <v>1.2</v>
          </cell>
          <cell r="H514">
            <v>8490</v>
          </cell>
          <cell r="I514">
            <v>128902.79999999999</v>
          </cell>
          <cell r="K514">
            <v>8490</v>
          </cell>
          <cell r="L514">
            <v>154683.35999999999</v>
          </cell>
          <cell r="N514">
            <v>163173.35999999999</v>
          </cell>
        </row>
        <row r="515">
          <cell r="B515">
            <v>4</v>
          </cell>
          <cell r="C515" t="str">
            <v>02.1462</v>
          </cell>
          <cell r="D515" t="str">
            <v>V/c cét BTLT</v>
          </cell>
          <cell r="E515" t="str">
            <v>TÊn</v>
          </cell>
          <cell r="F515">
            <v>1.353</v>
          </cell>
          <cell r="I515">
            <v>60040</v>
          </cell>
          <cell r="K515">
            <v>0</v>
          </cell>
          <cell r="L515">
            <v>81234.12</v>
          </cell>
          <cell r="N515">
            <v>81234.12</v>
          </cell>
        </row>
        <row r="516">
          <cell r="B516">
            <v>5</v>
          </cell>
          <cell r="C516" t="str">
            <v>02.1482</v>
          </cell>
          <cell r="D516" t="str">
            <v>VËn chuyÓn dông cô thi c«ng</v>
          </cell>
          <cell r="E516" t="str">
            <v>TÊn</v>
          </cell>
          <cell r="F516">
            <v>0.45</v>
          </cell>
          <cell r="I516">
            <v>77404</v>
          </cell>
          <cell r="K516">
            <v>0</v>
          </cell>
          <cell r="L516">
            <v>34831.800000000003</v>
          </cell>
          <cell r="N516">
            <v>34831.800000000003</v>
          </cell>
        </row>
        <row r="517">
          <cell r="B517">
            <v>6</v>
          </cell>
          <cell r="D517" t="str">
            <v>V/c + Bèc dì cét ®Õn huyÖn</v>
          </cell>
          <cell r="E517" t="str">
            <v>TÊn</v>
          </cell>
          <cell r="F517">
            <v>1.353</v>
          </cell>
          <cell r="H517">
            <v>241647.93268460195</v>
          </cell>
          <cell r="K517">
            <v>326949.65292226645</v>
          </cell>
          <cell r="L517">
            <v>0</v>
          </cell>
          <cell r="N517">
            <v>326949.65292226645</v>
          </cell>
        </row>
        <row r="518">
          <cell r="B518">
            <v>7</v>
          </cell>
          <cell r="D518" t="str">
            <v>VËn chuyÓn tõ §iÖn lùc ®Õn tuyÕn</v>
          </cell>
          <cell r="E518" t="str">
            <v>TÊn</v>
          </cell>
          <cell r="F518">
            <v>1.353</v>
          </cell>
          <cell r="H518">
            <v>110110</v>
          </cell>
          <cell r="K518">
            <v>148978.82999999999</v>
          </cell>
          <cell r="L518">
            <v>0</v>
          </cell>
          <cell r="N518">
            <v>148978.82999999999</v>
          </cell>
        </row>
        <row r="519">
          <cell r="B519">
            <v>8</v>
          </cell>
          <cell r="D519" t="str">
            <v>§Òn bï thi c«ng, l¸n tr¹i, lµm ®­êng t¹m</v>
          </cell>
          <cell r="E519" t="str">
            <v>Cét</v>
          </cell>
          <cell r="F519">
            <v>1</v>
          </cell>
          <cell r="H519">
            <v>100000</v>
          </cell>
          <cell r="K519">
            <v>100000</v>
          </cell>
          <cell r="L519">
            <v>0</v>
          </cell>
          <cell r="N519">
            <v>100000</v>
          </cell>
        </row>
        <row r="520">
          <cell r="B520">
            <v>9</v>
          </cell>
          <cell r="D520" t="str">
            <v>Nh©n c«ng ®iÒu chØnh t¨ng thªm  = NC x {(1+0,3/2,638 ) x 2,01x0,95 - 1}</v>
          </cell>
          <cell r="L520">
            <v>359968.24901936302</v>
          </cell>
          <cell r="N520">
            <v>359968.24901936302</v>
          </cell>
        </row>
        <row r="521">
          <cell r="B521">
            <v>0</v>
          </cell>
          <cell r="D521" t="str">
            <v>Chi phÝ m¸y ®iÒu chinh t¨ng thªm C1 =  MTCx 0,13</v>
          </cell>
          <cell r="M521">
            <v>0</v>
          </cell>
          <cell r="N521">
            <v>0</v>
          </cell>
        </row>
        <row r="522">
          <cell r="B522">
            <v>10</v>
          </cell>
          <cell r="D522" t="str">
            <v>Chi phÝ s¶n xuÊt chung: 71% CFNC</v>
          </cell>
          <cell r="L522">
            <v>482424.07560374768</v>
          </cell>
          <cell r="N522">
            <v>482424.07560374768</v>
          </cell>
        </row>
        <row r="523">
          <cell r="B523">
            <v>11</v>
          </cell>
          <cell r="D523" t="str">
            <v>Thu nhËp chÞu thuÕ tÝnh tr­íc 6% Z</v>
          </cell>
          <cell r="N523">
            <v>405703.2052527226</v>
          </cell>
        </row>
        <row r="524">
          <cell r="A524">
            <v>32</v>
          </cell>
          <cell r="C524" t="str">
            <v>LT16b</v>
          </cell>
          <cell r="D524" t="str">
            <v>Cét bª t«ng ly t©m 16b</v>
          </cell>
          <cell r="K524">
            <v>4643549.0999999996</v>
          </cell>
          <cell r="L524">
            <v>703787.36162342667</v>
          </cell>
          <cell r="N524">
            <v>6945172.080549188</v>
          </cell>
        </row>
        <row r="525">
          <cell r="B525">
            <v>1</v>
          </cell>
          <cell r="D525" t="str">
            <v>Cét bª t«ng ly t©m 16b</v>
          </cell>
          <cell r="E525" t="str">
            <v>Cét</v>
          </cell>
          <cell r="F525">
            <v>1</v>
          </cell>
          <cell r="G525">
            <v>1.002</v>
          </cell>
          <cell r="H525">
            <v>4619050</v>
          </cell>
          <cell r="K525">
            <v>4628288.0999999996</v>
          </cell>
          <cell r="L525">
            <v>0</v>
          </cell>
          <cell r="N525">
            <v>4628288.0999999996</v>
          </cell>
        </row>
        <row r="526">
          <cell r="B526">
            <v>2</v>
          </cell>
          <cell r="C526" t="str">
            <v>05.5101</v>
          </cell>
          <cell r="D526" t="str">
            <v>L¾p mÆt bÝch</v>
          </cell>
          <cell r="E526" t="str">
            <v>Cét</v>
          </cell>
          <cell r="F526">
            <v>1</v>
          </cell>
          <cell r="H526">
            <v>5407</v>
          </cell>
          <cell r="I526">
            <v>48753</v>
          </cell>
          <cell r="K526">
            <v>5407</v>
          </cell>
          <cell r="L526">
            <v>48753</v>
          </cell>
          <cell r="N526">
            <v>54160</v>
          </cell>
        </row>
        <row r="527">
          <cell r="B527">
            <v>3</v>
          </cell>
          <cell r="C527" t="str">
            <v>05.5215 x 1,2</v>
          </cell>
          <cell r="D527" t="str">
            <v>Dùng cét bª t«ng 16m thñ c«ng</v>
          </cell>
          <cell r="E527" t="str">
            <v>Cét</v>
          </cell>
          <cell r="F527">
            <v>1</v>
          </cell>
          <cell r="G527">
            <v>1.2</v>
          </cell>
          <cell r="H527">
            <v>9854</v>
          </cell>
          <cell r="I527">
            <v>116844</v>
          </cell>
          <cell r="K527">
            <v>9854</v>
          </cell>
          <cell r="L527">
            <v>140212.79999999999</v>
          </cell>
          <cell r="N527">
            <v>150066.79999999999</v>
          </cell>
        </row>
        <row r="528">
          <cell r="B528">
            <v>4</v>
          </cell>
          <cell r="C528" t="str">
            <v>02.1462</v>
          </cell>
          <cell r="D528" t="str">
            <v>V/c cét BTLT</v>
          </cell>
          <cell r="E528" t="str">
            <v>TÊn</v>
          </cell>
          <cell r="F528">
            <v>1.72</v>
          </cell>
          <cell r="I528">
            <v>60040</v>
          </cell>
          <cell r="K528">
            <v>0</v>
          </cell>
          <cell r="L528">
            <v>103268.8</v>
          </cell>
          <cell r="N528">
            <v>103268.8</v>
          </cell>
        </row>
        <row r="529">
          <cell r="B529">
            <v>5</v>
          </cell>
          <cell r="C529" t="str">
            <v>02.1482</v>
          </cell>
          <cell r="D529" t="str">
            <v>VËn chuyÓn dông cô thi c«ng</v>
          </cell>
          <cell r="E529" t="str">
            <v>TÊn</v>
          </cell>
          <cell r="F529">
            <v>0.5</v>
          </cell>
          <cell r="I529">
            <v>77404</v>
          </cell>
          <cell r="K529">
            <v>0</v>
          </cell>
          <cell r="L529">
            <v>38702</v>
          </cell>
          <cell r="N529">
            <v>38702</v>
          </cell>
        </row>
        <row r="530">
          <cell r="B530">
            <v>6</v>
          </cell>
          <cell r="D530" t="str">
            <v>V/c + Bèc dì cét ®Õn huyÖn</v>
          </cell>
          <cell r="E530" t="str">
            <v>TÊn</v>
          </cell>
          <cell r="F530">
            <v>1.72</v>
          </cell>
          <cell r="H530">
            <v>241647.93268460195</v>
          </cell>
          <cell r="K530">
            <v>415634.44421751535</v>
          </cell>
          <cell r="L530">
            <v>0</v>
          </cell>
          <cell r="N530">
            <v>415634.44421751535</v>
          </cell>
        </row>
        <row r="531">
          <cell r="B531">
            <v>7</v>
          </cell>
          <cell r="D531" t="str">
            <v>VËn chuyÓn tõ §iÖn lùc ®Õn tuyÕn</v>
          </cell>
          <cell r="E531" t="str">
            <v>TÊn</v>
          </cell>
          <cell r="F531">
            <v>1.72</v>
          </cell>
          <cell r="H531">
            <v>110110</v>
          </cell>
          <cell r="K531">
            <v>189389.19999999998</v>
          </cell>
          <cell r="L531">
            <v>0</v>
          </cell>
          <cell r="N531">
            <v>189389.19999999998</v>
          </cell>
        </row>
        <row r="532">
          <cell r="B532">
            <v>8</v>
          </cell>
          <cell r="D532" t="str">
            <v>§Òn bï thi c«ng, l¸n tr¹i, lµm ®­êng t¹m</v>
          </cell>
          <cell r="E532" t="str">
            <v>Cét</v>
          </cell>
          <cell r="F532">
            <v>1</v>
          </cell>
          <cell r="H532">
            <v>100000</v>
          </cell>
          <cell r="K532">
            <v>100000</v>
          </cell>
          <cell r="L532">
            <v>0</v>
          </cell>
          <cell r="N532">
            <v>100000</v>
          </cell>
        </row>
        <row r="533">
          <cell r="B533">
            <v>9</v>
          </cell>
          <cell r="D533" t="str">
            <v>Nh©n c«ng ®iÒu chØnh t¨ng thªm  = NC x {(1+0,3/2,638 ) x 2,01x0,95 - 1}</v>
          </cell>
          <cell r="L533">
            <v>372850.76162342669</v>
          </cell>
          <cell r="N533">
            <v>372850.76162342669</v>
          </cell>
        </row>
        <row r="534">
          <cell r="B534">
            <v>0</v>
          </cell>
          <cell r="D534" t="str">
            <v>Chi phÝ m¸y ®iÒu chinh t¨ng thªm C1 =  MTCx 0,13</v>
          </cell>
          <cell r="M534">
            <v>0</v>
          </cell>
          <cell r="N534">
            <v>0</v>
          </cell>
        </row>
        <row r="535">
          <cell r="B535">
            <v>10</v>
          </cell>
          <cell r="D535" t="str">
            <v>Chi phÝ s¶n xuÊt chung: 71% CFNC</v>
          </cell>
          <cell r="L535">
            <v>499689.02675263293</v>
          </cell>
          <cell r="N535">
            <v>499689.02675263293</v>
          </cell>
        </row>
        <row r="536">
          <cell r="B536">
            <v>11</v>
          </cell>
          <cell r="D536" t="str">
            <v>Thu nhËp chÞu thuÕ tÝnh tr­íc 6% Z</v>
          </cell>
          <cell r="N536">
            <v>393122.94795561442</v>
          </cell>
        </row>
        <row r="537">
          <cell r="A537">
            <v>33</v>
          </cell>
          <cell r="C537" t="str">
            <v>LT16c</v>
          </cell>
          <cell r="D537" t="str">
            <v>Cét bª t«ng ly t©m 16c</v>
          </cell>
          <cell r="K537">
            <v>5015721.96</v>
          </cell>
          <cell r="L537">
            <v>695556.78861652757</v>
          </cell>
          <cell r="N537">
            <v>7324756.5755168833</v>
          </cell>
        </row>
        <row r="538">
          <cell r="B538">
            <v>1</v>
          </cell>
          <cell r="D538" t="str">
            <v>Cét bª t«ng ly t©m 16c</v>
          </cell>
          <cell r="E538" t="str">
            <v>Cét</v>
          </cell>
          <cell r="F538">
            <v>1</v>
          </cell>
          <cell r="G538">
            <v>1.002</v>
          </cell>
          <cell r="H538">
            <v>4990480</v>
          </cell>
          <cell r="K538">
            <v>5000460.96</v>
          </cell>
          <cell r="L538">
            <v>0</v>
          </cell>
          <cell r="N538">
            <v>5000460.96</v>
          </cell>
        </row>
        <row r="539">
          <cell r="B539">
            <v>2</v>
          </cell>
          <cell r="C539" t="str">
            <v>05.5101</v>
          </cell>
          <cell r="D539" t="str">
            <v>L¾p mÆt bÝch</v>
          </cell>
          <cell r="E539" t="str">
            <v>Cét</v>
          </cell>
          <cell r="F539">
            <v>1</v>
          </cell>
          <cell r="H539">
            <v>5407</v>
          </cell>
          <cell r="I539">
            <v>48753</v>
          </cell>
          <cell r="K539">
            <v>5407</v>
          </cell>
          <cell r="L539">
            <v>48753</v>
          </cell>
          <cell r="N539">
            <v>54160</v>
          </cell>
        </row>
        <row r="540">
          <cell r="B540">
            <v>3</v>
          </cell>
          <cell r="C540" t="str">
            <v>05.5215 x 1,2</v>
          </cell>
          <cell r="D540" t="str">
            <v>Dùng cét bª t«ng 16m thñ c«ng</v>
          </cell>
          <cell r="E540" t="str">
            <v>Cét</v>
          </cell>
          <cell r="F540">
            <v>1</v>
          </cell>
          <cell r="G540">
            <v>1.2</v>
          </cell>
          <cell r="H540">
            <v>9854</v>
          </cell>
          <cell r="I540">
            <v>116844</v>
          </cell>
          <cell r="K540">
            <v>9854</v>
          </cell>
          <cell r="L540">
            <v>140212.79999999999</v>
          </cell>
          <cell r="N540">
            <v>150066.79999999999</v>
          </cell>
        </row>
        <row r="541">
          <cell r="B541">
            <v>4</v>
          </cell>
          <cell r="C541" t="str">
            <v>02.1462</v>
          </cell>
          <cell r="D541" t="str">
            <v>V/c cét BTLT</v>
          </cell>
          <cell r="E541" t="str">
            <v>TÊn</v>
          </cell>
          <cell r="F541">
            <v>1.72</v>
          </cell>
          <cell r="I541">
            <v>60040</v>
          </cell>
          <cell r="K541">
            <v>0</v>
          </cell>
          <cell r="L541">
            <v>103268.8</v>
          </cell>
          <cell r="N541">
            <v>103268.8</v>
          </cell>
        </row>
        <row r="542">
          <cell r="B542">
            <v>5</v>
          </cell>
          <cell r="C542" t="str">
            <v>02.1482</v>
          </cell>
          <cell r="D542" t="str">
            <v>VËn chuyÓn dông cô thi c«ng</v>
          </cell>
          <cell r="E542" t="str">
            <v>TÊn</v>
          </cell>
          <cell r="F542">
            <v>0.45</v>
          </cell>
          <cell r="I542">
            <v>77404</v>
          </cell>
          <cell r="K542">
            <v>0</v>
          </cell>
          <cell r="L542">
            <v>34831.800000000003</v>
          </cell>
          <cell r="N542">
            <v>34831.800000000003</v>
          </cell>
        </row>
        <row r="543">
          <cell r="B543">
            <v>6</v>
          </cell>
          <cell r="D543" t="str">
            <v>V/c + Bèc dì cét ®Õn huyÖn</v>
          </cell>
          <cell r="E543" t="str">
            <v>TÊn</v>
          </cell>
          <cell r="F543">
            <v>1.72</v>
          </cell>
          <cell r="H543">
            <v>241647.93268460195</v>
          </cell>
          <cell r="K543">
            <v>415634.44421751535</v>
          </cell>
          <cell r="L543">
            <v>0</v>
          </cell>
          <cell r="N543">
            <v>415634.44421751535</v>
          </cell>
        </row>
        <row r="544">
          <cell r="B544">
            <v>7</v>
          </cell>
          <cell r="D544" t="str">
            <v>VËn chuyÓn tõ §iÖn lùc ®Õn tuyÕn</v>
          </cell>
          <cell r="E544" t="str">
            <v>TÊn</v>
          </cell>
          <cell r="F544">
            <v>1.72</v>
          </cell>
          <cell r="H544">
            <v>110110</v>
          </cell>
          <cell r="K544">
            <v>189389.19999999998</v>
          </cell>
          <cell r="L544">
            <v>0</v>
          </cell>
          <cell r="N544">
            <v>189389.19999999998</v>
          </cell>
        </row>
        <row r="545">
          <cell r="B545">
            <v>8</v>
          </cell>
          <cell r="D545" t="str">
            <v>§Òn bï thi c«ng, l¸n tr¹i, lµm ®­êng t¹m</v>
          </cell>
          <cell r="E545" t="str">
            <v>Cét</v>
          </cell>
          <cell r="F545">
            <v>1</v>
          </cell>
          <cell r="H545">
            <v>100000</v>
          </cell>
          <cell r="K545">
            <v>100000</v>
          </cell>
          <cell r="L545">
            <v>0</v>
          </cell>
          <cell r="N545">
            <v>100000</v>
          </cell>
        </row>
        <row r="546">
          <cell r="B546">
            <v>9</v>
          </cell>
          <cell r="D546" t="str">
            <v>Nh©n c«ng ®iÒu chØnh t¨ng thªm  = NC x {(1+0,3/2,638 ) x 2,01x0,95 - 1}</v>
          </cell>
          <cell r="L546">
            <v>368490.38861652755</v>
          </cell>
          <cell r="N546">
            <v>368490.38861652755</v>
          </cell>
        </row>
        <row r="547">
          <cell r="B547">
            <v>0</v>
          </cell>
          <cell r="D547" t="str">
            <v>Chi phÝ m¸y ®iÒu chinh t¨ng thªm C1 =  MTCx 0,13</v>
          </cell>
          <cell r="M547">
            <v>0</v>
          </cell>
          <cell r="N547">
            <v>0</v>
          </cell>
        </row>
        <row r="548">
          <cell r="B548">
            <v>10</v>
          </cell>
          <cell r="D548" t="str">
            <v>Chi phÝ s¶n xuÊt chung: 71% CFNC</v>
          </cell>
          <cell r="L548">
            <v>493845.31991773454</v>
          </cell>
          <cell r="N548">
            <v>493845.31991773454</v>
          </cell>
        </row>
        <row r="549">
          <cell r="B549">
            <v>11</v>
          </cell>
          <cell r="D549" t="str">
            <v>Thu nhËp chÞu thuÕ tÝnh tr­íc 6% Z</v>
          </cell>
          <cell r="N549">
            <v>414608.86276510661</v>
          </cell>
        </row>
        <row r="550">
          <cell r="A550">
            <v>34</v>
          </cell>
          <cell r="C550" t="str">
            <v>LT16d</v>
          </cell>
          <cell r="D550" t="str">
            <v>Cét bª t«ng ly t©m 16d</v>
          </cell>
          <cell r="K550">
            <v>5416521.96</v>
          </cell>
          <cell r="L550">
            <v>755193.58707147813</v>
          </cell>
          <cell r="N550">
            <v>7857702.2363963285</v>
          </cell>
        </row>
        <row r="551">
          <cell r="B551">
            <v>1</v>
          </cell>
          <cell r="D551" t="str">
            <v>Cét bª t«ng ly t©m 16d</v>
          </cell>
          <cell r="E551" t="str">
            <v>Cét</v>
          </cell>
          <cell r="F551">
            <v>1</v>
          </cell>
          <cell r="G551">
            <v>1.002</v>
          </cell>
          <cell r="H551">
            <v>5390480</v>
          </cell>
          <cell r="K551">
            <v>5401260.96</v>
          </cell>
          <cell r="L551">
            <v>0</v>
          </cell>
          <cell r="N551">
            <v>5401260.96</v>
          </cell>
        </row>
        <row r="552">
          <cell r="B552">
            <v>2</v>
          </cell>
          <cell r="C552" t="str">
            <v>05.5101</v>
          </cell>
          <cell r="D552" t="str">
            <v>L¾p mÆt bÝch</v>
          </cell>
          <cell r="E552" t="str">
            <v>Cét</v>
          </cell>
          <cell r="F552">
            <v>1</v>
          </cell>
          <cell r="H552">
            <v>5407</v>
          </cell>
          <cell r="I552">
            <v>48753</v>
          </cell>
          <cell r="K552">
            <v>5407</v>
          </cell>
          <cell r="L552">
            <v>48753</v>
          </cell>
          <cell r="N552">
            <v>54160</v>
          </cell>
        </row>
        <row r="553">
          <cell r="B553">
            <v>3</v>
          </cell>
          <cell r="C553" t="str">
            <v>05.5215 x 1,2</v>
          </cell>
          <cell r="D553" t="str">
            <v>Dùng cét bª t«ng 16m thñ c«ng</v>
          </cell>
          <cell r="E553" t="str">
            <v>Cét</v>
          </cell>
          <cell r="F553">
            <v>1</v>
          </cell>
          <cell r="G553">
            <v>1.2</v>
          </cell>
          <cell r="H553">
            <v>9854</v>
          </cell>
          <cell r="I553">
            <v>140212.79999999999</v>
          </cell>
          <cell r="K553">
            <v>9854</v>
          </cell>
          <cell r="L553">
            <v>168255.35999999999</v>
          </cell>
          <cell r="N553">
            <v>178109.36</v>
          </cell>
        </row>
        <row r="554">
          <cell r="B554">
            <v>4</v>
          </cell>
          <cell r="C554" t="str">
            <v>02.1462</v>
          </cell>
          <cell r="D554" t="str">
            <v>V/c cét BTLT</v>
          </cell>
          <cell r="E554" t="str">
            <v>TÊn</v>
          </cell>
          <cell r="F554">
            <v>1.72</v>
          </cell>
          <cell r="I554">
            <v>60040</v>
          </cell>
          <cell r="K554">
            <v>0</v>
          </cell>
          <cell r="L554">
            <v>103268.8</v>
          </cell>
          <cell r="N554">
            <v>103268.8</v>
          </cell>
        </row>
        <row r="555">
          <cell r="B555">
            <v>5</v>
          </cell>
          <cell r="C555" t="str">
            <v>02.1482</v>
          </cell>
          <cell r="D555" t="str">
            <v>VËn chuyÓn dông cô thi c«ng</v>
          </cell>
          <cell r="E555" t="str">
            <v>TÊn</v>
          </cell>
          <cell r="F555">
            <v>0.45</v>
          </cell>
          <cell r="I555">
            <v>77404</v>
          </cell>
          <cell r="K555">
            <v>0</v>
          </cell>
          <cell r="L555">
            <v>34831.800000000003</v>
          </cell>
          <cell r="N555">
            <v>34831.800000000003</v>
          </cell>
        </row>
        <row r="556">
          <cell r="B556">
            <v>6</v>
          </cell>
          <cell r="D556" t="str">
            <v>V/c + Bèc dì cét ®Õn huyÖn</v>
          </cell>
          <cell r="E556" t="str">
            <v>TÊn</v>
          </cell>
          <cell r="F556">
            <v>1.72</v>
          </cell>
          <cell r="H556">
            <v>241647.93268460195</v>
          </cell>
          <cell r="K556">
            <v>415634.44421751535</v>
          </cell>
          <cell r="L556">
            <v>0</v>
          </cell>
          <cell r="N556">
            <v>415634.44421751535</v>
          </cell>
        </row>
        <row r="557">
          <cell r="B557">
            <v>7</v>
          </cell>
          <cell r="D557" t="str">
            <v>VËn chuyÓn tõ §iÖn lùc ®Õn tuyÕn</v>
          </cell>
          <cell r="E557" t="str">
            <v>TÊn</v>
          </cell>
          <cell r="F557">
            <v>1.72</v>
          </cell>
          <cell r="H557">
            <v>110110</v>
          </cell>
          <cell r="K557">
            <v>189389.19999999998</v>
          </cell>
          <cell r="L557">
            <v>0</v>
          </cell>
          <cell r="N557">
            <v>189389.19999999998</v>
          </cell>
        </row>
        <row r="558">
          <cell r="B558">
            <v>8</v>
          </cell>
          <cell r="D558" t="str">
            <v>§Òn bï thi c«ng, l¸n tr¹i, lµm ®­êng t¹m</v>
          </cell>
          <cell r="E558" t="str">
            <v>Cét</v>
          </cell>
          <cell r="F558">
            <v>1</v>
          </cell>
          <cell r="H558">
            <v>100000</v>
          </cell>
          <cell r="K558">
            <v>100000</v>
          </cell>
          <cell r="L558">
            <v>0</v>
          </cell>
          <cell r="N558">
            <v>100000</v>
          </cell>
        </row>
        <row r="559">
          <cell r="B559">
            <v>9</v>
          </cell>
          <cell r="D559" t="str">
            <v>Nh©n c«ng ®iÒu chØnh t¨ng thªm  = NC x {(1+0,3/2,638 ) x 2,01x0,95 - 1}</v>
          </cell>
          <cell r="L559">
            <v>400084.62707147823</v>
          </cell>
          <cell r="N559">
            <v>400084.62707147823</v>
          </cell>
        </row>
        <row r="560">
          <cell r="B560">
            <v>0</v>
          </cell>
          <cell r="D560" t="str">
            <v>Chi phÝ m¸y ®iÒu chinh t¨ng thªm C1 =  MTCx 0,13</v>
          </cell>
          <cell r="M560">
            <v>0</v>
          </cell>
          <cell r="N560">
            <v>0</v>
          </cell>
        </row>
        <row r="561">
          <cell r="B561">
            <v>10</v>
          </cell>
          <cell r="D561" t="str">
            <v>Chi phÝ s¶n xuÊt chung: 71% CFNC</v>
          </cell>
          <cell r="L561">
            <v>536187.44682074944</v>
          </cell>
          <cell r="N561">
            <v>536187.44682074944</v>
          </cell>
        </row>
        <row r="562">
          <cell r="B562">
            <v>11</v>
          </cell>
          <cell r="D562" t="str">
            <v>Thu nhËp chÞu thuÕ tÝnh tr­íc 6% Z</v>
          </cell>
          <cell r="N562">
            <v>444775.5982865846</v>
          </cell>
        </row>
        <row r="563">
          <cell r="A563">
            <v>35</v>
          </cell>
          <cell r="C563" t="str">
            <v>LT18b</v>
          </cell>
          <cell r="D563" t="str">
            <v>Cét bª t«ng ly t©m 18b</v>
          </cell>
          <cell r="K563">
            <v>6052371.0717115048</v>
          </cell>
          <cell r="L563">
            <v>1009018.231763836</v>
          </cell>
          <cell r="N563">
            <v>8244459.7829093244</v>
          </cell>
        </row>
        <row r="564">
          <cell r="B564">
            <v>1</v>
          </cell>
          <cell r="D564" t="str">
            <v>Cét bª t«ng ly t©m 18b</v>
          </cell>
          <cell r="E564" t="str">
            <v>Cét</v>
          </cell>
          <cell r="F564">
            <v>1</v>
          </cell>
          <cell r="G564">
            <v>1.002</v>
          </cell>
          <cell r="H564">
            <v>5047620</v>
          </cell>
          <cell r="K564">
            <v>5057715.24</v>
          </cell>
          <cell r="L564">
            <v>0</v>
          </cell>
          <cell r="N564">
            <v>5057715.24</v>
          </cell>
        </row>
        <row r="565">
          <cell r="B565">
            <v>2</v>
          </cell>
          <cell r="C565" t="str">
            <v>05.5101</v>
          </cell>
          <cell r="D565" t="str">
            <v>L¾p mÆt bÝch</v>
          </cell>
          <cell r="E565" t="str">
            <v>Cét</v>
          </cell>
          <cell r="F565">
            <v>1</v>
          </cell>
          <cell r="H565">
            <v>5407</v>
          </cell>
          <cell r="I565">
            <v>48753</v>
          </cell>
          <cell r="K565">
            <v>5407</v>
          </cell>
          <cell r="L565">
            <v>48753</v>
          </cell>
          <cell r="N565">
            <v>54160</v>
          </cell>
        </row>
        <row r="566">
          <cell r="B566">
            <v>3</v>
          </cell>
          <cell r="C566" t="str">
            <v>05.5216 x 1,2</v>
          </cell>
          <cell r="D566" t="str">
            <v>Dùng cét bª t«ng 18m thñ c«ng</v>
          </cell>
          <cell r="E566" t="str">
            <v>Cét</v>
          </cell>
          <cell r="F566">
            <v>1</v>
          </cell>
          <cell r="G566">
            <v>1.2</v>
          </cell>
          <cell r="H566">
            <v>9854</v>
          </cell>
          <cell r="I566">
            <v>152271</v>
          </cell>
          <cell r="K566">
            <v>9854</v>
          </cell>
          <cell r="L566">
            <v>182725.19999999998</v>
          </cell>
          <cell r="N566">
            <v>192579.19999999998</v>
          </cell>
        </row>
        <row r="567">
          <cell r="B567">
            <v>4</v>
          </cell>
          <cell r="C567" t="str">
            <v>02.1462</v>
          </cell>
          <cell r="D567" t="str">
            <v>V/c cét BTLT</v>
          </cell>
          <cell r="E567" t="str">
            <v>TÊn</v>
          </cell>
          <cell r="F567">
            <v>2.5</v>
          </cell>
          <cell r="I567">
            <v>60040</v>
          </cell>
          <cell r="L567">
            <v>150100</v>
          </cell>
          <cell r="N567">
            <v>150100</v>
          </cell>
        </row>
        <row r="568">
          <cell r="B568">
            <v>5</v>
          </cell>
          <cell r="C568" t="str">
            <v>02.1482</v>
          </cell>
          <cell r="D568" t="str">
            <v>VËn chuyÓn dông cô thi c«ng</v>
          </cell>
          <cell r="E568" t="str">
            <v>TÊn</v>
          </cell>
          <cell r="F568">
            <v>1.2</v>
          </cell>
          <cell r="I568">
            <v>77404</v>
          </cell>
          <cell r="L568">
            <v>92884.800000000003</v>
          </cell>
          <cell r="N568">
            <v>92884.800000000003</v>
          </cell>
        </row>
        <row r="569">
          <cell r="B569">
            <v>6</v>
          </cell>
          <cell r="D569" t="str">
            <v>V/c + Bèc dì cét ®Õn huyÖn</v>
          </cell>
          <cell r="E569" t="str">
            <v>TÊn</v>
          </cell>
          <cell r="F569">
            <v>2.5</v>
          </cell>
          <cell r="H569">
            <v>241647.93268460195</v>
          </cell>
          <cell r="K569">
            <v>604119.83171150484</v>
          </cell>
          <cell r="L569">
            <v>0</v>
          </cell>
          <cell r="N569">
            <v>604119.83171150484</v>
          </cell>
        </row>
        <row r="570">
          <cell r="B570">
            <v>7</v>
          </cell>
          <cell r="D570" t="str">
            <v>VËn chuyÓn tõ §iÖn lùc ®Õn tuyÕn</v>
          </cell>
          <cell r="E570" t="str">
            <v>TÊn</v>
          </cell>
          <cell r="F570">
            <v>2.5</v>
          </cell>
          <cell r="H570">
            <v>110110</v>
          </cell>
          <cell r="K570">
            <v>275275</v>
          </cell>
          <cell r="L570">
            <v>0</v>
          </cell>
          <cell r="N570">
            <v>275275</v>
          </cell>
        </row>
        <row r="571">
          <cell r="B571">
            <v>8</v>
          </cell>
          <cell r="D571" t="str">
            <v>§Òn bï thi c«ng, l¸n tr¹i, lµm ®­êng t¹m</v>
          </cell>
          <cell r="E571" t="str">
            <v>Cét</v>
          </cell>
          <cell r="F571">
            <v>1</v>
          </cell>
          <cell r="H571">
            <v>100000</v>
          </cell>
          <cell r="K571">
            <v>100000</v>
          </cell>
          <cell r="L571">
            <v>0</v>
          </cell>
          <cell r="N571">
            <v>100000</v>
          </cell>
        </row>
        <row r="572">
          <cell r="B572">
            <v>9</v>
          </cell>
          <cell r="D572" t="str">
            <v>Nh©n c«ng ®iÒu chØnh t¨ng thªm  = NC x {(1+0,3/2,638 ) x 2,01x0,95 - 1}</v>
          </cell>
          <cell r="L572">
            <v>534555.231763836</v>
          </cell>
          <cell r="N572">
            <v>534555.231763836</v>
          </cell>
        </row>
        <row r="573">
          <cell r="B573">
            <v>0</v>
          </cell>
          <cell r="D573" t="str">
            <v>Chi phÝ m¸y ®iÒu chinh t¨ng thªm C1 =  MTCx 0,13</v>
          </cell>
          <cell r="M573">
            <v>0</v>
          </cell>
          <cell r="N573">
            <v>0</v>
          </cell>
        </row>
        <row r="574">
          <cell r="B574">
            <v>10</v>
          </cell>
          <cell r="D574" t="str">
            <v>Chi phÝ s¶n xuÊt chung: 71% CFNC</v>
          </cell>
          <cell r="L574">
            <v>716402.94455232355</v>
          </cell>
          <cell r="N574">
            <v>716402.94455232355</v>
          </cell>
        </row>
        <row r="575">
          <cell r="B575">
            <v>11</v>
          </cell>
          <cell r="D575" t="str">
            <v>Thu nhËp chÞu thuÕ tÝnh tr­íc 6% Z</v>
          </cell>
          <cell r="N575">
            <v>466667.53488165984</v>
          </cell>
        </row>
        <row r="576">
          <cell r="A576">
            <v>36</v>
          </cell>
          <cell r="C576" t="str">
            <v>LT18c</v>
          </cell>
          <cell r="D576" t="str">
            <v>Cét bª t«ng ly t©m 18c</v>
          </cell>
          <cell r="K576">
            <v>6510425.3517115042</v>
          </cell>
          <cell r="L576">
            <v>1009018.231763836</v>
          </cell>
          <cell r="N576">
            <v>8729997.3197093233</v>
          </cell>
        </row>
        <row r="577">
          <cell r="B577">
            <v>1</v>
          </cell>
          <cell r="D577" t="str">
            <v>Cét bª t«ng ly t©m 18c</v>
          </cell>
          <cell r="E577" t="str">
            <v>Cét</v>
          </cell>
          <cell r="F577">
            <v>1</v>
          </cell>
          <cell r="G577">
            <v>1.002</v>
          </cell>
          <cell r="H577">
            <v>5504760</v>
          </cell>
          <cell r="K577">
            <v>5515769.5199999996</v>
          </cell>
          <cell r="L577">
            <v>0</v>
          </cell>
          <cell r="N577">
            <v>5515769.5199999996</v>
          </cell>
        </row>
        <row r="578">
          <cell r="B578">
            <v>2</v>
          </cell>
          <cell r="C578" t="str">
            <v>05.5101</v>
          </cell>
          <cell r="D578" t="str">
            <v>L¾p mÆt bÝch</v>
          </cell>
          <cell r="E578" t="str">
            <v>Cét</v>
          </cell>
          <cell r="F578">
            <v>1</v>
          </cell>
          <cell r="H578">
            <v>5407</v>
          </cell>
          <cell r="I578">
            <v>48753</v>
          </cell>
          <cell r="K578">
            <v>5407</v>
          </cell>
          <cell r="L578">
            <v>48753</v>
          </cell>
          <cell r="N578">
            <v>54160</v>
          </cell>
        </row>
        <row r="579">
          <cell r="B579">
            <v>3</v>
          </cell>
          <cell r="C579" t="str">
            <v>05.5216 x 1,2</v>
          </cell>
          <cell r="D579" t="str">
            <v>Dùng cét bª t«ng 18m thñ c«ng</v>
          </cell>
          <cell r="E579" t="str">
            <v>Cét</v>
          </cell>
          <cell r="F579">
            <v>1</v>
          </cell>
          <cell r="G579">
            <v>1.2</v>
          </cell>
          <cell r="H579">
            <v>9854</v>
          </cell>
          <cell r="I579">
            <v>152271</v>
          </cell>
          <cell r="K579">
            <v>9854</v>
          </cell>
          <cell r="L579">
            <v>182725.19999999998</v>
          </cell>
          <cell r="N579">
            <v>192579.19999999998</v>
          </cell>
        </row>
        <row r="580">
          <cell r="B580">
            <v>4</v>
          </cell>
          <cell r="C580" t="str">
            <v>02.1462</v>
          </cell>
          <cell r="D580" t="str">
            <v>V/c cét BTLT</v>
          </cell>
          <cell r="E580" t="str">
            <v>TÊn</v>
          </cell>
          <cell r="F580">
            <v>2.5</v>
          </cell>
          <cell r="I580">
            <v>60040</v>
          </cell>
          <cell r="L580">
            <v>150100</v>
          </cell>
          <cell r="N580">
            <v>150100</v>
          </cell>
        </row>
        <row r="581">
          <cell r="B581">
            <v>5</v>
          </cell>
          <cell r="C581" t="str">
            <v>02.1482</v>
          </cell>
          <cell r="D581" t="str">
            <v>VËn chuyÓn dông cô thi c«ng</v>
          </cell>
          <cell r="E581" t="str">
            <v>TÊn</v>
          </cell>
          <cell r="F581">
            <v>1.2</v>
          </cell>
          <cell r="I581">
            <v>77404</v>
          </cell>
          <cell r="L581">
            <v>92884.800000000003</v>
          </cell>
          <cell r="N581">
            <v>92884.800000000003</v>
          </cell>
        </row>
        <row r="582">
          <cell r="B582">
            <v>6</v>
          </cell>
          <cell r="D582" t="str">
            <v>V/c + Bèc dì cét ®Õn huyÖn</v>
          </cell>
          <cell r="E582" t="str">
            <v>TÊn</v>
          </cell>
          <cell r="F582">
            <v>2.5</v>
          </cell>
          <cell r="H582">
            <v>241647.93268460195</v>
          </cell>
          <cell r="K582">
            <v>604119.83171150484</v>
          </cell>
          <cell r="L582">
            <v>0</v>
          </cell>
          <cell r="N582">
            <v>604119.83171150484</v>
          </cell>
        </row>
        <row r="583">
          <cell r="B583">
            <v>7</v>
          </cell>
          <cell r="D583" t="str">
            <v>VËn chuyÓn tõ §iÖn lùc ®Õn tuyÕn</v>
          </cell>
          <cell r="E583" t="str">
            <v>TÊn</v>
          </cell>
          <cell r="F583">
            <v>2.5</v>
          </cell>
          <cell r="H583">
            <v>110110</v>
          </cell>
          <cell r="K583">
            <v>275275</v>
          </cell>
          <cell r="L583">
            <v>0</v>
          </cell>
          <cell r="N583">
            <v>275275</v>
          </cell>
        </row>
        <row r="584">
          <cell r="B584">
            <v>8</v>
          </cell>
          <cell r="D584" t="str">
            <v>§Òn bï thi c«ng, l¸n tr¹i, lµm ®­êng t¹m</v>
          </cell>
          <cell r="E584" t="str">
            <v>Cét</v>
          </cell>
          <cell r="F584">
            <v>1</v>
          </cell>
          <cell r="H584">
            <v>100000</v>
          </cell>
          <cell r="K584">
            <v>100000</v>
          </cell>
          <cell r="L584">
            <v>0</v>
          </cell>
          <cell r="N584">
            <v>100000</v>
          </cell>
        </row>
        <row r="585">
          <cell r="B585">
            <v>9</v>
          </cell>
          <cell r="D585" t="str">
            <v>Nh©n c«ng ®iÒu chØnh t¨ng thªm  = NC x {(1+0,3/2,638 ) x 2,01x0,95 - 1}</v>
          </cell>
          <cell r="L585">
            <v>534555.231763836</v>
          </cell>
          <cell r="N585">
            <v>534555.231763836</v>
          </cell>
        </row>
        <row r="586">
          <cell r="B586">
            <v>0</v>
          </cell>
          <cell r="D586" t="str">
            <v>Chi phÝ m¸y ®iÒu chinh t¨ng thªm C1 =  MTCx 0,13</v>
          </cell>
          <cell r="M586">
            <v>0</v>
          </cell>
          <cell r="N586">
            <v>0</v>
          </cell>
        </row>
        <row r="587">
          <cell r="B587">
            <v>10</v>
          </cell>
          <cell r="D587" t="str">
            <v>Chi phÝ s¶n xuÊt chung: 71% CFNC</v>
          </cell>
          <cell r="L587">
            <v>716402.94455232355</v>
          </cell>
          <cell r="N587">
            <v>716402.94455232355</v>
          </cell>
        </row>
        <row r="588">
          <cell r="B588">
            <v>11</v>
          </cell>
          <cell r="D588" t="str">
            <v>Thu nhËp chÞu thuÕ tÝnh tr­íc 6% Z</v>
          </cell>
          <cell r="N588">
            <v>494150.79168165982</v>
          </cell>
        </row>
        <row r="589">
          <cell r="A589">
            <v>37</v>
          </cell>
          <cell r="C589" t="str">
            <v>LT18d</v>
          </cell>
          <cell r="D589" t="str">
            <v>Cét bª t«ng ly t©m 18d</v>
          </cell>
          <cell r="K589">
            <v>7121174.4117115047</v>
          </cell>
          <cell r="L589">
            <v>1009018.231763836</v>
          </cell>
          <cell r="N589">
            <v>9377391.3233093228</v>
          </cell>
        </row>
        <row r="590">
          <cell r="B590">
            <v>1</v>
          </cell>
          <cell r="D590" t="str">
            <v>Cét bª t«ng ly t©m 18d</v>
          </cell>
          <cell r="E590" t="str">
            <v>Cét</v>
          </cell>
          <cell r="F590">
            <v>1</v>
          </cell>
          <cell r="G590">
            <v>1.002</v>
          </cell>
          <cell r="H590">
            <v>6114290</v>
          </cell>
          <cell r="K590">
            <v>6126518.5800000001</v>
          </cell>
          <cell r="L590">
            <v>0</v>
          </cell>
          <cell r="N590">
            <v>6126518.5800000001</v>
          </cell>
        </row>
        <row r="591">
          <cell r="B591">
            <v>2</v>
          </cell>
          <cell r="C591" t="str">
            <v>05.5101</v>
          </cell>
          <cell r="D591" t="str">
            <v>L¾p mÆt bÝch</v>
          </cell>
          <cell r="E591" t="str">
            <v>Cét</v>
          </cell>
          <cell r="F591">
            <v>1</v>
          </cell>
          <cell r="H591">
            <v>5407</v>
          </cell>
          <cell r="I591">
            <v>48753</v>
          </cell>
          <cell r="K591">
            <v>5407</v>
          </cell>
          <cell r="L591">
            <v>48753</v>
          </cell>
          <cell r="N591">
            <v>54160</v>
          </cell>
        </row>
        <row r="592">
          <cell r="B592">
            <v>3</v>
          </cell>
          <cell r="C592" t="str">
            <v>05.5216 x 1,2</v>
          </cell>
          <cell r="D592" t="str">
            <v>Dùng cét bª t«ng 18m thñ c«ng</v>
          </cell>
          <cell r="E592" t="str">
            <v>Cét</v>
          </cell>
          <cell r="F592">
            <v>1</v>
          </cell>
          <cell r="G592">
            <v>1.2</v>
          </cell>
          <cell r="H592">
            <v>9854</v>
          </cell>
          <cell r="I592">
            <v>152271</v>
          </cell>
          <cell r="K592">
            <v>9854</v>
          </cell>
          <cell r="L592">
            <v>182725.19999999998</v>
          </cell>
          <cell r="N592">
            <v>192579.19999999998</v>
          </cell>
        </row>
        <row r="593">
          <cell r="B593">
            <v>4</v>
          </cell>
          <cell r="C593" t="str">
            <v>02.1462</v>
          </cell>
          <cell r="D593" t="str">
            <v>V/c cét BTLT</v>
          </cell>
          <cell r="E593" t="str">
            <v>TÊn</v>
          </cell>
          <cell r="F593">
            <v>2.5</v>
          </cell>
          <cell r="I593">
            <v>60040</v>
          </cell>
          <cell r="L593">
            <v>150100</v>
          </cell>
          <cell r="N593">
            <v>150100</v>
          </cell>
        </row>
        <row r="594">
          <cell r="B594">
            <v>5</v>
          </cell>
          <cell r="C594" t="str">
            <v>02.1482</v>
          </cell>
          <cell r="D594" t="str">
            <v>VËn chuyÓn dông cô thi c«ng</v>
          </cell>
          <cell r="E594" t="str">
            <v>TÊn</v>
          </cell>
          <cell r="F594">
            <v>1.2</v>
          </cell>
          <cell r="I594">
            <v>77404</v>
          </cell>
          <cell r="L594">
            <v>92884.800000000003</v>
          </cell>
          <cell r="N594">
            <v>92884.800000000003</v>
          </cell>
        </row>
        <row r="595">
          <cell r="B595">
            <v>6</v>
          </cell>
          <cell r="D595" t="str">
            <v>V/c + Bèc dì cét ®Õn huyÖn</v>
          </cell>
          <cell r="E595" t="str">
            <v>TÊn</v>
          </cell>
          <cell r="F595">
            <v>2.5</v>
          </cell>
          <cell r="H595">
            <v>241647.93268460195</v>
          </cell>
          <cell r="K595">
            <v>604119.83171150484</v>
          </cell>
          <cell r="L595">
            <v>0</v>
          </cell>
          <cell r="N595">
            <v>604119.83171150484</v>
          </cell>
        </row>
        <row r="596">
          <cell r="B596">
            <v>7</v>
          </cell>
          <cell r="D596" t="str">
            <v>VËn chuyÓn tõ §iÖn lùc ®Õn tuyÕn</v>
          </cell>
          <cell r="E596" t="str">
            <v>TÊn</v>
          </cell>
          <cell r="F596">
            <v>2.5</v>
          </cell>
          <cell r="H596">
            <v>110110</v>
          </cell>
          <cell r="K596">
            <v>275275</v>
          </cell>
          <cell r="L596">
            <v>0</v>
          </cell>
          <cell r="N596">
            <v>275275</v>
          </cell>
        </row>
        <row r="597">
          <cell r="B597">
            <v>8</v>
          </cell>
          <cell r="D597" t="str">
            <v>§Òn bï thi c«ng, l¸n tr¹i, lµm ®­êng t¹m</v>
          </cell>
          <cell r="E597" t="str">
            <v>Cét</v>
          </cell>
          <cell r="F597">
            <v>1</v>
          </cell>
          <cell r="H597">
            <v>100000</v>
          </cell>
          <cell r="K597">
            <v>100000</v>
          </cell>
          <cell r="L597">
            <v>0</v>
          </cell>
          <cell r="N597">
            <v>100000</v>
          </cell>
        </row>
        <row r="598">
          <cell r="B598">
            <v>9</v>
          </cell>
          <cell r="D598" t="str">
            <v>Nh©n c«ng ®iÒu chØnh t¨ng thªm  = NC x {(1+0,3/2,638 ) x 2,01x0,95 - 1}</v>
          </cell>
          <cell r="L598">
            <v>534555.231763836</v>
          </cell>
          <cell r="N598">
            <v>534555.231763836</v>
          </cell>
        </row>
        <row r="599">
          <cell r="B599">
            <v>0</v>
          </cell>
          <cell r="D599" t="str">
            <v>Chi phÝ m¸y ®iÒu chinh t¨ng thªm C1 =  MTCx 0,13</v>
          </cell>
          <cell r="M599">
            <v>0</v>
          </cell>
          <cell r="N599">
            <v>0</v>
          </cell>
        </row>
        <row r="600">
          <cell r="B600">
            <v>10</v>
          </cell>
          <cell r="D600" t="str">
            <v>Chi phÝ s¶n xuÊt chung: 71% CFNC</v>
          </cell>
          <cell r="L600">
            <v>716402.94455232355</v>
          </cell>
          <cell r="N600">
            <v>716402.94455232355</v>
          </cell>
        </row>
        <row r="601">
          <cell r="B601">
            <v>11</v>
          </cell>
          <cell r="D601" t="str">
            <v>Thu nhËp chÞu thuÕ tÝnh tr­íc 6% Z</v>
          </cell>
          <cell r="N601">
            <v>530795.73528165976</v>
          </cell>
        </row>
        <row r="602">
          <cell r="A602">
            <v>38</v>
          </cell>
          <cell r="C602" t="str">
            <v>LT20b</v>
          </cell>
          <cell r="D602" t="str">
            <v>Cét bª t«ng ly t©m 20b</v>
          </cell>
          <cell r="K602">
            <v>6635159.1534917001</v>
          </cell>
          <cell r="L602">
            <v>1190913.8526832447</v>
          </cell>
          <cell r="N602">
            <v>9297919.1520748511</v>
          </cell>
        </row>
        <row r="603">
          <cell r="B603">
            <v>1</v>
          </cell>
          <cell r="D603" t="str">
            <v>Cét bª t«ng ly t©m 20b</v>
          </cell>
          <cell r="E603" t="str">
            <v>Cét</v>
          </cell>
          <cell r="F603">
            <v>1</v>
          </cell>
          <cell r="G603">
            <v>1.002</v>
          </cell>
          <cell r="H603">
            <v>5790480</v>
          </cell>
          <cell r="K603">
            <v>5802060.96</v>
          </cell>
          <cell r="L603">
            <v>0</v>
          </cell>
          <cell r="N603">
            <v>5802060.96</v>
          </cell>
        </row>
        <row r="604">
          <cell r="B604">
            <v>2</v>
          </cell>
          <cell r="C604" t="str">
            <v>05.5101</v>
          </cell>
          <cell r="D604" t="str">
            <v>L¾p mÆt bÝch</v>
          </cell>
          <cell r="E604" t="str">
            <v>Cét</v>
          </cell>
          <cell r="F604">
            <v>1</v>
          </cell>
          <cell r="H604">
            <v>5407</v>
          </cell>
          <cell r="I604">
            <v>48753</v>
          </cell>
          <cell r="K604">
            <v>5407</v>
          </cell>
          <cell r="L604">
            <v>48753</v>
          </cell>
          <cell r="N604">
            <v>54160</v>
          </cell>
        </row>
        <row r="605">
          <cell r="B605">
            <v>3</v>
          </cell>
          <cell r="C605" t="str">
            <v>05.5217 x 1,2</v>
          </cell>
          <cell r="D605" t="str">
            <v>Dùng cét bª t«ng 20m thñ c«ng</v>
          </cell>
          <cell r="E605" t="str">
            <v>Cét</v>
          </cell>
          <cell r="F605">
            <v>1</v>
          </cell>
          <cell r="H605">
            <v>9854</v>
          </cell>
          <cell r="I605">
            <v>212952</v>
          </cell>
          <cell r="K605">
            <v>9854</v>
          </cell>
          <cell r="L605">
            <v>255542.39999999999</v>
          </cell>
          <cell r="N605">
            <v>265396.40000000002</v>
          </cell>
        </row>
        <row r="606">
          <cell r="B606">
            <v>4</v>
          </cell>
          <cell r="C606" t="str">
            <v>02.1462</v>
          </cell>
          <cell r="D606" t="str">
            <v>V/c cét BTLT</v>
          </cell>
          <cell r="E606" t="str">
            <v>TÊn</v>
          </cell>
          <cell r="F606">
            <v>2.3250000000000002</v>
          </cell>
          <cell r="I606">
            <v>60040</v>
          </cell>
          <cell r="K606">
            <v>0</v>
          </cell>
          <cell r="L606">
            <v>139593</v>
          </cell>
          <cell r="N606">
            <v>139593</v>
          </cell>
        </row>
        <row r="607">
          <cell r="B607">
            <v>5</v>
          </cell>
          <cell r="C607" t="str">
            <v>02.1482</v>
          </cell>
          <cell r="D607" t="str">
            <v>VËn chuyÓn dông cô thi c«ng</v>
          </cell>
          <cell r="E607" t="str">
            <v>TÊn</v>
          </cell>
          <cell r="F607">
            <v>1.5</v>
          </cell>
          <cell r="I607">
            <v>77404</v>
          </cell>
          <cell r="K607">
            <v>0</v>
          </cell>
          <cell r="L607">
            <v>116106</v>
          </cell>
          <cell r="N607">
            <v>116106</v>
          </cell>
        </row>
        <row r="608">
          <cell r="B608">
            <v>6</v>
          </cell>
          <cell r="D608" t="str">
            <v>V/c + Bèc dì cét ®Õn huyÖn</v>
          </cell>
          <cell r="E608" t="str">
            <v>TÊn</v>
          </cell>
          <cell r="F608">
            <v>2.3250000000000002</v>
          </cell>
          <cell r="H608">
            <v>241647.93268460195</v>
          </cell>
          <cell r="K608">
            <v>561831.44349169964</v>
          </cell>
          <cell r="L608">
            <v>0</v>
          </cell>
          <cell r="N608">
            <v>561831.44349169964</v>
          </cell>
        </row>
        <row r="609">
          <cell r="B609">
            <v>7</v>
          </cell>
          <cell r="D609" t="str">
            <v>VËn chuyÓn tõ §iÖn lùc ®Õn tuyÕn</v>
          </cell>
          <cell r="E609" t="str">
            <v>TÊn</v>
          </cell>
          <cell r="F609">
            <v>2.3250000000000002</v>
          </cell>
          <cell r="H609">
            <v>110110</v>
          </cell>
          <cell r="K609">
            <v>256005.75000000003</v>
          </cell>
          <cell r="L609">
            <v>0</v>
          </cell>
          <cell r="N609">
            <v>256005.75000000003</v>
          </cell>
        </row>
        <row r="610">
          <cell r="B610">
            <v>8</v>
          </cell>
          <cell r="D610" t="str">
            <v>§Òn bï thi c«ng, l¸n tr¹i, lµm ®­êng t¹m</v>
          </cell>
          <cell r="E610" t="str">
            <v>Cét</v>
          </cell>
          <cell r="F610">
            <v>1</v>
          </cell>
          <cell r="H610">
            <v>100000</v>
          </cell>
          <cell r="K610">
            <v>100000</v>
          </cell>
          <cell r="L610">
            <v>0</v>
          </cell>
          <cell r="N610">
            <v>100000</v>
          </cell>
        </row>
        <row r="611">
          <cell r="B611">
            <v>9</v>
          </cell>
          <cell r="D611" t="str">
            <v>Nh©n c«ng ®iÒu chØnh t¨ng thªm  = NC x {(1+0,3/2,638 ) x 2,01x0,95 - 1}</v>
          </cell>
          <cell r="L611">
            <v>630919.45268324472</v>
          </cell>
          <cell r="N611">
            <v>630919.45268324472</v>
          </cell>
        </row>
        <row r="612">
          <cell r="B612">
            <v>0</v>
          </cell>
          <cell r="D612" t="str">
            <v>Chi phÝ m¸y ®iÒu chinh t¨ng thªm C1 =  MTCx 0,13</v>
          </cell>
          <cell r="M612">
            <v>0</v>
          </cell>
          <cell r="N612">
            <v>0</v>
          </cell>
        </row>
        <row r="613">
          <cell r="B613">
            <v>10</v>
          </cell>
          <cell r="D613" t="str">
            <v>Chi phÝ s¶n xuÊt chung: 71% CFNC</v>
          </cell>
          <cell r="L613">
            <v>845548.83540510375</v>
          </cell>
          <cell r="N613">
            <v>845548.83540510375</v>
          </cell>
        </row>
        <row r="614">
          <cell r="B614">
            <v>11</v>
          </cell>
          <cell r="D614" t="str">
            <v>Thu nhËp chÞu thuÕ tÝnh tr­íc 6% Z</v>
          </cell>
          <cell r="N614">
            <v>526297.31049480289</v>
          </cell>
        </row>
        <row r="615">
          <cell r="A615">
            <v>39</v>
          </cell>
          <cell r="C615" t="str">
            <v>LT20c</v>
          </cell>
          <cell r="D615" t="str">
            <v>Cét bª t«ng ly t©m 20c</v>
          </cell>
          <cell r="K615">
            <v>7112301.533491699</v>
          </cell>
          <cell r="L615">
            <v>1190913.8526832447</v>
          </cell>
          <cell r="N615">
            <v>9803690.07487485</v>
          </cell>
        </row>
        <row r="616">
          <cell r="B616">
            <v>1</v>
          </cell>
          <cell r="D616" t="str">
            <v>Cét bª t«ng ly t©m 20c</v>
          </cell>
          <cell r="E616" t="str">
            <v>Cét</v>
          </cell>
          <cell r="F616">
            <v>1</v>
          </cell>
          <cell r="G616">
            <v>1.002</v>
          </cell>
          <cell r="H616">
            <v>6266670</v>
          </cell>
          <cell r="K616">
            <v>6279203.3399999999</v>
          </cell>
          <cell r="L616">
            <v>0</v>
          </cell>
          <cell r="N616">
            <v>6279203.3399999999</v>
          </cell>
        </row>
        <row r="617">
          <cell r="B617">
            <v>2</v>
          </cell>
          <cell r="C617" t="str">
            <v>05.5101</v>
          </cell>
          <cell r="D617" t="str">
            <v>L¾p mÆt bÝch</v>
          </cell>
          <cell r="E617" t="str">
            <v>Cét</v>
          </cell>
          <cell r="F617">
            <v>1</v>
          </cell>
          <cell r="H617">
            <v>5407</v>
          </cell>
          <cell r="I617">
            <v>48753</v>
          </cell>
          <cell r="K617">
            <v>5407</v>
          </cell>
          <cell r="L617">
            <v>48753</v>
          </cell>
          <cell r="N617">
            <v>54160</v>
          </cell>
        </row>
        <row r="618">
          <cell r="B618">
            <v>3</v>
          </cell>
          <cell r="C618" t="str">
            <v>05.5217 x 1,2</v>
          </cell>
          <cell r="D618" t="str">
            <v>Dùng cét bª t«ng 20m thñ c«ng</v>
          </cell>
          <cell r="E618" t="str">
            <v>Cét</v>
          </cell>
          <cell r="F618">
            <v>1</v>
          </cell>
          <cell r="H618">
            <v>9854</v>
          </cell>
          <cell r="I618">
            <v>212952</v>
          </cell>
          <cell r="K618">
            <v>9854</v>
          </cell>
          <cell r="L618">
            <v>255542.39999999999</v>
          </cell>
          <cell r="N618">
            <v>265396.40000000002</v>
          </cell>
        </row>
        <row r="619">
          <cell r="B619">
            <v>4</v>
          </cell>
          <cell r="C619" t="str">
            <v>02.1462</v>
          </cell>
          <cell r="D619" t="str">
            <v>V/c cét BTLT</v>
          </cell>
          <cell r="E619" t="str">
            <v>TÊn</v>
          </cell>
          <cell r="F619">
            <v>2.3250000000000002</v>
          </cell>
          <cell r="I619">
            <v>60040</v>
          </cell>
          <cell r="K619">
            <v>0</v>
          </cell>
          <cell r="L619">
            <v>139593</v>
          </cell>
          <cell r="N619">
            <v>139593</v>
          </cell>
        </row>
        <row r="620">
          <cell r="B620">
            <v>5</v>
          </cell>
          <cell r="C620" t="str">
            <v>02.1482</v>
          </cell>
          <cell r="D620" t="str">
            <v>VËn chuyÓn dông cô thi c«ng</v>
          </cell>
          <cell r="E620" t="str">
            <v>TÊn</v>
          </cell>
          <cell r="F620">
            <v>1.5</v>
          </cell>
          <cell r="I620">
            <v>77404</v>
          </cell>
          <cell r="K620">
            <v>0</v>
          </cell>
          <cell r="L620">
            <v>116106</v>
          </cell>
          <cell r="N620">
            <v>116106</v>
          </cell>
        </row>
        <row r="621">
          <cell r="B621">
            <v>6</v>
          </cell>
          <cell r="D621" t="str">
            <v>V/c + Bèc dì cét ®Õn huyÖn</v>
          </cell>
          <cell r="E621" t="str">
            <v>TÊn</v>
          </cell>
          <cell r="F621">
            <v>2.3250000000000002</v>
          </cell>
          <cell r="H621">
            <v>241647.93268460195</v>
          </cell>
          <cell r="K621">
            <v>561831.44349169964</v>
          </cell>
          <cell r="L621">
            <v>0</v>
          </cell>
          <cell r="N621">
            <v>561831.44349169964</v>
          </cell>
        </row>
        <row r="622">
          <cell r="B622">
            <v>7</v>
          </cell>
          <cell r="D622" t="str">
            <v>VËn chuyÓn tõ §iÖn lùc ®Õn tuyÕn</v>
          </cell>
          <cell r="E622" t="str">
            <v>TÊn</v>
          </cell>
          <cell r="F622">
            <v>2.3250000000000002</v>
          </cell>
          <cell r="H622">
            <v>110110</v>
          </cell>
          <cell r="K622">
            <v>256005.75000000003</v>
          </cell>
          <cell r="L622">
            <v>0</v>
          </cell>
          <cell r="N622">
            <v>256005.75000000003</v>
          </cell>
        </row>
        <row r="623">
          <cell r="B623">
            <v>8</v>
          </cell>
          <cell r="D623" t="str">
            <v>§Òn bï thi c«ng, l¸n tr¹i, lµm ®­êng t¹m</v>
          </cell>
          <cell r="E623" t="str">
            <v>Cét</v>
          </cell>
          <cell r="F623">
            <v>1</v>
          </cell>
          <cell r="H623">
            <v>100000</v>
          </cell>
          <cell r="K623">
            <v>100000</v>
          </cell>
          <cell r="L623">
            <v>0</v>
          </cell>
          <cell r="N623">
            <v>100000</v>
          </cell>
        </row>
        <row r="624">
          <cell r="B624">
            <v>9</v>
          </cell>
          <cell r="D624" t="str">
            <v>Nh©n c«ng ®iÒu chØnh t¨ng thªm  = NC x {(1+0,3/2,638 ) x 2,01x0,95 - 1}</v>
          </cell>
          <cell r="L624">
            <v>630919.45268324472</v>
          </cell>
          <cell r="N624">
            <v>630919.45268324472</v>
          </cell>
        </row>
        <row r="625">
          <cell r="B625">
            <v>0</v>
          </cell>
          <cell r="D625" t="str">
            <v>Chi phÝ m¸y ®iÒu chinh t¨ng thªm C1 =  MTCx 0,13</v>
          </cell>
          <cell r="M625">
            <v>0</v>
          </cell>
          <cell r="N625">
            <v>0</v>
          </cell>
        </row>
        <row r="626">
          <cell r="B626">
            <v>10</v>
          </cell>
          <cell r="D626" t="str">
            <v>Chi phÝ s¶n xuÊt chung: 71% CFNC</v>
          </cell>
          <cell r="L626">
            <v>845548.83540510375</v>
          </cell>
          <cell r="N626">
            <v>845548.83540510375</v>
          </cell>
        </row>
        <row r="627">
          <cell r="B627">
            <v>11</v>
          </cell>
          <cell r="D627" t="str">
            <v>Thu nhËp chÞu thuÕ tÝnh tr­íc 6% Z</v>
          </cell>
          <cell r="N627">
            <v>554925.85329480283</v>
          </cell>
        </row>
        <row r="628">
          <cell r="A628">
            <v>40</v>
          </cell>
          <cell r="C628" t="str">
            <v>LT20d</v>
          </cell>
          <cell r="D628" t="str">
            <v>Cét bª t«ng ly t©m 20d</v>
          </cell>
          <cell r="K628">
            <v>7694413.4334916994</v>
          </cell>
          <cell r="L628">
            <v>1326776.3649279755</v>
          </cell>
          <cell r="N628">
            <v>10666993.078569649</v>
          </cell>
        </row>
        <row r="629">
          <cell r="B629">
            <v>1</v>
          </cell>
          <cell r="D629" t="str">
            <v>Cét bª t«ng ly t©m 20d</v>
          </cell>
          <cell r="E629" t="str">
            <v>Cét</v>
          </cell>
          <cell r="F629">
            <v>1</v>
          </cell>
          <cell r="G629">
            <v>1.002</v>
          </cell>
          <cell r="H629">
            <v>6847620</v>
          </cell>
          <cell r="K629">
            <v>6861315.2400000002</v>
          </cell>
          <cell r="L629">
            <v>0</v>
          </cell>
          <cell r="N629">
            <v>6861315.2400000002</v>
          </cell>
        </row>
        <row r="630">
          <cell r="B630">
            <v>2</v>
          </cell>
          <cell r="C630" t="str">
            <v>05.5101</v>
          </cell>
          <cell r="D630" t="str">
            <v>L¾p mÆt bÝch</v>
          </cell>
          <cell r="E630" t="str">
            <v>Cét</v>
          </cell>
          <cell r="F630">
            <v>1</v>
          </cell>
          <cell r="H630">
            <v>5407</v>
          </cell>
          <cell r="I630">
            <v>48753</v>
          </cell>
          <cell r="K630">
            <v>5407</v>
          </cell>
          <cell r="L630">
            <v>48753</v>
          </cell>
          <cell r="N630">
            <v>54160</v>
          </cell>
        </row>
        <row r="631">
          <cell r="B631">
            <v>3</v>
          </cell>
          <cell r="C631" t="str">
            <v>05.5217 x 1,2</v>
          </cell>
          <cell r="D631" t="str">
            <v>Dùng cét bª t«ng 20m thñ c«ng</v>
          </cell>
          <cell r="E631" t="str">
            <v>Cét</v>
          </cell>
          <cell r="F631">
            <v>1</v>
          </cell>
          <cell r="H631">
            <v>9854</v>
          </cell>
          <cell r="I631">
            <v>266190</v>
          </cell>
          <cell r="K631">
            <v>9854</v>
          </cell>
          <cell r="L631">
            <v>319428</v>
          </cell>
          <cell r="N631">
            <v>329282</v>
          </cell>
        </row>
        <row r="632">
          <cell r="B632">
            <v>4</v>
          </cell>
          <cell r="C632" t="str">
            <v>02.1462</v>
          </cell>
          <cell r="D632" t="str">
            <v>V/c cét BTLT</v>
          </cell>
          <cell r="E632" t="str">
            <v>TÊn</v>
          </cell>
          <cell r="F632">
            <v>2.3250000000000002</v>
          </cell>
          <cell r="I632">
            <v>60040</v>
          </cell>
          <cell r="K632">
            <v>0</v>
          </cell>
          <cell r="L632">
            <v>139593</v>
          </cell>
          <cell r="N632">
            <v>139593</v>
          </cell>
        </row>
        <row r="633">
          <cell r="B633">
            <v>5</v>
          </cell>
          <cell r="C633" t="str">
            <v>02.1482</v>
          </cell>
          <cell r="D633" t="str">
            <v>VËn chuyÓn dông cô thi c«ng</v>
          </cell>
          <cell r="E633" t="str">
            <v>TÊn</v>
          </cell>
          <cell r="F633">
            <v>1.5</v>
          </cell>
          <cell r="I633">
            <v>77404</v>
          </cell>
          <cell r="K633">
            <v>0</v>
          </cell>
          <cell r="L633">
            <v>116106</v>
          </cell>
          <cell r="N633">
            <v>116106</v>
          </cell>
        </row>
        <row r="634">
          <cell r="B634">
            <v>6</v>
          </cell>
          <cell r="D634" t="str">
            <v>V/c + Bèc dì cét ®Õn huyÖn</v>
          </cell>
          <cell r="E634" t="str">
            <v>TÊn</v>
          </cell>
          <cell r="F634">
            <v>2.3250000000000002</v>
          </cell>
          <cell r="H634">
            <v>241647.93268460195</v>
          </cell>
          <cell r="K634">
            <v>561831.44349169964</v>
          </cell>
          <cell r="L634">
            <v>0</v>
          </cell>
          <cell r="N634">
            <v>561831.44349169964</v>
          </cell>
        </row>
        <row r="635">
          <cell r="B635">
            <v>7</v>
          </cell>
          <cell r="D635" t="str">
            <v>VËn chuyÓn tõ §iÖn lùc ®Õn tuyÕn</v>
          </cell>
          <cell r="E635" t="str">
            <v>TÊn</v>
          </cell>
          <cell r="F635">
            <v>2.3250000000000002</v>
          </cell>
          <cell r="H635">
            <v>110110</v>
          </cell>
          <cell r="K635">
            <v>256005.75000000003</v>
          </cell>
          <cell r="L635">
            <v>0</v>
          </cell>
          <cell r="N635">
            <v>256005.75000000003</v>
          </cell>
        </row>
        <row r="636">
          <cell r="B636">
            <v>8</v>
          </cell>
          <cell r="D636" t="str">
            <v>§Òn bï thi c«ng, l¸n tr¹i, lµm ®­êng t¹m</v>
          </cell>
          <cell r="E636" t="str">
            <v>Cét</v>
          </cell>
          <cell r="F636">
            <v>1</v>
          </cell>
          <cell r="H636">
            <v>100000</v>
          </cell>
          <cell r="K636">
            <v>100000</v>
          </cell>
          <cell r="L636">
            <v>0</v>
          </cell>
          <cell r="N636">
            <v>100000</v>
          </cell>
        </row>
        <row r="637">
          <cell r="B637">
            <v>9</v>
          </cell>
          <cell r="D637" t="str">
            <v>Nh©n c«ng ®iÒu chØnh t¨ng thªm  = NC x {(1+0,3/2,638 ) x 2,01x0,95 - 1}</v>
          </cell>
          <cell r="L637">
            <v>702896.36492797558</v>
          </cell>
          <cell r="N637">
            <v>702896.36492797558</v>
          </cell>
        </row>
        <row r="638">
          <cell r="B638">
            <v>0</v>
          </cell>
          <cell r="D638" t="str">
            <v>Chi phÝ m¸y ®iÒu chinh t¨ng thªm C1 =  MTCx 0,13</v>
          </cell>
          <cell r="M638">
            <v>0</v>
          </cell>
          <cell r="N638">
            <v>0</v>
          </cell>
        </row>
        <row r="639">
          <cell r="B639">
            <v>10</v>
          </cell>
          <cell r="D639" t="str">
            <v>Chi phÝ s¶n xuÊt chung: 71% CFNC</v>
          </cell>
          <cell r="L639">
            <v>942011.21909886249</v>
          </cell>
          <cell r="N639">
            <v>942011.21909886249</v>
          </cell>
        </row>
        <row r="640">
          <cell r="B640">
            <v>11</v>
          </cell>
          <cell r="D640" t="str">
            <v>Thu nhËp chÞu thuÕ tÝnh tr­íc 6% Z</v>
          </cell>
          <cell r="N640">
            <v>603792.06105111225</v>
          </cell>
        </row>
        <row r="641">
          <cell r="A641">
            <v>41</v>
          </cell>
          <cell r="C641" t="str">
            <v>X§L</v>
          </cell>
          <cell r="D641" t="str">
            <v xml:space="preserve">Xµ ®ì lÌo </v>
          </cell>
          <cell r="K641">
            <v>117915</v>
          </cell>
          <cell r="L641">
            <v>43115.66483424772</v>
          </cell>
          <cell r="N641">
            <v>207328.61015764839</v>
          </cell>
        </row>
        <row r="642">
          <cell r="B642">
            <v>1</v>
          </cell>
          <cell r="C642" t="str">
            <v>PL§G</v>
          </cell>
          <cell r="D642" t="str">
            <v>ThÐp lµm xµ</v>
          </cell>
          <cell r="E642" t="str">
            <v>kg</v>
          </cell>
          <cell r="F642">
            <v>11.23</v>
          </cell>
          <cell r="H642">
            <v>10500</v>
          </cell>
          <cell r="K642">
            <v>117915</v>
          </cell>
          <cell r="N642">
            <v>117915</v>
          </cell>
        </row>
        <row r="643">
          <cell r="B643">
            <v>2</v>
          </cell>
          <cell r="C643" t="str">
            <v>02.1352</v>
          </cell>
          <cell r="D643" t="str">
            <v>VËn chuyÓn thÐp</v>
          </cell>
          <cell r="E643" t="str">
            <v>TÊn</v>
          </cell>
          <cell r="F643">
            <v>1.123E-2</v>
          </cell>
          <cell r="I643">
            <v>47413.4</v>
          </cell>
          <cell r="K643">
            <v>0</v>
          </cell>
          <cell r="L643">
            <v>532.45248200000003</v>
          </cell>
          <cell r="N643">
            <v>532.45248200000003</v>
          </cell>
        </row>
        <row r="644">
          <cell r="B644">
            <v>3</v>
          </cell>
          <cell r="C644" t="str">
            <v>05.6011</v>
          </cell>
          <cell r="D644" t="str">
            <v xml:space="preserve">L¾p xµ </v>
          </cell>
          <cell r="E644" t="str">
            <v>bé</v>
          </cell>
          <cell r="F644">
            <v>1</v>
          </cell>
          <cell r="I644">
            <v>19741.5</v>
          </cell>
          <cell r="K644">
            <v>0</v>
          </cell>
          <cell r="L644">
            <v>19741.5</v>
          </cell>
          <cell r="N644">
            <v>19741.5</v>
          </cell>
        </row>
        <row r="645">
          <cell r="B645">
            <v>4</v>
          </cell>
          <cell r="D645" t="str">
            <v>V/C tõ Hµ néi ®Õn huyÖn + bèc dì</v>
          </cell>
          <cell r="E645" t="str">
            <v>TÊn</v>
          </cell>
          <cell r="F645">
            <v>1.123E-2</v>
          </cell>
          <cell r="H645">
            <v>241647.93268460195</v>
          </cell>
          <cell r="K645">
            <v>2713.7062840480799</v>
          </cell>
          <cell r="L645">
            <v>0</v>
          </cell>
          <cell r="N645">
            <v>2713.7062840480799</v>
          </cell>
        </row>
        <row r="646">
          <cell r="B646">
            <v>5</v>
          </cell>
          <cell r="D646" t="str">
            <v>VËn chuyÓn tõ huyÖn ®Õn tuyÕn + bèc dì</v>
          </cell>
          <cell r="E646" t="str">
            <v>TÊn</v>
          </cell>
          <cell r="F646">
            <v>1.123E-2</v>
          </cell>
          <cell r="H646">
            <v>110110</v>
          </cell>
          <cell r="K646">
            <v>1236.5353</v>
          </cell>
          <cell r="L646">
            <v>0</v>
          </cell>
          <cell r="N646">
            <v>1236.5353</v>
          </cell>
        </row>
        <row r="647">
          <cell r="B647">
            <v>6</v>
          </cell>
          <cell r="D647" t="str">
            <v>Nh©n c«ng ®iÒu chØnh t¨ng thªm  = NC x {(1+0,3/2,638 ) x 2,01x0,95 - 1}</v>
          </cell>
          <cell r="L647">
            <v>22841.71235224772</v>
          </cell>
          <cell r="N647">
            <v>22841.71235224772</v>
          </cell>
        </row>
        <row r="648">
          <cell r="B648">
            <v>0</v>
          </cell>
          <cell r="D648" t="str">
            <v>Chi phÝ m¸y ®iÒu chinh t¨ng thªm C1 =  MTCx 0,13</v>
          </cell>
          <cell r="M648">
            <v>0</v>
          </cell>
          <cell r="N648">
            <v>0</v>
          </cell>
        </row>
        <row r="649">
          <cell r="B649">
            <v>7</v>
          </cell>
          <cell r="D649" t="str">
            <v>Chi phÝ s¶n xuÊt chung: 71% CFNC</v>
          </cell>
          <cell r="L649">
            <v>30612.122032315881</v>
          </cell>
          <cell r="N649">
            <v>30612.122032315881</v>
          </cell>
        </row>
        <row r="650">
          <cell r="B650">
            <v>8</v>
          </cell>
          <cell r="D650" t="str">
            <v>Thu nhËp chÞu thuÕ tÝnh tr­íc 6% Z</v>
          </cell>
          <cell r="N650">
            <v>11735.581707036701</v>
          </cell>
        </row>
        <row r="651">
          <cell r="A651">
            <v>42</v>
          </cell>
          <cell r="C651" t="str">
            <v>X§V22-1L</v>
          </cell>
          <cell r="D651" t="str">
            <v xml:space="preserve">Xµ ®ì v­ît </v>
          </cell>
          <cell r="K651">
            <v>1031730</v>
          </cell>
          <cell r="L651">
            <v>86464.061486753562</v>
          </cell>
          <cell r="N651">
            <v>1286719.8107050266</v>
          </cell>
        </row>
        <row r="652">
          <cell r="B652">
            <v>1</v>
          </cell>
          <cell r="C652" t="str">
            <v>PL§G</v>
          </cell>
          <cell r="D652" t="str">
            <v>ThÐp lµm xµ</v>
          </cell>
          <cell r="E652" t="str">
            <v>kg</v>
          </cell>
          <cell r="F652">
            <v>98.26</v>
          </cell>
          <cell r="H652">
            <v>10500</v>
          </cell>
          <cell r="K652">
            <v>1031730</v>
          </cell>
          <cell r="N652">
            <v>1031730</v>
          </cell>
        </row>
        <row r="653">
          <cell r="B653">
            <v>2</v>
          </cell>
          <cell r="C653" t="str">
            <v>02.1352</v>
          </cell>
          <cell r="D653" t="str">
            <v>VËn chuyÓn thÐp</v>
          </cell>
          <cell r="E653" t="str">
            <v>TÊn</v>
          </cell>
          <cell r="F653">
            <v>9.826E-2</v>
          </cell>
          <cell r="I653">
            <v>47413.4</v>
          </cell>
          <cell r="K653">
            <v>0</v>
          </cell>
          <cell r="L653">
            <v>4658.8406839999998</v>
          </cell>
          <cell r="N653">
            <v>4658.8406839999998</v>
          </cell>
        </row>
        <row r="654">
          <cell r="B654">
            <v>3</v>
          </cell>
          <cell r="C654" t="str">
            <v>05.6031</v>
          </cell>
          <cell r="D654" t="str">
            <v xml:space="preserve">L¾p xµ ®ì </v>
          </cell>
          <cell r="E654" t="str">
            <v>bé</v>
          </cell>
          <cell r="F654">
            <v>1</v>
          </cell>
          <cell r="G654">
            <v>1.5</v>
          </cell>
          <cell r="I654">
            <v>23999</v>
          </cell>
          <cell r="K654">
            <v>0</v>
          </cell>
          <cell r="L654">
            <v>35998.5</v>
          </cell>
          <cell r="N654">
            <v>35998.5</v>
          </cell>
        </row>
        <row r="655">
          <cell r="B655">
            <v>4</v>
          </cell>
          <cell r="D655" t="str">
            <v>V/C tõ Hµ néi ®Õn huyÖn + bèc dì</v>
          </cell>
          <cell r="E655" t="str">
            <v>TÊn</v>
          </cell>
          <cell r="F655">
            <v>9.826E-2</v>
          </cell>
          <cell r="H655">
            <v>266267.5581636391</v>
          </cell>
          <cell r="K655">
            <v>26163.450265159179</v>
          </cell>
          <cell r="L655">
            <v>0</v>
          </cell>
          <cell r="N655">
            <v>26163.450265159179</v>
          </cell>
        </row>
        <row r="656">
          <cell r="B656">
            <v>5</v>
          </cell>
          <cell r="D656" t="str">
            <v>VËn chuyÓn tõ huyÖn ®Õn tuyÕn + bèc dì</v>
          </cell>
          <cell r="E656" t="str">
            <v>TÊn</v>
          </cell>
          <cell r="F656">
            <v>9.826E-2</v>
          </cell>
          <cell r="H656">
            <v>82837.5581636391</v>
          </cell>
          <cell r="K656">
            <v>8139.6184651591775</v>
          </cell>
          <cell r="L656">
            <v>0</v>
          </cell>
          <cell r="N656">
            <v>8139.6184651591775</v>
          </cell>
        </row>
        <row r="657">
          <cell r="B657">
            <v>6</v>
          </cell>
          <cell r="D657" t="str">
            <v>Nh©n c«ng ®iÒu chØnh t¨ng thªm  = NC x {(1+0,3/2,638 ) x 2,01x0,95 - 1}</v>
          </cell>
          <cell r="L657">
            <v>45806.72080275356</v>
          </cell>
          <cell r="N657">
            <v>45806.72080275356</v>
          </cell>
        </row>
        <row r="658">
          <cell r="B658">
            <v>0</v>
          </cell>
          <cell r="D658" t="str">
            <v>Chi phÝ m¸y ®iÒu chinh t¨ng thªm C1 =  MTCx 0,13</v>
          </cell>
          <cell r="M658">
            <v>0</v>
          </cell>
          <cell r="N658">
            <v>0</v>
          </cell>
        </row>
        <row r="659">
          <cell r="B659">
            <v>7</v>
          </cell>
          <cell r="D659" t="str">
            <v>Chi phÝ s¶n xuÊt chung: 71% CFNC</v>
          </cell>
          <cell r="L659">
            <v>61389.483655595024</v>
          </cell>
          <cell r="N659">
            <v>61389.483655595024</v>
          </cell>
        </row>
        <row r="660">
          <cell r="B660">
            <v>8</v>
          </cell>
          <cell r="D660" t="str">
            <v>Thu nhËp chÞu thuÕ tÝnh tr­íc 6% Z</v>
          </cell>
          <cell r="N660">
            <v>72833.196832359987</v>
          </cell>
        </row>
        <row r="661">
          <cell r="A661">
            <v>43</v>
          </cell>
          <cell r="C661" t="str">
            <v>X§T22-1L</v>
          </cell>
          <cell r="D661" t="str">
            <v xml:space="preserve">Xµ ®ì th¼ng </v>
          </cell>
          <cell r="K661">
            <v>256305</v>
          </cell>
          <cell r="L661">
            <v>44444.628700121844</v>
          </cell>
          <cell r="N661">
            <v>361276.58922476263</v>
          </cell>
        </row>
        <row r="662">
          <cell r="B662">
            <v>1</v>
          </cell>
          <cell r="C662" t="str">
            <v>PL§G</v>
          </cell>
          <cell r="D662" t="str">
            <v>ThÐp lµm xµ</v>
          </cell>
          <cell r="E662" t="str">
            <v>kg</v>
          </cell>
          <cell r="F662">
            <v>24.41</v>
          </cell>
          <cell r="H662">
            <v>10500</v>
          </cell>
          <cell r="K662">
            <v>256305</v>
          </cell>
          <cell r="N662">
            <v>256305</v>
          </cell>
        </row>
        <row r="663">
          <cell r="B663">
            <v>2</v>
          </cell>
          <cell r="C663" t="str">
            <v>02.1352</v>
          </cell>
          <cell r="D663" t="str">
            <v>VËn chuyÓn thÐp</v>
          </cell>
          <cell r="E663" t="str">
            <v>TÊn</v>
          </cell>
          <cell r="F663">
            <v>2.4410000000000001E-2</v>
          </cell>
          <cell r="I663">
            <v>47413.4</v>
          </cell>
          <cell r="K663">
            <v>0</v>
          </cell>
          <cell r="L663">
            <v>1157.3610940000001</v>
          </cell>
          <cell r="N663">
            <v>1157.3610940000001</v>
          </cell>
        </row>
        <row r="664">
          <cell r="B664">
            <v>3</v>
          </cell>
          <cell r="C664" t="str">
            <v>0 5.6011</v>
          </cell>
          <cell r="D664" t="str">
            <v xml:space="preserve">L¾p xµ ®ì </v>
          </cell>
          <cell r="E664" t="str">
            <v>bé</v>
          </cell>
          <cell r="F664">
            <v>1</v>
          </cell>
          <cell r="G664">
            <v>1.5</v>
          </cell>
          <cell r="I664">
            <v>13161</v>
          </cell>
          <cell r="K664">
            <v>0</v>
          </cell>
          <cell r="L664">
            <v>19741.5</v>
          </cell>
          <cell r="N664">
            <v>19741.5</v>
          </cell>
        </row>
        <row r="665">
          <cell r="B665">
            <v>4</v>
          </cell>
          <cell r="D665" t="str">
            <v>V/C tõ Hµ néi ®Õn huyÖn + bèc dì</v>
          </cell>
          <cell r="E665" t="str">
            <v>TÊn</v>
          </cell>
          <cell r="F665">
            <v>2.4410000000000001E-2</v>
          </cell>
          <cell r="H665">
            <v>266267.5581636391</v>
          </cell>
          <cell r="K665">
            <v>6499.5910947744305</v>
          </cell>
          <cell r="L665">
            <v>0</v>
          </cell>
          <cell r="N665">
            <v>6499.5910947744305</v>
          </cell>
        </row>
        <row r="666">
          <cell r="B666">
            <v>5</v>
          </cell>
          <cell r="D666" t="str">
            <v>VËn chuyÓn tõ huyÖn ®Õn tuyÕn + bèc dì</v>
          </cell>
          <cell r="E666" t="str">
            <v>TÊn</v>
          </cell>
          <cell r="F666">
            <v>2.4410000000000001E-2</v>
          </cell>
          <cell r="H666">
            <v>82837.5581636391</v>
          </cell>
          <cell r="K666">
            <v>2022.0647947744305</v>
          </cell>
          <cell r="L666">
            <v>0</v>
          </cell>
          <cell r="N666">
            <v>2022.0647947744305</v>
          </cell>
        </row>
        <row r="667">
          <cell r="B667">
            <v>6</v>
          </cell>
          <cell r="D667" t="str">
            <v>Nh©n c«ng ®iÒu chØnh t¨ng thªm  = NC x {(1+0,3/2,638 ) x 2,01x0,95 - 1}</v>
          </cell>
          <cell r="L667">
            <v>23545.767606121841</v>
          </cell>
          <cell r="N667">
            <v>23545.767606121841</v>
          </cell>
        </row>
        <row r="668">
          <cell r="B668">
            <v>0</v>
          </cell>
          <cell r="D668" t="str">
            <v>Chi phÝ m¸y ®iÒu chinh t¨ng thªm C1 =  MTCx 0,13</v>
          </cell>
          <cell r="M668">
            <v>0</v>
          </cell>
          <cell r="N668">
            <v>0</v>
          </cell>
        </row>
        <row r="669">
          <cell r="B669">
            <v>7</v>
          </cell>
          <cell r="D669" t="str">
            <v>Chi phÝ s¶n xuÊt chung: 71% CFNC</v>
          </cell>
          <cell r="L669">
            <v>31555.686377086509</v>
          </cell>
          <cell r="N669">
            <v>31555.686377086509</v>
          </cell>
        </row>
        <row r="670">
          <cell r="B670">
            <v>8</v>
          </cell>
          <cell r="D670" t="str">
            <v>Thu nhËp chÞu thuÕ tÝnh tr­íc 6% Z</v>
          </cell>
          <cell r="N670">
            <v>20449.618258005434</v>
          </cell>
        </row>
        <row r="671">
          <cell r="A671">
            <v>45</v>
          </cell>
          <cell r="C671" t="str">
            <v>X§P - 35</v>
          </cell>
          <cell r="D671" t="str">
            <v>Xµ ®ì phô X§P - 35</v>
          </cell>
          <cell r="K671">
            <v>259560</v>
          </cell>
          <cell r="L671">
            <v>44475.886575571087</v>
          </cell>
          <cell r="N671">
            <v>364967.77546860138</v>
          </cell>
        </row>
        <row r="672">
          <cell r="B672">
            <v>1</v>
          </cell>
          <cell r="C672" t="str">
            <v>PL§G</v>
          </cell>
          <cell r="D672" t="str">
            <v>ThÐp lµm xµ</v>
          </cell>
          <cell r="E672" t="str">
            <v>kg</v>
          </cell>
          <cell r="F672">
            <v>24.72</v>
          </cell>
          <cell r="H672">
            <v>10500</v>
          </cell>
          <cell r="K672">
            <v>259560</v>
          </cell>
          <cell r="N672">
            <v>259560</v>
          </cell>
        </row>
        <row r="673">
          <cell r="B673">
            <v>2</v>
          </cell>
          <cell r="C673" t="str">
            <v>02.1352</v>
          </cell>
          <cell r="D673" t="str">
            <v>VËn chuyÓn thÐp</v>
          </cell>
          <cell r="E673" t="str">
            <v>TÊn</v>
          </cell>
          <cell r="F673">
            <v>2.4719999999999999E-2</v>
          </cell>
          <cell r="I673">
            <v>47413.4</v>
          </cell>
          <cell r="L673">
            <v>1172.059248</v>
          </cell>
          <cell r="N673">
            <v>1172.059248</v>
          </cell>
        </row>
        <row r="674">
          <cell r="B674">
            <v>3</v>
          </cell>
          <cell r="C674" t="str">
            <v>05.6011</v>
          </cell>
          <cell r="D674" t="str">
            <v xml:space="preserve">L¾p xµ ®ì </v>
          </cell>
          <cell r="E674" t="str">
            <v>bé</v>
          </cell>
          <cell r="F674">
            <v>1</v>
          </cell>
          <cell r="I674">
            <v>19741.5</v>
          </cell>
          <cell r="L674">
            <v>19741.5</v>
          </cell>
          <cell r="N674">
            <v>19741.5</v>
          </cell>
        </row>
        <row r="675">
          <cell r="B675">
            <v>4</v>
          </cell>
          <cell r="D675" t="str">
            <v>V/C tõ Hµ néi ®Õn huyÖn + bèc dì</v>
          </cell>
          <cell r="E675" t="str">
            <v>TÊn</v>
          </cell>
          <cell r="F675">
            <v>2.4719999999999999E-2</v>
          </cell>
          <cell r="H675">
            <v>241647.93268460195</v>
          </cell>
          <cell r="K675">
            <v>5973.5368959633597</v>
          </cell>
          <cell r="L675">
            <v>0</v>
          </cell>
          <cell r="N675">
            <v>5973.5368959633597</v>
          </cell>
        </row>
        <row r="676">
          <cell r="B676">
            <v>5</v>
          </cell>
          <cell r="D676" t="str">
            <v>VËn chuyÓn tõ huyÖn ®Õn tuyÕn + bèc dì</v>
          </cell>
          <cell r="E676" t="str">
            <v>TÊn</v>
          </cell>
          <cell r="F676">
            <v>2.4719999999999999E-2</v>
          </cell>
          <cell r="H676">
            <v>110110</v>
          </cell>
          <cell r="K676">
            <v>2721.9191999999998</v>
          </cell>
          <cell r="L676">
            <v>0</v>
          </cell>
          <cell r="N676">
            <v>2721.9191999999998</v>
          </cell>
        </row>
        <row r="677">
          <cell r="B677">
            <v>6</v>
          </cell>
          <cell r="D677" t="str">
            <v>Nh©n c«ng ®iÒu chØnh t¨ng thªm  = NC x {(1+0,3/2,638 ) x 2,01x0,95 - 1}</v>
          </cell>
          <cell r="L677">
            <v>23562.327327571082</v>
          </cell>
          <cell r="N677">
            <v>23562.327327571082</v>
          </cell>
        </row>
        <row r="678">
          <cell r="B678">
            <v>0</v>
          </cell>
          <cell r="D678" t="str">
            <v>Chi phÝ m¸y ®iÒu chinh t¨ng thªm C1 =  MTCx 0,13</v>
          </cell>
          <cell r="M678">
            <v>0</v>
          </cell>
          <cell r="N678">
            <v>0</v>
          </cell>
        </row>
        <row r="679">
          <cell r="B679">
            <v>7</v>
          </cell>
          <cell r="D679" t="str">
            <v>Chi phÝ s¶n xuÊt chung: 71% CFNC</v>
          </cell>
          <cell r="L679">
            <v>31577.879468655468</v>
          </cell>
          <cell r="N679">
            <v>31577.879468655468</v>
          </cell>
        </row>
        <row r="680">
          <cell r="B680">
            <v>8</v>
          </cell>
          <cell r="D680" t="str">
            <v>Thu nhËp chÞu thuÕ tÝnh tr­íc 6% Z</v>
          </cell>
          <cell r="N680">
            <v>20658.553328411395</v>
          </cell>
        </row>
        <row r="681">
          <cell r="A681" t="str">
            <v>4.6</v>
          </cell>
          <cell r="C681" t="str">
            <v xml:space="preserve"> XN1-2§</v>
          </cell>
          <cell r="D681" t="str">
            <v xml:space="preserve">Xµ nÐo </v>
          </cell>
          <cell r="K681">
            <v>920535</v>
          </cell>
          <cell r="L681">
            <v>110587.52197343377</v>
          </cell>
          <cell r="N681">
            <v>1208906.9773650125</v>
          </cell>
        </row>
        <row r="682">
          <cell r="B682">
            <v>1</v>
          </cell>
          <cell r="C682" t="str">
            <v>PL§G</v>
          </cell>
          <cell r="D682" t="str">
            <v>ThÐp lµm xµ</v>
          </cell>
          <cell r="E682" t="str">
            <v>kg</v>
          </cell>
          <cell r="F682">
            <v>87.67</v>
          </cell>
          <cell r="H682">
            <v>10500</v>
          </cell>
          <cell r="K682">
            <v>920535</v>
          </cell>
          <cell r="N682">
            <v>920535</v>
          </cell>
        </row>
        <row r="683">
          <cell r="B683">
            <v>2</v>
          </cell>
          <cell r="C683" t="str">
            <v>02.1352</v>
          </cell>
          <cell r="D683" t="str">
            <v>VËn chuyÓn thÐp</v>
          </cell>
          <cell r="E683" t="str">
            <v>TÊn</v>
          </cell>
          <cell r="F683">
            <v>8.7669999999999998E-2</v>
          </cell>
          <cell r="I683">
            <v>47413.4</v>
          </cell>
          <cell r="L683">
            <v>4156.7327779999996</v>
          </cell>
          <cell r="N683">
            <v>4156.7327779999996</v>
          </cell>
        </row>
        <row r="684">
          <cell r="B684">
            <v>3</v>
          </cell>
          <cell r="C684" t="str">
            <v>056032</v>
          </cell>
          <cell r="D684" t="str">
            <v>L¾p xµ nÐo</v>
          </cell>
          <cell r="E684" t="str">
            <v>bé</v>
          </cell>
          <cell r="F684">
            <v>1</v>
          </cell>
          <cell r="G684">
            <v>1.5</v>
          </cell>
          <cell r="I684">
            <v>31896</v>
          </cell>
          <cell r="L684">
            <v>47844</v>
          </cell>
          <cell r="N684">
            <v>47844</v>
          </cell>
        </row>
        <row r="685">
          <cell r="B685">
            <v>4</v>
          </cell>
          <cell r="D685" t="str">
            <v>V/C tõ Hµ néi ®Õn huyÖn + bèc dì</v>
          </cell>
          <cell r="E685" t="str">
            <v>TÊn</v>
          </cell>
          <cell r="F685">
            <v>8.7669999999999998E-2</v>
          </cell>
          <cell r="H685">
            <v>241647.93268460195</v>
          </cell>
          <cell r="K685">
            <v>21185.274258459052</v>
          </cell>
          <cell r="L685">
            <v>0</v>
          </cell>
          <cell r="N685">
            <v>21185.274258459052</v>
          </cell>
        </row>
        <row r="686">
          <cell r="B686">
            <v>5</v>
          </cell>
          <cell r="D686" t="str">
            <v>VËn chuyÓn tõ huyÖn ®Õn tuyÕn + bèc dì</v>
          </cell>
          <cell r="E686" t="str">
            <v>TÊn</v>
          </cell>
          <cell r="F686">
            <v>8.7669999999999998E-2</v>
          </cell>
          <cell r="H686">
            <v>110110</v>
          </cell>
          <cell r="K686">
            <v>9653.3436999999994</v>
          </cell>
          <cell r="L686">
            <v>0</v>
          </cell>
          <cell r="N686">
            <v>9653.3436999999994</v>
          </cell>
        </row>
        <row r="687">
          <cell r="B687">
            <v>6</v>
          </cell>
          <cell r="D687" t="str">
            <v>Nh©n c«ng ®iÒu chØnh t¨ng thªm  = NC x {(1+0,3/2,638 ) x 2,01x0,95 - 1}</v>
          </cell>
          <cell r="L687">
            <v>58586.789195433776</v>
          </cell>
          <cell r="N687">
            <v>58586.789195433776</v>
          </cell>
        </row>
        <row r="688">
          <cell r="B688">
            <v>0</v>
          </cell>
          <cell r="D688" t="str">
            <v>Chi phÝ m¸y ®iÒu chinh t¨ng thªm C1 =  MTCx 0,13</v>
          </cell>
          <cell r="M688">
            <v>0</v>
          </cell>
          <cell r="N688">
            <v>0</v>
          </cell>
        </row>
        <row r="689">
          <cell r="B689">
            <v>7</v>
          </cell>
          <cell r="D689" t="str">
            <v>Chi phÝ s¶n xuÊt chung: 71% CFNC</v>
          </cell>
          <cell r="L689">
            <v>78517.140601137973</v>
          </cell>
          <cell r="N689">
            <v>78517.140601137973</v>
          </cell>
        </row>
        <row r="690">
          <cell r="B690">
            <v>8</v>
          </cell>
          <cell r="D690" t="str">
            <v>Thu nhËp chÞu thuÕ tÝnh tr­íc 6% Z</v>
          </cell>
          <cell r="N690">
            <v>68428.696831981841</v>
          </cell>
        </row>
        <row r="691">
          <cell r="A691">
            <v>46</v>
          </cell>
          <cell r="C691" t="str">
            <v>XN22-1L</v>
          </cell>
          <cell r="D691" t="str">
            <v xml:space="preserve">Xµ nÐo </v>
          </cell>
          <cell r="K691">
            <v>898590</v>
          </cell>
          <cell r="L691">
            <v>110376.78339379214</v>
          </cell>
          <cell r="N691">
            <v>1184243.3583861934</v>
          </cell>
        </row>
        <row r="692">
          <cell r="B692">
            <v>1</v>
          </cell>
          <cell r="C692" t="str">
            <v>PL§G</v>
          </cell>
          <cell r="D692" t="str">
            <v>ThÐp lµm xµ</v>
          </cell>
          <cell r="E692" t="str">
            <v>kg</v>
          </cell>
          <cell r="F692">
            <v>85.58</v>
          </cell>
          <cell r="H692">
            <v>10500</v>
          </cell>
          <cell r="K692">
            <v>898590</v>
          </cell>
          <cell r="N692">
            <v>898590</v>
          </cell>
        </row>
        <row r="693">
          <cell r="B693">
            <v>2</v>
          </cell>
          <cell r="C693" t="str">
            <v>02.1352</v>
          </cell>
          <cell r="D693" t="str">
            <v>VËn chuyÓn thÐp</v>
          </cell>
          <cell r="E693" t="str">
            <v>TÊn</v>
          </cell>
          <cell r="F693">
            <v>8.5580000000000003E-2</v>
          </cell>
          <cell r="I693">
            <v>47413.4</v>
          </cell>
          <cell r="L693">
            <v>4057.6387720000002</v>
          </cell>
          <cell r="N693">
            <v>4057.6387720000002</v>
          </cell>
        </row>
        <row r="694">
          <cell r="B694">
            <v>3</v>
          </cell>
          <cell r="C694" t="str">
            <v>056032</v>
          </cell>
          <cell r="D694" t="str">
            <v>L¾p xµ nÐo</v>
          </cell>
          <cell r="E694" t="str">
            <v>bé</v>
          </cell>
          <cell r="F694">
            <v>1</v>
          </cell>
          <cell r="G694">
            <v>1.5</v>
          </cell>
          <cell r="I694">
            <v>31896</v>
          </cell>
          <cell r="L694">
            <v>47844</v>
          </cell>
          <cell r="N694">
            <v>47844</v>
          </cell>
        </row>
        <row r="695">
          <cell r="B695">
            <v>4</v>
          </cell>
          <cell r="D695" t="str">
            <v>V/C tõ Hµ néi ®Õn huyÖn + bèc dì</v>
          </cell>
          <cell r="E695" t="str">
            <v>TÊn</v>
          </cell>
          <cell r="F695">
            <v>8.5580000000000003E-2</v>
          </cell>
          <cell r="H695">
            <v>266267.5581636391</v>
          </cell>
          <cell r="K695">
            <v>22787.177627644236</v>
          </cell>
          <cell r="L695">
            <v>0</v>
          </cell>
          <cell r="N695">
            <v>22787.177627644236</v>
          </cell>
        </row>
        <row r="696">
          <cell r="B696">
            <v>5</v>
          </cell>
          <cell r="D696" t="str">
            <v>VËn chuyÓn tõ huyÖn ®Õn tuyÕn + bèc dì</v>
          </cell>
          <cell r="E696" t="str">
            <v>TÊn</v>
          </cell>
          <cell r="F696">
            <v>8.5580000000000003E-2</v>
          </cell>
          <cell r="H696">
            <v>82837.5581636391</v>
          </cell>
          <cell r="K696">
            <v>7089.238227644234</v>
          </cell>
          <cell r="L696">
            <v>0</v>
          </cell>
          <cell r="N696">
            <v>7089.238227644234</v>
          </cell>
        </row>
        <row r="697">
          <cell r="B697">
            <v>6</v>
          </cell>
          <cell r="D697" t="str">
            <v>Nh©n c«ng ®iÒu chØnh t¨ng thªm  = NC x {(1+0,3/2,638 ) x 2,01x0,95 - 1}</v>
          </cell>
          <cell r="L697">
            <v>58475.144621792133</v>
          </cell>
          <cell r="N697">
            <v>58475.144621792133</v>
          </cell>
        </row>
        <row r="698">
          <cell r="B698">
            <v>0</v>
          </cell>
          <cell r="D698" t="str">
            <v>Chi phÝ m¸y ®iÒu chinh t¨ng thªm C1 =  MTCx 0,13</v>
          </cell>
          <cell r="M698">
            <v>0</v>
          </cell>
          <cell r="N698">
            <v>0</v>
          </cell>
        </row>
        <row r="699">
          <cell r="B699">
            <v>7</v>
          </cell>
          <cell r="D699" t="str">
            <v>Chi phÝ s¶n xuÊt chung: 71% CFNC</v>
          </cell>
          <cell r="L699">
            <v>78367.516209592417</v>
          </cell>
          <cell r="N699">
            <v>78367.516209592417</v>
          </cell>
        </row>
        <row r="700">
          <cell r="B700">
            <v>8</v>
          </cell>
          <cell r="D700" t="str">
            <v>Thu nhËp chÞu thuÕ tÝnh tr­íc 6% Z</v>
          </cell>
          <cell r="N700">
            <v>67032.64292752037</v>
          </cell>
        </row>
        <row r="701">
          <cell r="A701">
            <v>47</v>
          </cell>
          <cell r="C701" t="str">
            <v>XNII35-1L</v>
          </cell>
          <cell r="D701" t="str">
            <v xml:space="preserve">Xµ nÐo </v>
          </cell>
          <cell r="K701">
            <v>1647555</v>
          </cell>
          <cell r="L701">
            <v>202223.31284128199</v>
          </cell>
          <cell r="N701">
            <v>2171464.274306701</v>
          </cell>
        </row>
        <row r="702">
          <cell r="B702">
            <v>1</v>
          </cell>
          <cell r="C702" t="str">
            <v>PL§G</v>
          </cell>
          <cell r="D702" t="str">
            <v>ThÐp lµm xµ</v>
          </cell>
          <cell r="E702" t="str">
            <v>kg</v>
          </cell>
          <cell r="F702">
            <v>156.91</v>
          </cell>
          <cell r="H702">
            <v>10500</v>
          </cell>
          <cell r="K702">
            <v>1647555</v>
          </cell>
          <cell r="N702">
            <v>1647555</v>
          </cell>
        </row>
        <row r="703">
          <cell r="B703">
            <v>2</v>
          </cell>
          <cell r="C703" t="str">
            <v>02.1352</v>
          </cell>
          <cell r="D703" t="str">
            <v>VËn chuyÓn thÐp</v>
          </cell>
          <cell r="E703" t="str">
            <v>TÊn</v>
          </cell>
          <cell r="F703">
            <v>0.15690999999999999</v>
          </cell>
          <cell r="I703">
            <v>47413.4</v>
          </cell>
          <cell r="L703">
            <v>7439.6365939999996</v>
          </cell>
          <cell r="N703">
            <v>7439.6365939999996</v>
          </cell>
        </row>
        <row r="704">
          <cell r="B704">
            <v>3</v>
          </cell>
          <cell r="C704" t="str">
            <v xml:space="preserve"> 0 5.6044</v>
          </cell>
          <cell r="D704" t="str">
            <v xml:space="preserve">L¾p xµ </v>
          </cell>
          <cell r="E704" t="str">
            <v>bé</v>
          </cell>
          <cell r="F704">
            <v>1</v>
          </cell>
          <cell r="G704">
            <v>1.7</v>
          </cell>
          <cell r="I704">
            <v>51559</v>
          </cell>
          <cell r="L704">
            <v>87650.3</v>
          </cell>
          <cell r="N704">
            <v>87650.3</v>
          </cell>
        </row>
        <row r="705">
          <cell r="B705">
            <v>4</v>
          </cell>
          <cell r="D705" t="str">
            <v>V/C tõ Hµ néi ®Õn huyÖn + bèc dì</v>
          </cell>
          <cell r="E705" t="str">
            <v>TÊn</v>
          </cell>
          <cell r="F705">
            <v>0.15690999999999999</v>
          </cell>
          <cell r="H705">
            <v>241647.93268460195</v>
          </cell>
          <cell r="K705">
            <v>37916.97711754089</v>
          </cell>
          <cell r="L705">
            <v>0</v>
          </cell>
          <cell r="N705">
            <v>37916.97711754089</v>
          </cell>
        </row>
        <row r="706">
          <cell r="B706">
            <v>5</v>
          </cell>
          <cell r="D706" t="str">
            <v>VËn chuyÓn tõ huyÖn ®Õn tuyÕn + bèc dì</v>
          </cell>
          <cell r="E706" t="str">
            <v>TÊn</v>
          </cell>
          <cell r="F706">
            <v>0.15690999999999999</v>
          </cell>
          <cell r="H706">
            <v>110110</v>
          </cell>
          <cell r="K706">
            <v>17277.360099999998</v>
          </cell>
          <cell r="L706">
            <v>0</v>
          </cell>
          <cell r="N706">
            <v>17277.360099999998</v>
          </cell>
        </row>
        <row r="707">
          <cell r="B707">
            <v>6</v>
          </cell>
          <cell r="D707" t="str">
            <v>Nh©n c«ng ®iÒu chØnh t¨ng thªm  = NC x {(1+0,3/2,638 ) x 2,01x0,95 - 1}</v>
          </cell>
          <cell r="L707">
            <v>107133.37624728198</v>
          </cell>
          <cell r="N707">
            <v>107133.37624728198</v>
          </cell>
        </row>
        <row r="708">
          <cell r="B708">
            <v>0</v>
          </cell>
          <cell r="D708" t="str">
            <v>Chi phÝ m¸y ®iÒu chinh t¨ng thªm C1 =  MTCx 0,13</v>
          </cell>
          <cell r="M708">
            <v>0</v>
          </cell>
          <cell r="N708">
            <v>0</v>
          </cell>
        </row>
        <row r="709">
          <cell r="B709">
            <v>7</v>
          </cell>
          <cell r="D709" t="str">
            <v>Chi phÝ s¶n xuÊt chung: 71% CFNC</v>
          </cell>
          <cell r="L709">
            <v>143578.5521173102</v>
          </cell>
          <cell r="N709">
            <v>143578.5521173102</v>
          </cell>
        </row>
        <row r="710">
          <cell r="B710">
            <v>8</v>
          </cell>
          <cell r="D710" t="str">
            <v>Thu nhËp chÞu thuÕ tÝnh tr­íc 6% Z</v>
          </cell>
          <cell r="N710">
            <v>122913.07213056798</v>
          </cell>
        </row>
        <row r="711">
          <cell r="A711">
            <v>48</v>
          </cell>
          <cell r="C711" t="str">
            <v>XGN35-1T</v>
          </cell>
          <cell r="D711" t="str">
            <v>Xµ nÐo ®ì gãc nhá</v>
          </cell>
          <cell r="K711">
            <v>920535</v>
          </cell>
          <cell r="L711">
            <v>110587.52197343377</v>
          </cell>
          <cell r="N711">
            <v>1208906.9773650125</v>
          </cell>
        </row>
        <row r="712">
          <cell r="B712">
            <v>1</v>
          </cell>
          <cell r="C712" t="str">
            <v>PL§G</v>
          </cell>
          <cell r="D712" t="str">
            <v>ThÐp lµm xµ</v>
          </cell>
          <cell r="E712" t="str">
            <v>kg</v>
          </cell>
          <cell r="F712">
            <v>87.67</v>
          </cell>
          <cell r="H712">
            <v>10500</v>
          </cell>
          <cell r="K712">
            <v>920535</v>
          </cell>
          <cell r="N712">
            <v>920535</v>
          </cell>
        </row>
        <row r="713">
          <cell r="B713">
            <v>2</v>
          </cell>
          <cell r="C713" t="str">
            <v>02.1352</v>
          </cell>
          <cell r="D713" t="str">
            <v>VËn chuyÓn thÐp</v>
          </cell>
          <cell r="E713" t="str">
            <v>TÊn</v>
          </cell>
          <cell r="F713">
            <v>8.7669999999999998E-2</v>
          </cell>
          <cell r="I713">
            <v>47413.4</v>
          </cell>
          <cell r="L713">
            <v>4156.7327779999996</v>
          </cell>
          <cell r="N713">
            <v>4156.7327779999996</v>
          </cell>
        </row>
        <row r="714">
          <cell r="B714">
            <v>3</v>
          </cell>
          <cell r="C714" t="str">
            <v>0 6.032</v>
          </cell>
          <cell r="D714" t="str">
            <v xml:space="preserve">L¾p xµ </v>
          </cell>
          <cell r="E714" t="str">
            <v>bé</v>
          </cell>
          <cell r="F714">
            <v>1</v>
          </cell>
          <cell r="I714">
            <v>47844</v>
          </cell>
          <cell r="L714">
            <v>47844</v>
          </cell>
          <cell r="N714">
            <v>47844</v>
          </cell>
        </row>
        <row r="715">
          <cell r="B715">
            <v>4</v>
          </cell>
          <cell r="D715" t="str">
            <v>V/C tõ Hµ néi ®Õn huyÖn + bèc dì</v>
          </cell>
          <cell r="E715" t="str">
            <v>TÊn</v>
          </cell>
          <cell r="F715">
            <v>8.7669999999999998E-2</v>
          </cell>
          <cell r="H715">
            <v>241647.93268460195</v>
          </cell>
          <cell r="K715">
            <v>21185.274258459052</v>
          </cell>
          <cell r="L715">
            <v>0</v>
          </cell>
          <cell r="N715">
            <v>21185.274258459052</v>
          </cell>
        </row>
        <row r="716">
          <cell r="B716">
            <v>5</v>
          </cell>
          <cell r="D716" t="str">
            <v>VËn chuyÓn tõ huyÖn ®Õn tuyÕn + bèc dì</v>
          </cell>
          <cell r="E716" t="str">
            <v>TÊn</v>
          </cell>
          <cell r="F716">
            <v>8.7669999999999998E-2</v>
          </cell>
          <cell r="H716">
            <v>110110</v>
          </cell>
          <cell r="K716">
            <v>9653.3436999999994</v>
          </cell>
          <cell r="L716">
            <v>0</v>
          </cell>
          <cell r="N716">
            <v>9653.3436999999994</v>
          </cell>
        </row>
        <row r="717">
          <cell r="B717">
            <v>6</v>
          </cell>
          <cell r="D717" t="str">
            <v>Nh©n c«ng ®iÒu chØnh t¨ng thªm  = NC x {(1+0,3/2,638 ) x 2,01x0,95 - 1}</v>
          </cell>
          <cell r="L717">
            <v>58586.789195433776</v>
          </cell>
          <cell r="N717">
            <v>58586.789195433776</v>
          </cell>
        </row>
        <row r="718">
          <cell r="B718">
            <v>0</v>
          </cell>
          <cell r="D718" t="str">
            <v>Chi phÝ m¸y ®iÒu chinh t¨ng thªm C1 =  MTCx 0,13</v>
          </cell>
          <cell r="M718">
            <v>0</v>
          </cell>
          <cell r="N718">
            <v>0</v>
          </cell>
        </row>
        <row r="719">
          <cell r="B719">
            <v>7</v>
          </cell>
          <cell r="D719" t="str">
            <v>Chi phÝ s¶n xuÊt chung: 71% CFNC</v>
          </cell>
          <cell r="L719">
            <v>78517.140601137973</v>
          </cell>
          <cell r="N719">
            <v>78517.140601137973</v>
          </cell>
        </row>
        <row r="720">
          <cell r="B720">
            <v>8</v>
          </cell>
          <cell r="D720" t="str">
            <v>Thu nhËp chÞu thuÕ tÝnh tr­íc 6% Z</v>
          </cell>
          <cell r="N720">
            <v>68428.696831981841</v>
          </cell>
        </row>
        <row r="721">
          <cell r="A721" t="str">
            <v>4.9</v>
          </cell>
          <cell r="C721" t="str">
            <v>XNII-22C</v>
          </cell>
          <cell r="D721" t="str">
            <v xml:space="preserve">Xµ nÐo </v>
          </cell>
          <cell r="K721">
            <v>1541505</v>
          </cell>
          <cell r="L721">
            <v>145229.0609630929</v>
          </cell>
          <cell r="N721">
            <v>1951897.5057310902</v>
          </cell>
        </row>
        <row r="722">
          <cell r="B722">
            <v>1</v>
          </cell>
          <cell r="C722" t="str">
            <v>PL§G</v>
          </cell>
          <cell r="D722" t="str">
            <v>ThÐp lµm xµ</v>
          </cell>
          <cell r="E722" t="str">
            <v>kg</v>
          </cell>
          <cell r="F722">
            <v>146.81</v>
          </cell>
          <cell r="H722">
            <v>10500</v>
          </cell>
          <cell r="K722">
            <v>1541505</v>
          </cell>
          <cell r="N722">
            <v>1541505</v>
          </cell>
        </row>
        <row r="723">
          <cell r="B723">
            <v>2</v>
          </cell>
          <cell r="C723" t="str">
            <v>02.1352</v>
          </cell>
          <cell r="D723" t="str">
            <v>VËn chuyÓn thÐp</v>
          </cell>
          <cell r="E723" t="str">
            <v>TÊn</v>
          </cell>
          <cell r="F723">
            <v>0.14681</v>
          </cell>
          <cell r="I723">
            <v>47413.4</v>
          </cell>
          <cell r="L723">
            <v>6960.761254</v>
          </cell>
          <cell r="N723">
            <v>6960.761254</v>
          </cell>
        </row>
        <row r="724">
          <cell r="B724">
            <v>3</v>
          </cell>
          <cell r="C724" t="str">
            <v xml:space="preserve"> 0 5.6044</v>
          </cell>
          <cell r="D724" t="str">
            <v xml:space="preserve">L¾p xµ </v>
          </cell>
          <cell r="E724" t="str">
            <v>bé</v>
          </cell>
          <cell r="F724">
            <v>1</v>
          </cell>
          <cell r="G724">
            <v>1.7</v>
          </cell>
          <cell r="I724">
            <v>36076</v>
          </cell>
          <cell r="L724">
            <v>61329.2</v>
          </cell>
          <cell r="N724">
            <v>61329.2</v>
          </cell>
        </row>
        <row r="725">
          <cell r="B725">
            <v>4</v>
          </cell>
          <cell r="D725" t="str">
            <v>V/C tõ Hµ néi ®Õn huyÖn + bèc dì</v>
          </cell>
          <cell r="E725" t="str">
            <v>TÊn</v>
          </cell>
          <cell r="F725">
            <v>0.14681</v>
          </cell>
          <cell r="H725">
            <v>266267.5581636391</v>
          </cell>
          <cell r="K725">
            <v>39090.740214003854</v>
          </cell>
          <cell r="L725">
            <v>0</v>
          </cell>
          <cell r="N725">
            <v>39090.740214003854</v>
          </cell>
        </row>
        <row r="726">
          <cell r="B726">
            <v>5</v>
          </cell>
          <cell r="D726" t="str">
            <v>VËn chuyÓn tõ huyÖn ®Õn tuyÕn + bèc dì</v>
          </cell>
          <cell r="E726" t="str">
            <v>TÊn</v>
          </cell>
          <cell r="F726">
            <v>0.14681</v>
          </cell>
          <cell r="H726">
            <v>84975.865369203937</v>
          </cell>
          <cell r="K726">
            <v>12475.30679485283</v>
          </cell>
          <cell r="L726">
            <v>0</v>
          </cell>
          <cell r="N726">
            <v>12475.30679485283</v>
          </cell>
        </row>
        <row r="727">
          <cell r="B727">
            <v>6</v>
          </cell>
          <cell r="D727" t="str">
            <v>Nh©n c«ng ®iÒu chØnh t¨ng thªm  = NC x {(1+0,3/2,638 ) x 2,01x0,95 - 1}</v>
          </cell>
          <cell r="L727">
            <v>76939.099709092916</v>
          </cell>
          <cell r="N727">
            <v>76939.099709092916</v>
          </cell>
        </row>
        <row r="728">
          <cell r="B728">
            <v>0</v>
          </cell>
          <cell r="D728" t="str">
            <v>Chi phÝ m¸y ®iÒu chinh t¨ng thªm C1 =  MTCx 0,13</v>
          </cell>
          <cell r="M728">
            <v>0</v>
          </cell>
          <cell r="N728">
            <v>0</v>
          </cell>
        </row>
        <row r="729">
          <cell r="B729">
            <v>7</v>
          </cell>
          <cell r="D729" t="str">
            <v>Chi phÝ s¶n xuÊt chung: 71% CFNC</v>
          </cell>
          <cell r="L729">
            <v>103112.63328379595</v>
          </cell>
          <cell r="N729">
            <v>103112.63328379595</v>
          </cell>
        </row>
        <row r="730">
          <cell r="B730">
            <v>8</v>
          </cell>
          <cell r="D730" t="str">
            <v>Thu nhËp chÞu thuÕ tÝnh tr­íc 6% Z</v>
          </cell>
          <cell r="N730">
            <v>110484.76447534472</v>
          </cell>
        </row>
        <row r="731">
          <cell r="A731">
            <v>49</v>
          </cell>
          <cell r="C731" t="str">
            <v>XNII-2</v>
          </cell>
          <cell r="D731" t="str">
            <v>Xµ nÐo h×nh II</v>
          </cell>
          <cell r="K731">
            <v>1945965.0000000002</v>
          </cell>
          <cell r="L731">
            <v>205088.95419698325</v>
          </cell>
          <cell r="N731">
            <v>2503569.9139017556</v>
          </cell>
        </row>
        <row r="732">
          <cell r="B732">
            <v>1</v>
          </cell>
          <cell r="C732" t="str">
            <v>PL§G</v>
          </cell>
          <cell r="D732" t="str">
            <v>ThÐp lµm xµ</v>
          </cell>
          <cell r="E732" t="str">
            <v>kg</v>
          </cell>
          <cell r="F732">
            <v>185.33</v>
          </cell>
          <cell r="H732">
            <v>10500</v>
          </cell>
          <cell r="K732">
            <v>1945965.0000000002</v>
          </cell>
          <cell r="N732">
            <v>1945965.0000000002</v>
          </cell>
        </row>
        <row r="733">
          <cell r="B733">
            <v>2</v>
          </cell>
          <cell r="C733" t="str">
            <v>02.1352</v>
          </cell>
          <cell r="D733" t="str">
            <v>VËn chuyÓn thÐp</v>
          </cell>
          <cell r="E733" t="str">
            <v>TÊn</v>
          </cell>
          <cell r="F733">
            <v>0.18533000000000002</v>
          </cell>
          <cell r="I733">
            <v>47413.4</v>
          </cell>
          <cell r="L733">
            <v>8787.125422000001</v>
          </cell>
          <cell r="N733">
            <v>8787.125422000001</v>
          </cell>
        </row>
        <row r="734">
          <cell r="B734">
            <v>3</v>
          </cell>
          <cell r="C734" t="str">
            <v xml:space="preserve"> 0 5.6054</v>
          </cell>
          <cell r="D734" t="str">
            <v xml:space="preserve">L¾p xµ </v>
          </cell>
          <cell r="E734" t="str">
            <v>bé</v>
          </cell>
          <cell r="F734">
            <v>1</v>
          </cell>
          <cell r="G734">
            <v>1.7</v>
          </cell>
          <cell r="I734">
            <v>51559</v>
          </cell>
          <cell r="L734">
            <v>87650.3</v>
          </cell>
          <cell r="N734">
            <v>87650.3</v>
          </cell>
        </row>
        <row r="735">
          <cell r="B735">
            <v>4</v>
          </cell>
          <cell r="D735" t="str">
            <v>V/C tõ Hµ néi ®Õn huyÖn + bèc dì</v>
          </cell>
          <cell r="E735" t="str">
            <v>TÊn</v>
          </cell>
          <cell r="F735">
            <v>0.18533000000000002</v>
          </cell>
          <cell r="H735">
            <v>241647.93268460195</v>
          </cell>
          <cell r="K735">
            <v>44784.611364437289</v>
          </cell>
          <cell r="L735">
            <v>0</v>
          </cell>
          <cell r="N735">
            <v>44784.611364437289</v>
          </cell>
        </row>
        <row r="736">
          <cell r="B736">
            <v>5</v>
          </cell>
          <cell r="D736" t="str">
            <v>VËn chuyÓn tõ huyÖn ®Õn tuyÕn + bèc dì</v>
          </cell>
          <cell r="E736" t="str">
            <v>TÊn</v>
          </cell>
          <cell r="F736">
            <v>0.18533000000000002</v>
          </cell>
          <cell r="H736">
            <v>110110</v>
          </cell>
          <cell r="K736">
            <v>20406.686300000001</v>
          </cell>
          <cell r="L736">
            <v>0</v>
          </cell>
          <cell r="N736">
            <v>20406.686300000001</v>
          </cell>
        </row>
        <row r="737">
          <cell r="B737">
            <v>6</v>
          </cell>
          <cell r="D737" t="str">
            <v>Nh©n c«ng ®iÒu chØnh t¨ng thªm  = NC x {(1+0,3/2,638 ) x 2,01x0,95 - 1}</v>
          </cell>
          <cell r="L737">
            <v>108651.52877498324</v>
          </cell>
          <cell r="N737">
            <v>108651.52877498324</v>
          </cell>
        </row>
        <row r="738">
          <cell r="B738">
            <v>0</v>
          </cell>
          <cell r="D738" t="str">
            <v>Chi phÝ m¸y ®iÒu chinh t¨ng thªm C1 =  MTCx 0,13</v>
          </cell>
          <cell r="M738">
            <v>0</v>
          </cell>
          <cell r="N738">
            <v>0</v>
          </cell>
        </row>
        <row r="739">
          <cell r="B739">
            <v>7</v>
          </cell>
          <cell r="D739" t="str">
            <v>Chi phÝ s¶n xuÊt chung: 71% CFNC</v>
          </cell>
          <cell r="L739">
            <v>145613.15747985811</v>
          </cell>
          <cell r="N739">
            <v>145613.15747985811</v>
          </cell>
        </row>
        <row r="740">
          <cell r="B740">
            <v>8</v>
          </cell>
          <cell r="D740" t="str">
            <v>Thu nhËp chÞu thuÕ tÝnh tr­íc 6% Z</v>
          </cell>
          <cell r="N740">
            <v>141711.50456047672</v>
          </cell>
        </row>
        <row r="741">
          <cell r="A741">
            <v>50</v>
          </cell>
          <cell r="C741" t="str">
            <v>XNII-35c</v>
          </cell>
          <cell r="D741" t="str">
            <v>Xµ nÐo h×nh cæng</v>
          </cell>
          <cell r="K741">
            <v>1905435</v>
          </cell>
          <cell r="L741">
            <v>204699.74323171205</v>
          </cell>
          <cell r="N741">
            <v>2458463.3773487322</v>
          </cell>
        </row>
        <row r="742">
          <cell r="B742">
            <v>1</v>
          </cell>
          <cell r="C742" t="str">
            <v>PL§G</v>
          </cell>
          <cell r="D742" t="str">
            <v>ThÐp lµm xµ</v>
          </cell>
          <cell r="E742" t="str">
            <v>kg</v>
          </cell>
          <cell r="F742">
            <v>181.47</v>
          </cell>
          <cell r="H742">
            <v>10500</v>
          </cell>
          <cell r="K742">
            <v>1905435</v>
          </cell>
          <cell r="N742">
            <v>1905435</v>
          </cell>
        </row>
        <row r="743">
          <cell r="B743">
            <v>2</v>
          </cell>
          <cell r="C743" t="str">
            <v>02.1352</v>
          </cell>
          <cell r="D743" t="str">
            <v>VËn chuyÓn thÐp</v>
          </cell>
          <cell r="E743" t="str">
            <v>TÊn</v>
          </cell>
          <cell r="F743">
            <v>0.18146999999999999</v>
          </cell>
          <cell r="I743">
            <v>47413.4</v>
          </cell>
          <cell r="L743">
            <v>8604.1096980000002</v>
          </cell>
          <cell r="N743">
            <v>8604.1096980000002</v>
          </cell>
        </row>
        <row r="744">
          <cell r="B744">
            <v>3</v>
          </cell>
          <cell r="C744" t="str">
            <v>0 5.6054</v>
          </cell>
          <cell r="D744" t="str">
            <v xml:space="preserve">L¾p xµ </v>
          </cell>
          <cell r="E744" t="str">
            <v>bé</v>
          </cell>
          <cell r="F744">
            <v>1</v>
          </cell>
          <cell r="G744">
            <v>1.7</v>
          </cell>
          <cell r="I744">
            <v>51559</v>
          </cell>
          <cell r="L744">
            <v>87650.3</v>
          </cell>
          <cell r="N744">
            <v>87650.3</v>
          </cell>
        </row>
        <row r="745">
          <cell r="B745">
            <v>4</v>
          </cell>
          <cell r="D745" t="str">
            <v>V/C tõ Hµ néi ®Õn huyÖn + bèc dì</v>
          </cell>
          <cell r="E745" t="str">
            <v>TÊn</v>
          </cell>
          <cell r="F745">
            <v>0.18146999999999999</v>
          </cell>
          <cell r="H745">
            <v>241647.93268460195</v>
          </cell>
          <cell r="K745">
            <v>43851.850344274717</v>
          </cell>
          <cell r="L745">
            <v>0</v>
          </cell>
          <cell r="N745">
            <v>43851.850344274717</v>
          </cell>
        </row>
        <row r="746">
          <cell r="B746">
            <v>5</v>
          </cell>
          <cell r="D746" t="str">
            <v>VËn chuyÓn tõ huyÖn ®Õn tuyÕn + bèc dì</v>
          </cell>
          <cell r="E746" t="str">
            <v>TÊn</v>
          </cell>
          <cell r="F746">
            <v>0.18146999999999999</v>
          </cell>
          <cell r="H746">
            <v>110110</v>
          </cell>
          <cell r="K746">
            <v>19981.661700000001</v>
          </cell>
          <cell r="L746">
            <v>0</v>
          </cell>
          <cell r="N746">
            <v>19981.661700000001</v>
          </cell>
        </row>
        <row r="747">
          <cell r="B747">
            <v>6</v>
          </cell>
          <cell r="D747" t="str">
            <v>Nh©n c«ng ®iÒu chØnh t¨ng thªm  = NC x {(1+0,3/2,638 ) x 2,01x0,95 - 1}</v>
          </cell>
          <cell r="L747">
            <v>108445.33353371205</v>
          </cell>
          <cell r="N747">
            <v>108445.33353371205</v>
          </cell>
        </row>
        <row r="748">
          <cell r="B748">
            <v>0</v>
          </cell>
          <cell r="D748" t="str">
            <v>Chi phÝ m¸y ®iÒu chinh t¨ng thªm C1 =  MTCx 0,13</v>
          </cell>
          <cell r="M748">
            <v>0</v>
          </cell>
          <cell r="N748">
            <v>0</v>
          </cell>
        </row>
        <row r="749">
          <cell r="B749">
            <v>7</v>
          </cell>
          <cell r="D749" t="str">
            <v>Chi phÝ s¶n xuÊt chung: 71% CFNC</v>
          </cell>
          <cell r="L749">
            <v>145336.81769451554</v>
          </cell>
          <cell r="N749">
            <v>145336.81769451554</v>
          </cell>
        </row>
        <row r="750">
          <cell r="B750">
            <v>8</v>
          </cell>
          <cell r="D750" t="str">
            <v>Thu nhËp chÞu thuÕ tÝnh tr­íc 6% Z</v>
          </cell>
          <cell r="N750">
            <v>139158.30437823012</v>
          </cell>
        </row>
        <row r="751">
          <cell r="A751">
            <v>51</v>
          </cell>
          <cell r="C751" t="str">
            <v>XN-3T</v>
          </cell>
          <cell r="D751" t="str">
            <v>Xµ nÐo 3 th©n</v>
          </cell>
          <cell r="K751">
            <v>118335</v>
          </cell>
          <cell r="L751">
            <v>169560.92424970467</v>
          </cell>
          <cell r="N751">
            <v>436983.40191045147</v>
          </cell>
        </row>
        <row r="752">
          <cell r="B752">
            <v>1</v>
          </cell>
          <cell r="C752" t="str">
            <v>PL§G</v>
          </cell>
          <cell r="D752" t="str">
            <v>ThÐp lµm xµ</v>
          </cell>
          <cell r="E752" t="str">
            <v>kg</v>
          </cell>
          <cell r="F752">
            <v>11.27</v>
          </cell>
          <cell r="H752">
            <v>10500</v>
          </cell>
          <cell r="K752">
            <v>118335</v>
          </cell>
          <cell r="N752">
            <v>118335</v>
          </cell>
        </row>
        <row r="753">
          <cell r="B753">
            <v>2</v>
          </cell>
          <cell r="C753" t="str">
            <v>02.1352</v>
          </cell>
          <cell r="D753" t="str">
            <v>VËn chuyÓn thÐp</v>
          </cell>
          <cell r="E753" t="str">
            <v>TÊn</v>
          </cell>
          <cell r="F753">
            <v>1.1269999999999999E-2</v>
          </cell>
          <cell r="I753">
            <v>47413.4</v>
          </cell>
          <cell r="L753">
            <v>534.349018</v>
          </cell>
          <cell r="N753">
            <v>534.349018</v>
          </cell>
        </row>
        <row r="754">
          <cell r="B754">
            <v>3</v>
          </cell>
          <cell r="C754" t="str">
            <v>0 5.6052</v>
          </cell>
          <cell r="D754" t="str">
            <v xml:space="preserve">L¾p xµ </v>
          </cell>
          <cell r="E754" t="str">
            <v>bé</v>
          </cell>
          <cell r="F754">
            <v>1</v>
          </cell>
          <cell r="I754">
            <v>79197</v>
          </cell>
          <cell r="L754">
            <v>79197</v>
          </cell>
          <cell r="N754">
            <v>79197</v>
          </cell>
        </row>
        <row r="755">
          <cell r="B755">
            <v>4</v>
          </cell>
          <cell r="D755" t="str">
            <v>V/C tõ Hµ néi ®Õn huyÖn + bèc dì</v>
          </cell>
          <cell r="E755" t="str">
            <v>TÊn</v>
          </cell>
          <cell r="F755">
            <v>1.1269999999999999E-2</v>
          </cell>
          <cell r="H755">
            <v>241647.93268460195</v>
          </cell>
          <cell r="K755">
            <v>2723.3722013554639</v>
          </cell>
          <cell r="L755">
            <v>0</v>
          </cell>
          <cell r="N755">
            <v>2723.3722013554639</v>
          </cell>
        </row>
        <row r="756">
          <cell r="B756">
            <v>5</v>
          </cell>
          <cell r="D756" t="str">
            <v>VËn chuyÓn tõ huyÖn ®Õn tuyÕn + bèc dì</v>
          </cell>
          <cell r="E756" t="str">
            <v>TÊn</v>
          </cell>
          <cell r="F756">
            <v>1.1269999999999999E-2</v>
          </cell>
          <cell r="H756">
            <v>110110</v>
          </cell>
          <cell r="K756">
            <v>1240.9396999999999</v>
          </cell>
          <cell r="L756">
            <v>0</v>
          </cell>
          <cell r="N756">
            <v>1240.9396999999999</v>
          </cell>
        </row>
        <row r="757">
          <cell r="B757">
            <v>6</v>
          </cell>
          <cell r="D757" t="str">
            <v>Nh©n c«ng ®iÒu chØnh t¨ng thªm  = NC x {(1+0,3/2,638 ) x 2,01x0,95 - 1}</v>
          </cell>
          <cell r="L757">
            <v>89829.575231704672</v>
          </cell>
          <cell r="N757">
            <v>89829.575231704672</v>
          </cell>
        </row>
        <row r="758">
          <cell r="B758">
            <v>0</v>
          </cell>
          <cell r="D758" t="str">
            <v>Chi phÝ m¸y ®iÒu chinh t¨ng thªm C1 =  MTCx 0,13</v>
          </cell>
          <cell r="M758">
            <v>0</v>
          </cell>
          <cell r="N758">
            <v>0</v>
          </cell>
        </row>
        <row r="759">
          <cell r="B759">
            <v>7</v>
          </cell>
          <cell r="D759" t="str">
            <v>Chi phÝ s¶n xuÊt chung: 71% CFNC</v>
          </cell>
          <cell r="L759">
            <v>120388.25621729031</v>
          </cell>
          <cell r="N759">
            <v>120388.25621729031</v>
          </cell>
        </row>
        <row r="760">
          <cell r="B760">
            <v>8</v>
          </cell>
          <cell r="D760" t="str">
            <v>Thu nhËp chÞu thuÕ tÝnh tr­íc 6% Z</v>
          </cell>
          <cell r="N760">
            <v>24734.909542101024</v>
          </cell>
        </row>
        <row r="761">
          <cell r="A761">
            <v>52</v>
          </cell>
          <cell r="C761" t="str">
            <v>XNII-35D</v>
          </cell>
          <cell r="D761" t="str">
            <v>Xµ nÐo h×nh cæng</v>
          </cell>
          <cell r="K761">
            <v>2091180</v>
          </cell>
          <cell r="L761">
            <v>129729.7820695582</v>
          </cell>
          <cell r="N761">
            <v>2526058.4794451548</v>
          </cell>
        </row>
        <row r="762">
          <cell r="B762">
            <v>1</v>
          </cell>
          <cell r="C762" t="str">
            <v>PL§G</v>
          </cell>
          <cell r="D762" t="str">
            <v>ThÐp lµm xµ</v>
          </cell>
          <cell r="E762" t="str">
            <v>kg</v>
          </cell>
          <cell r="F762">
            <v>199.16</v>
          </cell>
          <cell r="H762">
            <v>10500</v>
          </cell>
          <cell r="K762">
            <v>2091180</v>
          </cell>
          <cell r="N762">
            <v>2091180</v>
          </cell>
        </row>
        <row r="763">
          <cell r="B763">
            <v>2</v>
          </cell>
          <cell r="C763" t="str">
            <v>02.1352</v>
          </cell>
          <cell r="D763" t="str">
            <v>VËn chuyÓn thÐp</v>
          </cell>
          <cell r="E763" t="str">
            <v>TÊn</v>
          </cell>
          <cell r="F763">
            <v>0.19916</v>
          </cell>
          <cell r="I763">
            <v>47413.4</v>
          </cell>
          <cell r="L763">
            <v>9442.8527439999998</v>
          </cell>
          <cell r="N763">
            <v>9442.8527439999998</v>
          </cell>
        </row>
        <row r="764">
          <cell r="B764">
            <v>3</v>
          </cell>
          <cell r="C764" t="str">
            <v>0 5.6054</v>
          </cell>
          <cell r="D764" t="str">
            <v xml:space="preserve">L¾p xµ </v>
          </cell>
          <cell r="E764" t="str">
            <v>bé</v>
          </cell>
          <cell r="F764">
            <v>1</v>
          </cell>
          <cell r="I764">
            <v>51559</v>
          </cell>
          <cell r="L764">
            <v>51559</v>
          </cell>
          <cell r="N764">
            <v>51559</v>
          </cell>
        </row>
        <row r="765">
          <cell r="B765">
            <v>4</v>
          </cell>
          <cell r="D765" t="str">
            <v>V/C tõ Hµ néi ®Õn huyÖn + bèc dì</v>
          </cell>
          <cell r="E765" t="str">
            <v>TÊn</v>
          </cell>
          <cell r="F765">
            <v>0.19916</v>
          </cell>
          <cell r="H765">
            <v>241647.93268460195</v>
          </cell>
          <cell r="K765">
            <v>48126.602273465323</v>
          </cell>
          <cell r="L765">
            <v>0</v>
          </cell>
          <cell r="N765">
            <v>48126.602273465323</v>
          </cell>
        </row>
        <row r="766">
          <cell r="B766">
            <v>5</v>
          </cell>
          <cell r="D766" t="str">
            <v>VËn chuyÓn tõ huyÖn ®Õn tuyÕn + bèc dì</v>
          </cell>
          <cell r="E766" t="str">
            <v>TÊn</v>
          </cell>
          <cell r="F766">
            <v>0.19916</v>
          </cell>
          <cell r="H766">
            <v>110110</v>
          </cell>
          <cell r="K766">
            <v>21929.507600000001</v>
          </cell>
          <cell r="L766">
            <v>0</v>
          </cell>
          <cell r="N766">
            <v>21929.507600000001</v>
          </cell>
        </row>
        <row r="767">
          <cell r="B767">
            <v>6</v>
          </cell>
          <cell r="D767" t="str">
            <v>Nh©n c«ng ®iÒu chØnh t¨ng thªm  = NC x {(1+0,3/2,638 ) x 2,01x0,95 - 1}</v>
          </cell>
          <cell r="L767">
            <v>68727.929325558202</v>
          </cell>
          <cell r="N767">
            <v>68727.929325558202</v>
          </cell>
        </row>
        <row r="768">
          <cell r="B768">
            <v>0</v>
          </cell>
          <cell r="D768" t="str">
            <v>Chi phÝ m¸y ®iÒu chinh t¨ng thªm C1 =  MTCx 0,13</v>
          </cell>
          <cell r="M768">
            <v>0</v>
          </cell>
          <cell r="N768">
            <v>0</v>
          </cell>
        </row>
        <row r="769">
          <cell r="B769">
            <v>7</v>
          </cell>
          <cell r="D769" t="str">
            <v>Chi phÝ s¶n xuÊt chung: 71% CFNC</v>
          </cell>
          <cell r="L769">
            <v>92108.145269386325</v>
          </cell>
          <cell r="N769">
            <v>92108.145269386325</v>
          </cell>
        </row>
        <row r="770">
          <cell r="B770">
            <v>8</v>
          </cell>
          <cell r="D770" t="str">
            <v>Thu nhËp chÞu thuÕ tÝnh tr­íc 6% Z</v>
          </cell>
          <cell r="N770">
            <v>142984.44223274459</v>
          </cell>
        </row>
        <row r="771">
          <cell r="A771">
            <v>53</v>
          </cell>
          <cell r="C771" t="str">
            <v xml:space="preserve"> XCS - 35</v>
          </cell>
          <cell r="D771" t="str">
            <v>Xµ nÐo d©y chèng sÐt  XCS - 35</v>
          </cell>
          <cell r="K771">
            <v>740775</v>
          </cell>
          <cell r="L771">
            <v>83670.010749016699</v>
          </cell>
          <cell r="N771">
            <v>963187.27496362024</v>
          </cell>
        </row>
        <row r="772">
          <cell r="B772">
            <v>1</v>
          </cell>
          <cell r="C772" t="str">
            <v>PL§G</v>
          </cell>
          <cell r="D772" t="str">
            <v>ThÐp lµm xµ</v>
          </cell>
          <cell r="E772" t="str">
            <v>kg</v>
          </cell>
          <cell r="F772">
            <v>70.55</v>
          </cell>
          <cell r="H772">
            <v>10500</v>
          </cell>
          <cell r="K772">
            <v>740775</v>
          </cell>
          <cell r="N772">
            <v>740775</v>
          </cell>
        </row>
        <row r="773">
          <cell r="B773">
            <v>2</v>
          </cell>
          <cell r="C773" t="str">
            <v>02.1352</v>
          </cell>
          <cell r="D773" t="str">
            <v>V/c xµ thÐp</v>
          </cell>
          <cell r="E773" t="str">
            <v>TÊn</v>
          </cell>
          <cell r="F773">
            <v>7.0550000000000002E-2</v>
          </cell>
          <cell r="I773">
            <v>47413.4</v>
          </cell>
          <cell r="L773">
            <v>3345.0153700000001</v>
          </cell>
          <cell r="N773">
            <v>3345.0153700000001</v>
          </cell>
        </row>
        <row r="774">
          <cell r="B774">
            <v>3</v>
          </cell>
          <cell r="C774" t="str">
            <v>0 5.6031</v>
          </cell>
          <cell r="D774" t="str">
            <v xml:space="preserve">L¾p xµ </v>
          </cell>
          <cell r="E774" t="str">
            <v>bé</v>
          </cell>
          <cell r="F774">
            <v>1</v>
          </cell>
          <cell r="I774">
            <v>35998.5</v>
          </cell>
          <cell r="K774">
            <v>0</v>
          </cell>
          <cell r="L774">
            <v>35998.5</v>
          </cell>
          <cell r="N774">
            <v>35998.5</v>
          </cell>
        </row>
        <row r="775">
          <cell r="B775">
            <v>4</v>
          </cell>
          <cell r="D775" t="str">
            <v>V/C tõ Hµ néi ®Õn huyÖn + bèc dì</v>
          </cell>
          <cell r="E775" t="str">
            <v>TÊn</v>
          </cell>
          <cell r="F775">
            <v>7.0550000000000002E-2</v>
          </cell>
          <cell r="H775">
            <v>241647.93268460195</v>
          </cell>
          <cell r="K775">
            <v>17048.261650898668</v>
          </cell>
          <cell r="L775">
            <v>0</v>
          </cell>
          <cell r="N775">
            <v>17048.261650898668</v>
          </cell>
        </row>
        <row r="776">
          <cell r="B776">
            <v>5</v>
          </cell>
          <cell r="D776" t="str">
            <v>VËn chuyÓn tõ huyÖn ®Õn tuyÕn + bèc dì</v>
          </cell>
          <cell r="E776" t="str">
            <v>TÊn</v>
          </cell>
          <cell r="F776">
            <v>7.0550000000000002E-2</v>
          </cell>
          <cell r="H776">
            <v>110110</v>
          </cell>
          <cell r="K776">
            <v>7768.2605000000003</v>
          </cell>
          <cell r="L776">
            <v>0</v>
          </cell>
          <cell r="N776">
            <v>7768.2605000000003</v>
          </cell>
        </row>
        <row r="777">
          <cell r="B777">
            <v>6</v>
          </cell>
          <cell r="D777" t="str">
            <v>Nh©n c«ng ®iÒu chØnh t¨ng thªm  = NC x {(1+0,3/2,638 ) x 2,01x0,95 - 1}</v>
          </cell>
          <cell r="L777">
            <v>44326.495379016698</v>
          </cell>
          <cell r="N777">
            <v>44326.495379016698</v>
          </cell>
        </row>
        <row r="778">
          <cell r="B778">
            <v>0</v>
          </cell>
          <cell r="D778" t="str">
            <v>Chi phÝ m¸y ®iÒu chinh t¨ng thªm C1 =  MTCx 0,13</v>
          </cell>
          <cell r="M778">
            <v>0</v>
          </cell>
          <cell r="N778">
            <v>0</v>
          </cell>
        </row>
        <row r="779">
          <cell r="B779">
            <v>7</v>
          </cell>
          <cell r="D779" t="str">
            <v>Chi phÝ s¶n xuÊt chung: 71% CFNC</v>
          </cell>
          <cell r="L779">
            <v>59405.707631801852</v>
          </cell>
          <cell r="N779">
            <v>59405.707631801852</v>
          </cell>
        </row>
        <row r="780">
          <cell r="B780">
            <v>8</v>
          </cell>
          <cell r="D780" t="str">
            <v>Thu nhËp chÞu thuÕ tÝnh tr­íc 6% Z</v>
          </cell>
          <cell r="N780">
            <v>54520.034431903026</v>
          </cell>
        </row>
        <row r="781">
          <cell r="A781">
            <v>54</v>
          </cell>
          <cell r="C781" t="str">
            <v>XR-22</v>
          </cell>
          <cell r="D781" t="str">
            <v xml:space="preserve">Xµ rÏ </v>
          </cell>
          <cell r="K781">
            <v>877799.99999999988</v>
          </cell>
          <cell r="L781">
            <v>110177.13631834215</v>
          </cell>
          <cell r="N781">
            <v>1161111.3762790849</v>
          </cell>
        </row>
        <row r="782">
          <cell r="B782">
            <v>1</v>
          </cell>
          <cell r="C782" t="str">
            <v>PL§G</v>
          </cell>
          <cell r="D782" t="str">
            <v>ThÐp lµm xµ</v>
          </cell>
          <cell r="E782" t="str">
            <v>kg</v>
          </cell>
          <cell r="F782">
            <v>83.6</v>
          </cell>
          <cell r="H782">
            <v>10500</v>
          </cell>
          <cell r="K782">
            <v>877799.99999999988</v>
          </cell>
          <cell r="N782">
            <v>877799.99999999988</v>
          </cell>
        </row>
        <row r="783">
          <cell r="B783">
            <v>2</v>
          </cell>
          <cell r="C783" t="str">
            <v>02.1352</v>
          </cell>
          <cell r="D783" t="str">
            <v>VËn chuyÓn thÐp</v>
          </cell>
          <cell r="E783" t="str">
            <v>TÊn</v>
          </cell>
          <cell r="F783">
            <v>8.3599999999999994E-2</v>
          </cell>
          <cell r="I783">
            <v>47413.4</v>
          </cell>
          <cell r="K783">
            <v>0</v>
          </cell>
          <cell r="L783">
            <v>3963.7602399999996</v>
          </cell>
          <cell r="N783">
            <v>3963.7602399999996</v>
          </cell>
        </row>
        <row r="784">
          <cell r="B784">
            <v>3</v>
          </cell>
          <cell r="C784" t="str">
            <v>0 5.6032</v>
          </cell>
          <cell r="D784" t="str">
            <v xml:space="preserve">L¾p xµ </v>
          </cell>
          <cell r="E784" t="str">
            <v>bé</v>
          </cell>
          <cell r="F784">
            <v>1</v>
          </cell>
          <cell r="G784">
            <v>1.5</v>
          </cell>
          <cell r="I784">
            <v>31896</v>
          </cell>
          <cell r="K784">
            <v>0</v>
          </cell>
          <cell r="L784">
            <v>47844</v>
          </cell>
          <cell r="N784">
            <v>47844</v>
          </cell>
        </row>
        <row r="785">
          <cell r="B785">
            <v>4</v>
          </cell>
          <cell r="D785" t="str">
            <v>V/C tõ Hµ néi ®Õn huyÖn + bèc dì</v>
          </cell>
          <cell r="E785" t="str">
            <v>TÊn</v>
          </cell>
          <cell r="F785">
            <v>8.3599999999999994E-2</v>
          </cell>
          <cell r="H785">
            <v>266267.5581636391</v>
          </cell>
          <cell r="K785">
            <v>22259.967862480225</v>
          </cell>
          <cell r="L785">
            <v>0</v>
          </cell>
          <cell r="N785">
            <v>22259.967862480225</v>
          </cell>
        </row>
        <row r="786">
          <cell r="B786">
            <v>5</v>
          </cell>
          <cell r="D786" t="str">
            <v>VËn chuyÓn tõ huyÖn ®Õn tuyÕn + bèc dì</v>
          </cell>
          <cell r="E786" t="str">
            <v>TÊn</v>
          </cell>
          <cell r="F786">
            <v>8.3599999999999994E-2</v>
          </cell>
          <cell r="H786">
            <v>82837.5581636391</v>
          </cell>
          <cell r="K786">
            <v>6925.2198624802286</v>
          </cell>
          <cell r="L786">
            <v>0</v>
          </cell>
          <cell r="N786">
            <v>6925.2198624802286</v>
          </cell>
        </row>
        <row r="787">
          <cell r="B787">
            <v>6</v>
          </cell>
          <cell r="D787" t="str">
            <v>Nh©n c«ng ®iÒu chØnh t¨ng thªm  = NC x {(1+0,3/2,638 ) x 2,01x0,95 - 1}</v>
          </cell>
          <cell r="L787">
            <v>58369.376078342153</v>
          </cell>
          <cell r="N787">
            <v>58369.376078342153</v>
          </cell>
        </row>
        <row r="788">
          <cell r="B788">
            <v>0</v>
          </cell>
          <cell r="D788" t="str">
            <v>Chi phÝ m¸y ®iÒu chinh t¨ng thªm C1 =  MTCx 0,13</v>
          </cell>
          <cell r="M788">
            <v>0</v>
          </cell>
          <cell r="N788">
            <v>0</v>
          </cell>
        </row>
        <row r="789">
          <cell r="B789">
            <v>7</v>
          </cell>
          <cell r="D789" t="str">
            <v>Chi phÝ s¶n xuÊt chung: 71% CFNC</v>
          </cell>
          <cell r="L789">
            <v>78225.766786022927</v>
          </cell>
          <cell r="N789">
            <v>78225.766786022927</v>
          </cell>
        </row>
        <row r="790">
          <cell r="B790">
            <v>8</v>
          </cell>
          <cell r="D790" t="str">
            <v>Thu nhËp chÞu thuÕ tÝnh tr­íc 6% Z</v>
          </cell>
          <cell r="N790">
            <v>65723.285449759525</v>
          </cell>
        </row>
        <row r="791">
          <cell r="A791">
            <v>55</v>
          </cell>
          <cell r="C791" t="str">
            <v>XNR-35</v>
          </cell>
          <cell r="D791" t="str">
            <v>Xµ nÐo rÏ 3 pha</v>
          </cell>
          <cell r="K791">
            <v>889980</v>
          </cell>
          <cell r="L791">
            <v>45754.431587026542</v>
          </cell>
          <cell r="N791">
            <v>1057917.185211452</v>
          </cell>
        </row>
        <row r="792">
          <cell r="B792">
            <v>1</v>
          </cell>
          <cell r="C792" t="str">
            <v>PL§G</v>
          </cell>
          <cell r="D792" t="str">
            <v>ThÐp lµm xµ</v>
          </cell>
          <cell r="E792" t="str">
            <v>kg</v>
          </cell>
          <cell r="F792">
            <v>84.76</v>
          </cell>
          <cell r="H792">
            <v>10500</v>
          </cell>
          <cell r="K792">
            <v>889980</v>
          </cell>
          <cell r="N792">
            <v>889980</v>
          </cell>
        </row>
        <row r="793">
          <cell r="B793">
            <v>2</v>
          </cell>
          <cell r="C793" t="str">
            <v>02.1352</v>
          </cell>
          <cell r="D793" t="str">
            <v>VËn chuyÓn thÐp</v>
          </cell>
          <cell r="E793" t="str">
            <v>TÊn</v>
          </cell>
          <cell r="F793">
            <v>8.4760000000000002E-2</v>
          </cell>
          <cell r="I793">
            <v>47413.4</v>
          </cell>
          <cell r="L793">
            <v>4018.7597840000003</v>
          </cell>
          <cell r="N793">
            <v>4018.7597840000003</v>
          </cell>
        </row>
        <row r="794">
          <cell r="B794">
            <v>3</v>
          </cell>
          <cell r="C794" t="str">
            <v>05.6012</v>
          </cell>
          <cell r="D794" t="str">
            <v xml:space="preserve">L¾p xµ </v>
          </cell>
          <cell r="E794" t="str">
            <v>bé</v>
          </cell>
          <cell r="F794">
            <v>1</v>
          </cell>
          <cell r="I794">
            <v>17496</v>
          </cell>
          <cell r="L794">
            <v>17496</v>
          </cell>
          <cell r="N794">
            <v>17496</v>
          </cell>
        </row>
        <row r="795">
          <cell r="B795">
            <v>4</v>
          </cell>
          <cell r="D795" t="str">
            <v>V/C tõ Hµ néi ®Õn huyÖn + bèc dì</v>
          </cell>
          <cell r="E795" t="str">
            <v>TÊn</v>
          </cell>
          <cell r="F795">
            <v>8.4760000000000002E-2</v>
          </cell>
          <cell r="H795">
            <v>241647.93268460195</v>
          </cell>
          <cell r="K795">
            <v>20482.078774346861</v>
          </cell>
          <cell r="L795">
            <v>0</v>
          </cell>
          <cell r="N795">
            <v>20482.078774346861</v>
          </cell>
        </row>
        <row r="796">
          <cell r="B796">
            <v>5</v>
          </cell>
          <cell r="D796" t="str">
            <v>VËn chuyÓn tõ huyÖn ®Õn tuyÕn + bèc dì</v>
          </cell>
          <cell r="E796" t="str">
            <v>TÊn</v>
          </cell>
          <cell r="F796">
            <v>8.4760000000000002E-2</v>
          </cell>
          <cell r="H796">
            <v>110110</v>
          </cell>
          <cell r="K796">
            <v>9332.9236000000001</v>
          </cell>
          <cell r="L796">
            <v>0</v>
          </cell>
          <cell r="N796">
            <v>9332.9236000000001</v>
          </cell>
        </row>
        <row r="797">
          <cell r="B797">
            <v>6</v>
          </cell>
          <cell r="D797" t="str">
            <v>Nh©n c«ng ®iÒu chØnh t¨ng thªm  = NC x {(1+0,3/2,638 ) x 2,01x0,95 - 1}</v>
          </cell>
          <cell r="L797">
            <v>24239.67180302654</v>
          </cell>
          <cell r="N797">
            <v>24239.67180302654</v>
          </cell>
        </row>
        <row r="798">
          <cell r="B798">
            <v>0</v>
          </cell>
          <cell r="D798" t="str">
            <v>Chi phÝ m¸y ®iÒu chinh t¨ng thªm C1 =  MTCx 0,13</v>
          </cell>
          <cell r="M798">
            <v>0</v>
          </cell>
          <cell r="N798">
            <v>0</v>
          </cell>
        </row>
        <row r="799">
          <cell r="B799">
            <v>7</v>
          </cell>
          <cell r="D799" t="str">
            <v>Chi phÝ s¶n xuÊt chung: 71% CFNC</v>
          </cell>
          <cell r="L799">
            <v>32485.646426788844</v>
          </cell>
          <cell r="N799">
            <v>32485.646426788844</v>
          </cell>
        </row>
        <row r="800">
          <cell r="B800">
            <v>8</v>
          </cell>
          <cell r="D800" t="str">
            <v>Thu nhËp chÞu thuÕ tÝnh tr­íc 6% Z</v>
          </cell>
          <cell r="N800">
            <v>59882.104823289737</v>
          </cell>
        </row>
        <row r="801">
          <cell r="A801">
            <v>56</v>
          </cell>
          <cell r="C801" t="str">
            <v>XCD22-1L</v>
          </cell>
          <cell r="D801" t="str">
            <v xml:space="preserve">Xµ cÇu dao </v>
          </cell>
          <cell r="K801">
            <v>2731574.9999999995</v>
          </cell>
          <cell r="L801">
            <v>212777.80609839159</v>
          </cell>
          <cell r="N801">
            <v>3377419.4291072376</v>
          </cell>
        </row>
        <row r="802">
          <cell r="B802">
            <v>1</v>
          </cell>
          <cell r="C802" t="str">
            <v>PL§G</v>
          </cell>
          <cell r="D802" t="str">
            <v>ThÐp lµm xµ</v>
          </cell>
          <cell r="E802" t="str">
            <v>kg</v>
          </cell>
          <cell r="F802">
            <v>260.14999999999998</v>
          </cell>
          <cell r="H802">
            <v>10500</v>
          </cell>
          <cell r="K802">
            <v>2731574.9999999995</v>
          </cell>
          <cell r="N802">
            <v>2731574.9999999995</v>
          </cell>
        </row>
        <row r="803">
          <cell r="B803">
            <v>2</v>
          </cell>
          <cell r="C803" t="str">
            <v>02.1352</v>
          </cell>
          <cell r="D803" t="str">
            <v>VËn chuyÓn thÐp</v>
          </cell>
          <cell r="E803" t="str">
            <v>TÊn</v>
          </cell>
          <cell r="F803">
            <v>0.26014999999999999</v>
          </cell>
          <cell r="I803">
            <v>47413.4</v>
          </cell>
          <cell r="L803">
            <v>12334.596009999999</v>
          </cell>
          <cell r="N803">
            <v>12334.596009999999</v>
          </cell>
        </row>
        <row r="804">
          <cell r="B804">
            <v>3</v>
          </cell>
          <cell r="C804" t="str">
            <v>0 5.6054</v>
          </cell>
          <cell r="D804" t="str">
            <v xml:space="preserve">L¾p xµ </v>
          </cell>
          <cell r="E804" t="str">
            <v>bé</v>
          </cell>
          <cell r="F804">
            <v>1</v>
          </cell>
          <cell r="G804">
            <v>1.7</v>
          </cell>
          <cell r="I804">
            <v>51599</v>
          </cell>
          <cell r="L804">
            <v>87718.3</v>
          </cell>
          <cell r="N804">
            <v>87718.3</v>
          </cell>
        </row>
        <row r="805">
          <cell r="B805">
            <v>4</v>
          </cell>
          <cell r="D805" t="str">
            <v>V/C tõ Hµ néi ®Õn huyÖn + bèc dì</v>
          </cell>
          <cell r="E805" t="str">
            <v>TÊn</v>
          </cell>
          <cell r="F805">
            <v>0.26014999999999999</v>
          </cell>
          <cell r="H805">
            <v>266267.5581636391</v>
          </cell>
          <cell r="K805">
            <v>69269.505256270713</v>
          </cell>
          <cell r="L805">
            <v>0</v>
          </cell>
          <cell r="N805">
            <v>69269.505256270713</v>
          </cell>
        </row>
        <row r="806">
          <cell r="B806">
            <v>5</v>
          </cell>
          <cell r="D806" t="str">
            <v>VËn chuyÓn tõ huyÖn ®Õn tuyÕn + bèc dì</v>
          </cell>
          <cell r="E806" t="str">
            <v>TÊn</v>
          </cell>
          <cell r="F806">
            <v>0.26014999999999999</v>
          </cell>
          <cell r="H806">
            <v>82837.5581636391</v>
          </cell>
          <cell r="K806">
            <v>21550.190756270713</v>
          </cell>
          <cell r="L806">
            <v>0</v>
          </cell>
          <cell r="N806">
            <v>21550.190756270713</v>
          </cell>
        </row>
        <row r="807">
          <cell r="B807">
            <v>6</v>
          </cell>
          <cell r="D807" t="str">
            <v>Nh©n c«ng ®iÒu chØnh t¨ng thªm  = NC x {(1+0,3/2,638 ) x 2,01x0,95 - 1}</v>
          </cell>
          <cell r="L807">
            <v>112724.9100883916</v>
          </cell>
          <cell r="N807">
            <v>112724.9100883916</v>
          </cell>
        </row>
        <row r="808">
          <cell r="B808">
            <v>0</v>
          </cell>
          <cell r="D808" t="str">
            <v>Chi phÝ m¸y ®iÒu chinh t¨ng thªm C1 =  MTCx 0,13</v>
          </cell>
          <cell r="M808">
            <v>0</v>
          </cell>
          <cell r="N808">
            <v>0</v>
          </cell>
        </row>
        <row r="809">
          <cell r="B809">
            <v>7</v>
          </cell>
          <cell r="D809" t="str">
            <v>Chi phÝ s¶n xuÊt chung: 71% CFNC</v>
          </cell>
          <cell r="L809">
            <v>151072.24232985801</v>
          </cell>
          <cell r="N809">
            <v>151072.24232985801</v>
          </cell>
        </row>
        <row r="810">
          <cell r="B810">
            <v>8</v>
          </cell>
          <cell r="D810" t="str">
            <v>Thu nhËp chÞu thuÕ tÝnh tr­íc 6% Z</v>
          </cell>
          <cell r="N810">
            <v>191174.6846664474</v>
          </cell>
        </row>
        <row r="811">
          <cell r="A811">
            <v>57</v>
          </cell>
          <cell r="C811" t="str">
            <v>CDT-98</v>
          </cell>
          <cell r="D811" t="str">
            <v>Cæ dÒ nÐo d©y nÐo</v>
          </cell>
          <cell r="K811">
            <v>106890</v>
          </cell>
          <cell r="L811">
            <v>16578.682756070404</v>
          </cell>
          <cell r="N811">
            <v>147121.04385291759</v>
          </cell>
        </row>
        <row r="812">
          <cell r="B812">
            <v>1</v>
          </cell>
          <cell r="C812" t="str">
            <v>PL§G</v>
          </cell>
          <cell r="D812" t="str">
            <v>ThÐp lµm cæ dÒ</v>
          </cell>
          <cell r="E812" t="str">
            <v>kg</v>
          </cell>
          <cell r="F812">
            <v>10.18</v>
          </cell>
          <cell r="H812">
            <v>10500</v>
          </cell>
          <cell r="K812">
            <v>106890</v>
          </cell>
          <cell r="L812">
            <v>0</v>
          </cell>
          <cell r="N812">
            <v>106890</v>
          </cell>
        </row>
        <row r="813">
          <cell r="B813">
            <v>2</v>
          </cell>
          <cell r="C813" t="str">
            <v>06.2110</v>
          </cell>
          <cell r="D813" t="str">
            <v>L¾p cæ dÒ</v>
          </cell>
          <cell r="E813" t="str">
            <v>Bé</v>
          </cell>
          <cell r="F813">
            <v>1</v>
          </cell>
          <cell r="I813">
            <v>7313</v>
          </cell>
          <cell r="L813">
            <v>7313</v>
          </cell>
          <cell r="N813">
            <v>7313</v>
          </cell>
        </row>
        <row r="814">
          <cell r="B814">
            <v>3</v>
          </cell>
          <cell r="C814" t="str">
            <v>02.1352</v>
          </cell>
          <cell r="D814" t="str">
            <v>VËn chuyÓn cæ dÒ</v>
          </cell>
          <cell r="E814" t="str">
            <v>TÊn</v>
          </cell>
          <cell r="F814">
            <v>1.018E-2</v>
          </cell>
          <cell r="I814">
            <v>47413.4</v>
          </cell>
          <cell r="L814">
            <v>482.66841199999999</v>
          </cell>
          <cell r="N814">
            <v>482.66841199999999</v>
          </cell>
        </row>
        <row r="815">
          <cell r="B815">
            <v>4</v>
          </cell>
          <cell r="D815" t="str">
            <v>V/C tõ Hµ néi ®Õn huyÖn + bèc dì</v>
          </cell>
          <cell r="E815" t="str">
            <v>TÊn</v>
          </cell>
          <cell r="F815">
            <v>1.018E-2</v>
          </cell>
          <cell r="H815">
            <v>266267.5581636391</v>
          </cell>
          <cell r="K815">
            <v>2710.6037421058459</v>
          </cell>
          <cell r="L815">
            <v>0</v>
          </cell>
          <cell r="N815">
            <v>2710.6037421058459</v>
          </cell>
        </row>
        <row r="816">
          <cell r="B816">
            <v>5</v>
          </cell>
          <cell r="D816" t="str">
            <v>VËn chuyÓn tõ huyÖn ®Õn tuyÕn + bèc dì</v>
          </cell>
          <cell r="E816" t="str">
            <v>TÊn</v>
          </cell>
          <cell r="F816">
            <v>1.018E-2</v>
          </cell>
          <cell r="H816">
            <v>82837.5581636391</v>
          </cell>
          <cell r="K816">
            <v>843.28634210584607</v>
          </cell>
          <cell r="L816">
            <v>0</v>
          </cell>
          <cell r="N816">
            <v>843.28634210584607</v>
          </cell>
        </row>
        <row r="817">
          <cell r="B817">
            <v>6</v>
          </cell>
          <cell r="D817" t="str">
            <v>Nh©n c«ng ®iÒu chØnh t¨ng thªm  = NC x {(1+0,3/2,638 ) x 2,01x0,95 - 1}</v>
          </cell>
          <cell r="L817">
            <v>8783.0143440704032</v>
          </cell>
          <cell r="N817">
            <v>8783.0143440704032</v>
          </cell>
        </row>
        <row r="818">
          <cell r="B818">
            <v>0</v>
          </cell>
          <cell r="D818" t="str">
            <v>Chi phÝ m¸y ®iÒu chinh t¨ng thªm C1 =  MTCx 0,13</v>
          </cell>
          <cell r="M818">
            <v>0</v>
          </cell>
          <cell r="N818">
            <v>0</v>
          </cell>
        </row>
        <row r="819">
          <cell r="B819">
            <v>7</v>
          </cell>
          <cell r="D819" t="str">
            <v>Chi phÝ s¶n xuÊt chung: 71% CFNC</v>
          </cell>
          <cell r="L819">
            <v>11770.864756809986</v>
          </cell>
          <cell r="N819">
            <v>11770.864756809986</v>
          </cell>
        </row>
        <row r="820">
          <cell r="B820">
            <v>8</v>
          </cell>
          <cell r="D820" t="str">
            <v>Thu nhËp chÞu thuÕ tÝnh tr­íc 6% Z</v>
          </cell>
          <cell r="N820">
            <v>8327.6062558255235</v>
          </cell>
        </row>
        <row r="821">
          <cell r="A821">
            <v>58</v>
          </cell>
          <cell r="C821" t="str">
            <v>CDC</v>
          </cell>
          <cell r="D821" t="str">
            <v xml:space="preserve">Cæ dÒ nÐo </v>
          </cell>
          <cell r="K821">
            <v>90615.000000000015</v>
          </cell>
          <cell r="L821">
            <v>16422.393378824207</v>
          </cell>
          <cell r="N821">
            <v>129012.67402159545</v>
          </cell>
        </row>
        <row r="822">
          <cell r="B822">
            <v>1</v>
          </cell>
          <cell r="C822" t="str">
            <v>PL§G</v>
          </cell>
          <cell r="D822" t="str">
            <v>ThÐp lµm cæ dÒ</v>
          </cell>
          <cell r="E822" t="str">
            <v>kg</v>
          </cell>
          <cell r="F822">
            <v>8.6300000000000008</v>
          </cell>
          <cell r="H822">
            <v>10500</v>
          </cell>
          <cell r="K822">
            <v>90615.000000000015</v>
          </cell>
          <cell r="L822">
            <v>0</v>
          </cell>
          <cell r="N822">
            <v>90615.000000000015</v>
          </cell>
        </row>
        <row r="823">
          <cell r="B823">
            <v>2</v>
          </cell>
          <cell r="C823" t="str">
            <v>06.2110</v>
          </cell>
          <cell r="D823" t="str">
            <v>L¾p cæ dÒ</v>
          </cell>
          <cell r="E823" t="str">
            <v>Bé</v>
          </cell>
          <cell r="F823">
            <v>1</v>
          </cell>
          <cell r="I823">
            <v>7313</v>
          </cell>
          <cell r="L823">
            <v>7313</v>
          </cell>
          <cell r="N823">
            <v>7313</v>
          </cell>
        </row>
        <row r="824">
          <cell r="B824">
            <v>3</v>
          </cell>
          <cell r="C824" t="str">
            <v>02.1352</v>
          </cell>
          <cell r="D824" t="str">
            <v>VËn chuyÓn cæ dÒ</v>
          </cell>
          <cell r="E824" t="str">
            <v>TÊn</v>
          </cell>
          <cell r="F824">
            <v>8.6300000000000005E-3</v>
          </cell>
          <cell r="I824">
            <v>47413.4</v>
          </cell>
          <cell r="L824">
            <v>409.17764200000005</v>
          </cell>
          <cell r="N824">
            <v>409.17764200000005</v>
          </cell>
        </row>
        <row r="825">
          <cell r="B825">
            <v>4</v>
          </cell>
          <cell r="D825" t="str">
            <v>V/C tõ Hµ néi ®Õn huyÖn + bèc dì</v>
          </cell>
          <cell r="E825" t="str">
            <v>TÊn</v>
          </cell>
          <cell r="F825">
            <v>8.6300000000000005E-3</v>
          </cell>
          <cell r="H825">
            <v>266267.5581636391</v>
          </cell>
          <cell r="K825">
            <v>2297.8890269522058</v>
          </cell>
          <cell r="L825">
            <v>0</v>
          </cell>
          <cell r="N825">
            <v>2297.8890269522058</v>
          </cell>
        </row>
        <row r="826">
          <cell r="B826">
            <v>5</v>
          </cell>
          <cell r="D826" t="str">
            <v>VËn chuyÓn tõ huyÖn ®Õn tuyÕn + bèc dì</v>
          </cell>
          <cell r="E826" t="str">
            <v>TÊn</v>
          </cell>
          <cell r="F826">
            <v>8.6300000000000005E-3</v>
          </cell>
          <cell r="H826">
            <v>82837.5581636391</v>
          </cell>
          <cell r="K826">
            <v>714.88812695220543</v>
          </cell>
          <cell r="L826">
            <v>0</v>
          </cell>
          <cell r="N826">
            <v>714.88812695220543</v>
          </cell>
        </row>
        <row r="827">
          <cell r="B827">
            <v>6</v>
          </cell>
          <cell r="D827" t="str">
            <v>Nh©n c«ng ®iÒu chØnh t¨ng thªm  = NC x {(1+0,3/2,638 ) x 2,01x0,95 - 1}</v>
          </cell>
          <cell r="L827">
            <v>8700.215736824206</v>
          </cell>
          <cell r="N827">
            <v>8700.215736824206</v>
          </cell>
        </row>
        <row r="828">
          <cell r="B828">
            <v>0</v>
          </cell>
          <cell r="D828" t="str">
            <v>Chi phÝ m¸y ®iÒu chinh t¨ng thªm C1 =  MTCx 0,13</v>
          </cell>
          <cell r="M828">
            <v>0</v>
          </cell>
          <cell r="N828">
            <v>0</v>
          </cell>
        </row>
        <row r="829">
          <cell r="B829">
            <v>7</v>
          </cell>
          <cell r="D829" t="str">
            <v>Chi phÝ s¶n xuÊt chung: 71% CFNC</v>
          </cell>
          <cell r="L829">
            <v>11659.899298965187</v>
          </cell>
          <cell r="N829">
            <v>11659.899298965187</v>
          </cell>
        </row>
        <row r="830">
          <cell r="B830">
            <v>8</v>
          </cell>
          <cell r="D830" t="str">
            <v>Thu nhËp chÞu thuÕ tÝnh tr­íc 6% Z</v>
          </cell>
          <cell r="N830">
            <v>7302.6041899016291</v>
          </cell>
        </row>
        <row r="831">
          <cell r="A831">
            <v>59</v>
          </cell>
          <cell r="C831" t="str">
            <v>CDG-98</v>
          </cell>
          <cell r="D831" t="str">
            <v>Cæ dÒ nÐo d©y nÐo</v>
          </cell>
          <cell r="K831">
            <v>106890</v>
          </cell>
          <cell r="L831">
            <v>16578.682756070404</v>
          </cell>
          <cell r="N831">
            <v>147121.04385291759</v>
          </cell>
        </row>
        <row r="832">
          <cell r="B832">
            <v>1</v>
          </cell>
          <cell r="C832" t="str">
            <v>PL§G</v>
          </cell>
          <cell r="D832" t="str">
            <v>ThÐp lµm cæ dÒ</v>
          </cell>
          <cell r="E832" t="str">
            <v>kg</v>
          </cell>
          <cell r="F832">
            <v>10.18</v>
          </cell>
          <cell r="H832">
            <v>10500</v>
          </cell>
          <cell r="K832">
            <v>106890</v>
          </cell>
          <cell r="L832">
            <v>0</v>
          </cell>
          <cell r="N832">
            <v>106890</v>
          </cell>
        </row>
        <row r="833">
          <cell r="B833">
            <v>2</v>
          </cell>
          <cell r="C833" t="str">
            <v>06.2110</v>
          </cell>
          <cell r="D833" t="str">
            <v>L¾p cæ dÒ</v>
          </cell>
          <cell r="E833" t="str">
            <v>Bé</v>
          </cell>
          <cell r="F833">
            <v>1</v>
          </cell>
          <cell r="I833">
            <v>7313</v>
          </cell>
          <cell r="L833">
            <v>7313</v>
          </cell>
          <cell r="N833">
            <v>7313</v>
          </cell>
        </row>
        <row r="834">
          <cell r="B834">
            <v>3</v>
          </cell>
          <cell r="C834" t="str">
            <v>02.1352</v>
          </cell>
          <cell r="D834" t="str">
            <v>VËn chuyÓn cæ dÒ</v>
          </cell>
          <cell r="E834" t="str">
            <v>TÊn</v>
          </cell>
          <cell r="F834">
            <v>1.018E-2</v>
          </cell>
          <cell r="I834">
            <v>47413.4</v>
          </cell>
          <cell r="L834">
            <v>482.66841199999999</v>
          </cell>
          <cell r="N834">
            <v>482.66841199999999</v>
          </cell>
        </row>
        <row r="835">
          <cell r="B835">
            <v>4</v>
          </cell>
          <cell r="D835" t="str">
            <v>V/C tõ Hµ néi ®Õn huyÖn + bèc dì</v>
          </cell>
          <cell r="E835" t="str">
            <v>TÊn</v>
          </cell>
          <cell r="F835">
            <v>1.018E-2</v>
          </cell>
          <cell r="H835">
            <v>266267.5581636391</v>
          </cell>
          <cell r="K835">
            <v>2710.6037421058459</v>
          </cell>
          <cell r="L835">
            <v>0</v>
          </cell>
          <cell r="N835">
            <v>2710.6037421058459</v>
          </cell>
        </row>
        <row r="836">
          <cell r="B836">
            <v>5</v>
          </cell>
          <cell r="D836" t="str">
            <v>VËn chuyÓn tõ huyÖn ®Õn tuyÕn + bèc dì</v>
          </cell>
          <cell r="E836" t="str">
            <v>TÊn</v>
          </cell>
          <cell r="F836">
            <v>1.018E-2</v>
          </cell>
          <cell r="H836">
            <v>82837.5581636391</v>
          </cell>
          <cell r="K836">
            <v>843.28634210584607</v>
          </cell>
          <cell r="L836">
            <v>0</v>
          </cell>
          <cell r="N836">
            <v>843.28634210584607</v>
          </cell>
        </row>
        <row r="837">
          <cell r="B837">
            <v>6</v>
          </cell>
          <cell r="D837" t="str">
            <v>Nh©n c«ng ®iÒu chØnh t¨ng thªm  = NC x {(1+0,3/2,638 ) x 2,01x0,95 - 1}</v>
          </cell>
          <cell r="L837">
            <v>8783.0143440704032</v>
          </cell>
          <cell r="N837">
            <v>8783.0143440704032</v>
          </cell>
        </row>
        <row r="838">
          <cell r="B838">
            <v>0</v>
          </cell>
          <cell r="D838" t="str">
            <v>Chi phÝ m¸y ®iÒu chinh t¨ng thªm C1 =  MTCx 0,13</v>
          </cell>
          <cell r="M838">
            <v>0</v>
          </cell>
          <cell r="N838">
            <v>0</v>
          </cell>
        </row>
        <row r="839">
          <cell r="B839">
            <v>7</v>
          </cell>
          <cell r="D839" t="str">
            <v>Chi phÝ s¶n xuÊt chung: 71% CFNC</v>
          </cell>
          <cell r="L839">
            <v>11770.864756809986</v>
          </cell>
          <cell r="N839">
            <v>11770.864756809986</v>
          </cell>
        </row>
        <row r="840">
          <cell r="B840">
            <v>8</v>
          </cell>
          <cell r="D840" t="str">
            <v>Thu nhËp chÞu thuÕ tÝnh tr­íc 6% Z</v>
          </cell>
          <cell r="N840">
            <v>8327.6062558255235</v>
          </cell>
        </row>
        <row r="841">
          <cell r="A841">
            <v>60</v>
          </cell>
          <cell r="C841" t="str">
            <v>CDG</v>
          </cell>
          <cell r="D841" t="str">
            <v>Cæ dÒ nÐo</v>
          </cell>
          <cell r="K841">
            <v>147000</v>
          </cell>
          <cell r="L841">
            <v>13508.049084315237</v>
          </cell>
          <cell r="N841">
            <v>185485.40969652662</v>
          </cell>
        </row>
        <row r="842">
          <cell r="B842">
            <v>0</v>
          </cell>
          <cell r="C842" t="str">
            <v>PLDG</v>
          </cell>
          <cell r="D842" t="str">
            <v>Kho¸ ®ì</v>
          </cell>
          <cell r="E842" t="str">
            <v>c¸i</v>
          </cell>
          <cell r="H842">
            <v>33509</v>
          </cell>
          <cell r="K842">
            <v>0</v>
          </cell>
          <cell r="N842">
            <v>0</v>
          </cell>
        </row>
        <row r="843">
          <cell r="B843">
            <v>1</v>
          </cell>
          <cell r="C843" t="str">
            <v>PL§G</v>
          </cell>
          <cell r="D843" t="str">
            <v>ThÐp lµm cæ dÒ</v>
          </cell>
          <cell r="E843" t="str">
            <v>kg</v>
          </cell>
          <cell r="F843">
            <v>14</v>
          </cell>
          <cell r="H843">
            <v>10500</v>
          </cell>
          <cell r="K843">
            <v>147000</v>
          </cell>
          <cell r="N843">
            <v>147000</v>
          </cell>
        </row>
        <row r="844">
          <cell r="B844">
            <v>2</v>
          </cell>
          <cell r="C844" t="str">
            <v>06.2110</v>
          </cell>
          <cell r="D844" t="str">
            <v>L¾p cæ dÒ</v>
          </cell>
          <cell r="E844" t="str">
            <v>bé</v>
          </cell>
          <cell r="F844">
            <v>1</v>
          </cell>
          <cell r="I844">
            <v>5688</v>
          </cell>
          <cell r="L844">
            <v>5688</v>
          </cell>
          <cell r="N844">
            <v>5688</v>
          </cell>
        </row>
        <row r="845">
          <cell r="B845">
            <v>3</v>
          </cell>
          <cell r="C845" t="str">
            <v>02.1352</v>
          </cell>
          <cell r="D845" t="str">
            <v>VËn chuyÓn thÐp</v>
          </cell>
          <cell r="E845" t="str">
            <v>TÊn</v>
          </cell>
          <cell r="F845">
            <v>1.4E-2</v>
          </cell>
          <cell r="I845">
            <v>47413.4</v>
          </cell>
          <cell r="L845">
            <v>663.7876</v>
          </cell>
          <cell r="N845">
            <v>663.7876</v>
          </cell>
        </row>
        <row r="846">
          <cell r="B846">
            <v>4</v>
          </cell>
          <cell r="D846" t="str">
            <v>V/C tõ Hµ néi ®Õn huyÖn + bèc dì</v>
          </cell>
          <cell r="E846" t="str">
            <v>TÊn</v>
          </cell>
          <cell r="F846">
            <v>1.4E-2</v>
          </cell>
          <cell r="H846">
            <v>266267.5581636391</v>
          </cell>
          <cell r="K846">
            <v>3727.7458142909477</v>
          </cell>
          <cell r="L846">
            <v>0</v>
          </cell>
          <cell r="N846">
            <v>3727.7458142909477</v>
          </cell>
        </row>
        <row r="847">
          <cell r="B847">
            <v>5</v>
          </cell>
          <cell r="D847" t="str">
            <v>VËn chuyÓn tõ huyÖn ®Õn tuyÕn + bèc dì</v>
          </cell>
          <cell r="E847" t="str">
            <v>TÊn</v>
          </cell>
          <cell r="F847">
            <v>1.4E-2</v>
          </cell>
          <cell r="H847">
            <v>82837.5581636391</v>
          </cell>
          <cell r="K847">
            <v>1159.7258142909475</v>
          </cell>
          <cell r="L847">
            <v>0</v>
          </cell>
          <cell r="N847">
            <v>1159.7258142909475</v>
          </cell>
        </row>
        <row r="848">
          <cell r="B848">
            <v>6</v>
          </cell>
          <cell r="D848" t="str">
            <v>Nh©n c«ng ®iÒu chØnh t¨ng thªm  = NC x {(1+0,3/2,638 ) x 2,01x0,95 - 1}</v>
          </cell>
          <cell r="L848">
            <v>7156.2614843152369</v>
          </cell>
          <cell r="N848">
            <v>7156.2614843152369</v>
          </cell>
        </row>
        <row r="849">
          <cell r="B849">
            <v>0</v>
          </cell>
          <cell r="D849" t="str">
            <v>Chi phÝ m¸y ®iÒu chinh t¨ng thªm C1 =  MTCx 0,13</v>
          </cell>
          <cell r="M849">
            <v>0</v>
          </cell>
          <cell r="N849">
            <v>0</v>
          </cell>
        </row>
        <row r="850">
          <cell r="B850">
            <v>7</v>
          </cell>
          <cell r="D850" t="str">
            <v>Chi phÝ s¶n xuÊt chung: 71% CFNC</v>
          </cell>
          <cell r="L850">
            <v>9590.714849863818</v>
          </cell>
          <cell r="N850">
            <v>9590.714849863818</v>
          </cell>
        </row>
        <row r="851">
          <cell r="B851">
            <v>8</v>
          </cell>
          <cell r="D851" t="str">
            <v>Thu nhËp chÞu thuÕ tÝnh tr­íc 6% Z</v>
          </cell>
          <cell r="N851">
            <v>10499.174133765657</v>
          </cell>
        </row>
        <row r="852">
          <cell r="A852">
            <v>61</v>
          </cell>
          <cell r="C852" t="str">
            <v>GC§-22</v>
          </cell>
          <cell r="D852" t="str">
            <v xml:space="preserve">GhÕ c¸ch ®iÖn </v>
          </cell>
          <cell r="K852">
            <v>1561140</v>
          </cell>
          <cell r="L852">
            <v>201393.46666403284</v>
          </cell>
          <cell r="N852">
            <v>2296237.2209821413</v>
          </cell>
        </row>
        <row r="853">
          <cell r="B853">
            <v>1</v>
          </cell>
          <cell r="C853" t="str">
            <v>PL§G</v>
          </cell>
          <cell r="D853" t="str">
            <v>ThÐp lµm ghÕ</v>
          </cell>
          <cell r="E853" t="str">
            <v>kg</v>
          </cell>
          <cell r="F853">
            <v>148.68</v>
          </cell>
          <cell r="H853">
            <v>10500</v>
          </cell>
          <cell r="K853">
            <v>1561140</v>
          </cell>
          <cell r="L853">
            <v>0</v>
          </cell>
          <cell r="N853">
            <v>1561140</v>
          </cell>
        </row>
        <row r="854">
          <cell r="B854">
            <v>2</v>
          </cell>
          <cell r="C854" t="str">
            <v>02.1352</v>
          </cell>
          <cell r="D854" t="str">
            <v>V/c xµ thÐp</v>
          </cell>
          <cell r="E854" t="str">
            <v xml:space="preserve">TÊn </v>
          </cell>
          <cell r="F854">
            <v>0.14868000000000001</v>
          </cell>
          <cell r="I854">
            <v>47413.4</v>
          </cell>
          <cell r="L854">
            <v>7049.4243120000001</v>
          </cell>
          <cell r="N854">
            <v>7049.4243120000001</v>
          </cell>
        </row>
        <row r="855">
          <cell r="B855">
            <v>3</v>
          </cell>
          <cell r="C855" t="str">
            <v>05.6054</v>
          </cell>
          <cell r="D855" t="str">
            <v>L¾p ghÕ thÐp TL&lt;140kg</v>
          </cell>
          <cell r="E855" t="str">
            <v>Bé</v>
          </cell>
          <cell r="F855">
            <v>1</v>
          </cell>
          <cell r="G855">
            <v>1.7</v>
          </cell>
          <cell r="I855">
            <v>51559</v>
          </cell>
          <cell r="L855">
            <v>87650.3</v>
          </cell>
          <cell r="N855">
            <v>87650.3</v>
          </cell>
        </row>
        <row r="856">
          <cell r="B856">
            <v>0</v>
          </cell>
          <cell r="D856" t="str">
            <v>Sø c¸ch ®iÖn ®øng</v>
          </cell>
          <cell r="E856" t="str">
            <v>Qu¶</v>
          </cell>
          <cell r="G856">
            <v>1.002</v>
          </cell>
          <cell r="H856">
            <v>134000</v>
          </cell>
          <cell r="K856">
            <v>0</v>
          </cell>
          <cell r="L856">
            <v>0</v>
          </cell>
          <cell r="N856">
            <v>0</v>
          </cell>
        </row>
        <row r="857">
          <cell r="B857">
            <v>4</v>
          </cell>
          <cell r="D857" t="str">
            <v>V/C tõ Hµ néi ®Õn huyÖn + bèc dì</v>
          </cell>
          <cell r="E857" t="str">
            <v>TÊn</v>
          </cell>
          <cell r="F857">
            <v>1</v>
          </cell>
          <cell r="H857">
            <v>266267.5581636391</v>
          </cell>
          <cell r="K857">
            <v>266267.5581636391</v>
          </cell>
          <cell r="L857">
            <v>0</v>
          </cell>
          <cell r="N857">
            <v>266267.5581636391</v>
          </cell>
        </row>
        <row r="858">
          <cell r="B858">
            <v>5</v>
          </cell>
          <cell r="D858" t="str">
            <v>VËn chuyÓn tõ huyÖn ®Õn tuyÕn + bèc dì</v>
          </cell>
          <cell r="E858" t="str">
            <v>TÊn</v>
          </cell>
          <cell r="F858">
            <v>1</v>
          </cell>
          <cell r="H858">
            <v>82837.5581636391</v>
          </cell>
          <cell r="K858">
            <v>82837.5581636391</v>
          </cell>
          <cell r="L858">
            <v>0</v>
          </cell>
          <cell r="N858">
            <v>82837.5581636391</v>
          </cell>
        </row>
        <row r="859">
          <cell r="B859">
            <v>6</v>
          </cell>
          <cell r="D859" t="str">
            <v>Nh©n c«ng ®iÒu chØnh t¨ng thªm  = NC x {(1+0,3/2,638 ) x 2,01x0,95 - 1}</v>
          </cell>
          <cell r="L859">
            <v>106693.74235203282</v>
          </cell>
          <cell r="N859">
            <v>106693.74235203282</v>
          </cell>
        </row>
        <row r="860">
          <cell r="B860">
            <v>0</v>
          </cell>
          <cell r="D860" t="str">
            <v>Chi phÝ m¸y ®iÒu chinh t¨ng thªm C1 =  MTCx 0,13</v>
          </cell>
          <cell r="M860">
            <v>0</v>
          </cell>
          <cell r="N860">
            <v>0</v>
          </cell>
        </row>
        <row r="861">
          <cell r="B861">
            <v>7</v>
          </cell>
          <cell r="D861" t="str">
            <v>Chi phÝ s¶n xuÊt chung: 71% CFNC</v>
          </cell>
          <cell r="L861">
            <v>142989.3613314633</v>
          </cell>
          <cell r="N861">
            <v>142989.3613314633</v>
          </cell>
        </row>
        <row r="862">
          <cell r="B862">
            <v>8</v>
          </cell>
          <cell r="D862" t="str">
            <v>Thu nhËp chÞu thuÕ tÝnh tr­íc 6% Z</v>
          </cell>
          <cell r="N862">
            <v>41609.276659366464</v>
          </cell>
        </row>
        <row r="863">
          <cell r="A863">
            <v>62</v>
          </cell>
          <cell r="C863" t="str">
            <v>TT</v>
          </cell>
          <cell r="D863" t="str">
            <v>Thang thÐp</v>
          </cell>
          <cell r="K863">
            <v>328377</v>
          </cell>
          <cell r="L863">
            <v>14536.089806544949</v>
          </cell>
          <cell r="N863">
            <v>386088.66662532825</v>
          </cell>
        </row>
        <row r="864">
          <cell r="B864">
            <v>1</v>
          </cell>
          <cell r="C864" t="str">
            <v>PL§G</v>
          </cell>
          <cell r="D864" t="str">
            <v>ThÐp lµm thang</v>
          </cell>
          <cell r="E864" t="str">
            <v>kg</v>
          </cell>
          <cell r="F864">
            <v>31.274000000000001</v>
          </cell>
          <cell r="H864">
            <v>10500</v>
          </cell>
          <cell r="K864">
            <v>328377</v>
          </cell>
          <cell r="L864">
            <v>0</v>
          </cell>
          <cell r="N864">
            <v>328377</v>
          </cell>
        </row>
        <row r="865">
          <cell r="B865">
            <v>2</v>
          </cell>
          <cell r="C865" t="str">
            <v>04.8101</v>
          </cell>
          <cell r="D865" t="str">
            <v>L¾p thang</v>
          </cell>
          <cell r="E865" t="str">
            <v>Bé</v>
          </cell>
          <cell r="F865">
            <v>3.1274000000000003E-2</v>
          </cell>
          <cell r="I865">
            <v>171145</v>
          </cell>
          <cell r="L865">
            <v>5352.3887300000006</v>
          </cell>
          <cell r="N865">
            <v>5352.3887300000006</v>
          </cell>
        </row>
        <row r="866">
          <cell r="B866">
            <v>3</v>
          </cell>
          <cell r="C866" t="str">
            <v>02.1352</v>
          </cell>
          <cell r="D866" t="str">
            <v xml:space="preserve">v/c thÐp </v>
          </cell>
          <cell r="E866" t="str">
            <v>TÊn</v>
          </cell>
          <cell r="F866">
            <v>3.1274000000000003E-2</v>
          </cell>
          <cell r="I866">
            <v>47413.4</v>
          </cell>
          <cell r="L866">
            <v>1482.8066716000003</v>
          </cell>
          <cell r="N866">
            <v>1482.8066716000003</v>
          </cell>
        </row>
        <row r="867">
          <cell r="B867">
            <v>4</v>
          </cell>
          <cell r="D867" t="str">
            <v>V/C tõ Hµ néi ®Õn huyÖn + bèc dì</v>
          </cell>
          <cell r="E867" t="str">
            <v>TÊn</v>
          </cell>
          <cell r="F867">
            <v>3.1274000000000003E-2</v>
          </cell>
          <cell r="H867">
            <v>241647.93268460195</v>
          </cell>
          <cell r="K867">
            <v>7557.2974467782424</v>
          </cell>
          <cell r="L867">
            <v>0</v>
          </cell>
          <cell r="N867">
            <v>7557.2974467782424</v>
          </cell>
        </row>
        <row r="868">
          <cell r="B868">
            <v>5</v>
          </cell>
          <cell r="D868" t="str">
            <v>VËn chuyÓn tõ huyÖn ®Õn tuyÕn + bèc dì</v>
          </cell>
          <cell r="E868" t="str">
            <v>TÊn</v>
          </cell>
          <cell r="F868">
            <v>3.1274000000000003E-2</v>
          </cell>
          <cell r="H868">
            <v>110110</v>
          </cell>
          <cell r="K868">
            <v>3443.5801400000005</v>
          </cell>
          <cell r="L868">
            <v>0</v>
          </cell>
          <cell r="N868">
            <v>3443.5801400000005</v>
          </cell>
        </row>
        <row r="869">
          <cell r="B869">
            <v>6</v>
          </cell>
          <cell r="D869" t="str">
            <v>Nh©n c«ng ®iÒu chØnh t¨ng thªm  = NC x {(1+0,3/2,638 ) x 2,01x0,95 - 1}</v>
          </cell>
          <cell r="L869">
            <v>7700.8944049449483</v>
          </cell>
          <cell r="N869">
            <v>7700.8944049449483</v>
          </cell>
        </row>
        <row r="870">
          <cell r="B870">
            <v>0</v>
          </cell>
          <cell r="D870" t="str">
            <v>Chi phÝ m¸y ®iÒu chinh t¨ng thªm C1 =  MTCx 0,13</v>
          </cell>
          <cell r="M870">
            <v>0</v>
          </cell>
          <cell r="N870">
            <v>0</v>
          </cell>
        </row>
        <row r="871">
          <cell r="B871">
            <v>7</v>
          </cell>
          <cell r="D871" t="str">
            <v>Chi phÝ s¶n xuÊt chung: 71% CFNC</v>
          </cell>
          <cell r="L871">
            <v>10320.623762646914</v>
          </cell>
          <cell r="N871">
            <v>10320.623762646914</v>
          </cell>
        </row>
        <row r="872">
          <cell r="B872">
            <v>8</v>
          </cell>
          <cell r="D872" t="str">
            <v>Thu nhËp chÞu thuÕ tÝnh tr­íc 6% Z</v>
          </cell>
          <cell r="N872">
            <v>21854.075469358202</v>
          </cell>
        </row>
        <row r="873">
          <cell r="A873">
            <v>63</v>
          </cell>
          <cell r="C873" t="str">
            <v>DN16-10</v>
          </cell>
          <cell r="D873" t="str">
            <v xml:space="preserve">D©y nÐo </v>
          </cell>
          <cell r="K873">
            <v>261449.99999999997</v>
          </cell>
          <cell r="L873">
            <v>18062.927680627843</v>
          </cell>
          <cell r="N873">
            <v>682741.27135958418</v>
          </cell>
        </row>
        <row r="874">
          <cell r="B874">
            <v>1</v>
          </cell>
          <cell r="C874" t="str">
            <v>PL§G</v>
          </cell>
          <cell r="D874" t="str">
            <v>ThÐp lµm d©y nÐo</v>
          </cell>
          <cell r="E874" t="str">
            <v>kg</v>
          </cell>
          <cell r="F874">
            <v>24.9</v>
          </cell>
          <cell r="H874">
            <v>10500</v>
          </cell>
          <cell r="K874">
            <v>261449.99999999997</v>
          </cell>
          <cell r="L874">
            <v>0</v>
          </cell>
          <cell r="N874">
            <v>261449.99999999997</v>
          </cell>
        </row>
        <row r="875">
          <cell r="B875">
            <v>2</v>
          </cell>
          <cell r="C875" t="str">
            <v>06.2120</v>
          </cell>
          <cell r="D875" t="str">
            <v>L¾p d©y nÐo</v>
          </cell>
          <cell r="E875" t="str">
            <v>Bé</v>
          </cell>
          <cell r="F875">
            <v>1</v>
          </cell>
          <cell r="I875">
            <v>7313</v>
          </cell>
          <cell r="L875">
            <v>7313</v>
          </cell>
          <cell r="N875">
            <v>7313</v>
          </cell>
        </row>
        <row r="876">
          <cell r="B876">
            <v>3</v>
          </cell>
          <cell r="C876" t="str">
            <v>02.1352</v>
          </cell>
          <cell r="D876" t="str">
            <v>V/c d©y nÐo</v>
          </cell>
          <cell r="E876" t="str">
            <v>TÊn</v>
          </cell>
          <cell r="F876">
            <v>2.4899999999999999E-2</v>
          </cell>
          <cell r="I876">
            <v>47413.4</v>
          </cell>
          <cell r="L876">
            <v>1180.59366</v>
          </cell>
          <cell r="N876">
            <v>1180.59366</v>
          </cell>
        </row>
        <row r="877">
          <cell r="B877">
            <v>4</v>
          </cell>
          <cell r="D877" t="str">
            <v>V/C tõ Hµ néi ®Õn huyÖn + bèc dì</v>
          </cell>
          <cell r="E877" t="str">
            <v>TÊn</v>
          </cell>
          <cell r="F877">
            <v>1</v>
          </cell>
          <cell r="H877">
            <v>241647.93268460195</v>
          </cell>
          <cell r="K877">
            <v>241647.93268460195</v>
          </cell>
          <cell r="L877">
            <v>0</v>
          </cell>
          <cell r="N877">
            <v>241647.93268460195</v>
          </cell>
        </row>
        <row r="878">
          <cell r="B878">
            <v>5</v>
          </cell>
          <cell r="D878" t="str">
            <v>VËn chuyÓn tõ huyÖn ®Õn tuyÕn + bèc dì</v>
          </cell>
          <cell r="E878" t="str">
            <v>TÊn</v>
          </cell>
          <cell r="F878">
            <v>1</v>
          </cell>
          <cell r="H878">
            <v>110110</v>
          </cell>
          <cell r="K878">
            <v>110110</v>
          </cell>
          <cell r="L878">
            <v>0</v>
          </cell>
          <cell r="N878">
            <v>110110</v>
          </cell>
        </row>
        <row r="879">
          <cell r="B879">
            <v>6</v>
          </cell>
          <cell r="D879" t="str">
            <v>Nh©n c«ng ®iÒu chØnh t¨ng thªm  = NC x {(1+0,3/2,638 ) x 2,01x0,95 - 1}</v>
          </cell>
          <cell r="L879">
            <v>9569.3340206278444</v>
          </cell>
          <cell r="N879">
            <v>9569.3340206278444</v>
          </cell>
        </row>
        <row r="880">
          <cell r="B880">
            <v>0</v>
          </cell>
          <cell r="D880" t="str">
            <v>Chi phÝ m¸y ®iÒu chinh t¨ng thªm C1 =  MTCx 0,13</v>
          </cell>
          <cell r="M880">
            <v>0</v>
          </cell>
          <cell r="N880">
            <v>0</v>
          </cell>
        </row>
        <row r="881">
          <cell r="B881">
            <v>7</v>
          </cell>
          <cell r="D881" t="str">
            <v>Chi phÝ s¶n xuÊt chung: 71% CFNC</v>
          </cell>
          <cell r="L881">
            <v>12824.678653245768</v>
          </cell>
          <cell r="N881">
            <v>12824.678653245768</v>
          </cell>
        </row>
        <row r="882">
          <cell r="B882">
            <v>8</v>
          </cell>
          <cell r="D882" t="str">
            <v>Thu nhËp chÞu thuÕ tÝnh tr­íc 6% Z</v>
          </cell>
          <cell r="N882">
            <v>38645.732341108538</v>
          </cell>
        </row>
        <row r="883">
          <cell r="A883" t="str">
            <v>6.3</v>
          </cell>
          <cell r="C883" t="str">
            <v>DN16-11</v>
          </cell>
          <cell r="D883" t="str">
            <v xml:space="preserve">D©y nÐo </v>
          </cell>
          <cell r="K883">
            <v>322875</v>
          </cell>
          <cell r="L883">
            <v>18652.794039911882</v>
          </cell>
          <cell r="N883">
            <v>748920.96312242234</v>
          </cell>
        </row>
        <row r="884">
          <cell r="B884">
            <v>1</v>
          </cell>
          <cell r="C884" t="str">
            <v>PL§G</v>
          </cell>
          <cell r="D884" t="str">
            <v>ThÐp lµm d©y nÐo</v>
          </cell>
          <cell r="E884" t="str">
            <v>kg</v>
          </cell>
          <cell r="F884">
            <v>30.75</v>
          </cell>
          <cell r="H884">
            <v>10500</v>
          </cell>
          <cell r="K884">
            <v>322875</v>
          </cell>
          <cell r="L884">
            <v>0</v>
          </cell>
          <cell r="N884">
            <v>322875</v>
          </cell>
        </row>
        <row r="885">
          <cell r="B885">
            <v>2</v>
          </cell>
          <cell r="C885" t="str">
            <v>06.2120</v>
          </cell>
          <cell r="D885" t="str">
            <v>L¾p d©y nÐo</v>
          </cell>
          <cell r="E885" t="str">
            <v>Bé</v>
          </cell>
          <cell r="F885">
            <v>1</v>
          </cell>
          <cell r="I885">
            <v>7313</v>
          </cell>
          <cell r="L885">
            <v>7313</v>
          </cell>
          <cell r="N885">
            <v>7313</v>
          </cell>
        </row>
        <row r="886">
          <cell r="B886">
            <v>3</v>
          </cell>
          <cell r="C886" t="str">
            <v>02.1352</v>
          </cell>
          <cell r="D886" t="str">
            <v>V/c d©y nÐo</v>
          </cell>
          <cell r="E886" t="str">
            <v>TÊn</v>
          </cell>
          <cell r="F886">
            <v>3.075E-2</v>
          </cell>
          <cell r="I886">
            <v>47413.4</v>
          </cell>
          <cell r="L886">
            <v>1457.9620500000001</v>
          </cell>
          <cell r="N886">
            <v>1457.9620500000001</v>
          </cell>
        </row>
        <row r="887">
          <cell r="B887">
            <v>4</v>
          </cell>
          <cell r="D887" t="str">
            <v>V/C tõ Hµ néi ®Õn huyÖn + bèc dì</v>
          </cell>
          <cell r="E887" t="str">
            <v>TÊn</v>
          </cell>
          <cell r="F887">
            <v>1</v>
          </cell>
          <cell r="H887">
            <v>241647.93268460195</v>
          </cell>
          <cell r="K887">
            <v>241647.93268460195</v>
          </cell>
          <cell r="L887">
            <v>0</v>
          </cell>
          <cell r="N887">
            <v>241647.93268460195</v>
          </cell>
        </row>
        <row r="888">
          <cell r="B888">
            <v>5</v>
          </cell>
          <cell r="D888" t="str">
            <v>VËn chuyÓn tõ huyÖn ®Õn tuyÕn + bèc dì</v>
          </cell>
          <cell r="E888" t="str">
            <v>TÊn</v>
          </cell>
          <cell r="F888">
            <v>1</v>
          </cell>
          <cell r="H888">
            <v>110110</v>
          </cell>
          <cell r="K888">
            <v>110110</v>
          </cell>
          <cell r="L888">
            <v>0</v>
          </cell>
          <cell r="N888">
            <v>110110</v>
          </cell>
        </row>
        <row r="889">
          <cell r="B889">
            <v>6</v>
          </cell>
          <cell r="D889" t="str">
            <v>Nh©n c«ng ®iÒu chØnh t¨ng thªm  = NC x {(1+0,3/2,638 ) x 2,01x0,95 - 1}</v>
          </cell>
          <cell r="L889">
            <v>9881.8319899118815</v>
          </cell>
          <cell r="N889">
            <v>9881.8319899118815</v>
          </cell>
        </row>
        <row r="890">
          <cell r="B890">
            <v>0</v>
          </cell>
          <cell r="D890" t="str">
            <v>Chi phÝ m¸y ®iÒu chinh t¨ng thªm C1 =  MTCx 0,13</v>
          </cell>
          <cell r="M890">
            <v>0</v>
          </cell>
          <cell r="N890">
            <v>0</v>
          </cell>
        </row>
        <row r="891">
          <cell r="B891">
            <v>7</v>
          </cell>
          <cell r="D891" t="str">
            <v>Chi phÝ s¶n xuÊt chung: 71% CFNC</v>
          </cell>
          <cell r="L891">
            <v>13243.483768337435</v>
          </cell>
          <cell r="N891">
            <v>13243.483768337435</v>
          </cell>
        </row>
        <row r="892">
          <cell r="B892">
            <v>8</v>
          </cell>
          <cell r="D892" t="str">
            <v>Thu nhËp chÞu thuÕ tÝnh tr­íc 6% Z</v>
          </cell>
          <cell r="N892">
            <v>42391.75262957107</v>
          </cell>
        </row>
        <row r="893">
          <cell r="A893" t="str">
            <v>64.</v>
          </cell>
          <cell r="C893" t="str">
            <v>DN50-12</v>
          </cell>
          <cell r="D893" t="str">
            <v xml:space="preserve">D©y nÐo </v>
          </cell>
          <cell r="K893">
            <v>387040</v>
          </cell>
          <cell r="L893">
            <v>17503.512541942742</v>
          </cell>
          <cell r="N893">
            <v>814852.67547920335</v>
          </cell>
        </row>
        <row r="894">
          <cell r="B894">
            <v>1</v>
          </cell>
          <cell r="C894" t="str">
            <v>PL§G</v>
          </cell>
          <cell r="D894" t="str">
            <v>ThÐp lµm d©y nÐo</v>
          </cell>
          <cell r="E894" t="str">
            <v>kg</v>
          </cell>
          <cell r="F894">
            <v>19.352</v>
          </cell>
          <cell r="H894">
            <v>20000</v>
          </cell>
          <cell r="K894">
            <v>387040</v>
          </cell>
          <cell r="L894">
            <v>0</v>
          </cell>
          <cell r="N894">
            <v>387040</v>
          </cell>
        </row>
        <row r="895">
          <cell r="B895">
            <v>2</v>
          </cell>
          <cell r="C895" t="str">
            <v>06.2120</v>
          </cell>
          <cell r="D895" t="str">
            <v>L¾p d©y nÐo</v>
          </cell>
          <cell r="E895" t="str">
            <v>Bé</v>
          </cell>
          <cell r="F895">
            <v>1</v>
          </cell>
          <cell r="I895">
            <v>7313</v>
          </cell>
          <cell r="L895">
            <v>7313</v>
          </cell>
          <cell r="N895">
            <v>7313</v>
          </cell>
        </row>
        <row r="896">
          <cell r="B896">
            <v>3</v>
          </cell>
          <cell r="C896" t="str">
            <v>02.1352</v>
          </cell>
          <cell r="D896" t="str">
            <v>V/c d©y nÐo</v>
          </cell>
          <cell r="E896" t="str">
            <v>TÊn</v>
          </cell>
          <cell r="F896">
            <v>1.9352000000000001E-2</v>
          </cell>
          <cell r="I896">
            <v>47413.4</v>
          </cell>
          <cell r="L896">
            <v>917.5441168000001</v>
          </cell>
          <cell r="N896">
            <v>917.5441168000001</v>
          </cell>
        </row>
        <row r="897">
          <cell r="B897">
            <v>4</v>
          </cell>
          <cell r="D897" t="str">
            <v>V/C tõ Hµ néi ®Õn huyÖn + bèc dì</v>
          </cell>
          <cell r="E897" t="str">
            <v>TÊn</v>
          </cell>
          <cell r="F897">
            <v>1</v>
          </cell>
          <cell r="H897">
            <v>241647.93268460195</v>
          </cell>
          <cell r="K897">
            <v>241647.93268460195</v>
          </cell>
          <cell r="L897">
            <v>0</v>
          </cell>
          <cell r="N897">
            <v>241647.93268460195</v>
          </cell>
        </row>
        <row r="898">
          <cell r="B898">
            <v>5</v>
          </cell>
          <cell r="D898" t="str">
            <v>VËn chuyÓn tõ huyÖn ®Õn tuyÕn + bèc dì</v>
          </cell>
          <cell r="E898" t="str">
            <v>TÊn</v>
          </cell>
          <cell r="F898">
            <v>1</v>
          </cell>
          <cell r="H898">
            <v>110110</v>
          </cell>
          <cell r="K898">
            <v>110110</v>
          </cell>
          <cell r="L898">
            <v>0</v>
          </cell>
          <cell r="N898">
            <v>110110</v>
          </cell>
        </row>
        <row r="899">
          <cell r="B899">
            <v>6</v>
          </cell>
          <cell r="D899" t="str">
            <v>Nh©n c«ng ®iÒu chØnh t¨ng thªm  = NC x {(1+0,3/2,638 ) x 2,01x0,95 - 1}</v>
          </cell>
          <cell r="L899">
            <v>9272.9684251427443</v>
          </cell>
          <cell r="N899">
            <v>9272.9684251427443</v>
          </cell>
        </row>
        <row r="900">
          <cell r="B900">
            <v>0</v>
          </cell>
          <cell r="D900" t="str">
            <v>Chi phÝ m¸y ®iÒu chinh t¨ng thªm C1 =  MTCx 0,13</v>
          </cell>
          <cell r="M900">
            <v>0</v>
          </cell>
          <cell r="N900">
            <v>0</v>
          </cell>
        </row>
        <row r="901">
          <cell r="B901">
            <v>7</v>
          </cell>
          <cell r="D901" t="str">
            <v>Chi phÝ s¶n xuÊt chung: 71% CFNC</v>
          </cell>
          <cell r="L901">
            <v>12427.493904779347</v>
          </cell>
          <cell r="N901">
            <v>12427.493904779347</v>
          </cell>
        </row>
        <row r="902">
          <cell r="B902">
            <v>8</v>
          </cell>
          <cell r="D902" t="str">
            <v>Thu nhËp chÞu thuÕ tÝnh tr­íc 6% Z</v>
          </cell>
          <cell r="N902">
            <v>46123.736347879436</v>
          </cell>
        </row>
        <row r="903">
          <cell r="A903">
            <v>64</v>
          </cell>
          <cell r="C903" t="str">
            <v>DN16-12</v>
          </cell>
          <cell r="D903" t="str">
            <v xml:space="preserve">D©y nÐo </v>
          </cell>
          <cell r="K903">
            <v>294630</v>
          </cell>
          <cell r="L903">
            <v>18381.556346497513</v>
          </cell>
          <cell r="N903">
            <v>718489.61767933948</v>
          </cell>
        </row>
        <row r="904">
          <cell r="B904">
            <v>1</v>
          </cell>
          <cell r="C904" t="str">
            <v>PL§G</v>
          </cell>
          <cell r="D904" t="str">
            <v>ThÐp lµm d©y nÐo</v>
          </cell>
          <cell r="E904" t="str">
            <v>kg</v>
          </cell>
          <cell r="F904">
            <v>28.06</v>
          </cell>
          <cell r="H904">
            <v>10500</v>
          </cell>
          <cell r="K904">
            <v>294630</v>
          </cell>
          <cell r="L904">
            <v>0</v>
          </cell>
          <cell r="N904">
            <v>294630</v>
          </cell>
        </row>
        <row r="905">
          <cell r="B905">
            <v>2</v>
          </cell>
          <cell r="C905" t="str">
            <v>06.2120</v>
          </cell>
          <cell r="D905" t="str">
            <v>L¾p d©y nÐo</v>
          </cell>
          <cell r="E905" t="str">
            <v>Bé</v>
          </cell>
          <cell r="F905">
            <v>1</v>
          </cell>
          <cell r="I905">
            <v>7313</v>
          </cell>
          <cell r="L905">
            <v>7313</v>
          </cell>
          <cell r="N905">
            <v>7313</v>
          </cell>
        </row>
        <row r="906">
          <cell r="B906">
            <v>3</v>
          </cell>
          <cell r="C906" t="str">
            <v>02.1352</v>
          </cell>
          <cell r="D906" t="str">
            <v>V/c d©y nÐo</v>
          </cell>
          <cell r="E906" t="str">
            <v>TÊn</v>
          </cell>
          <cell r="F906">
            <v>2.8059999999999998E-2</v>
          </cell>
          <cell r="I906">
            <v>47413.4</v>
          </cell>
          <cell r="L906">
            <v>1330.4200040000001</v>
          </cell>
          <cell r="N906">
            <v>1330.4200040000001</v>
          </cell>
        </row>
        <row r="907">
          <cell r="B907">
            <v>4</v>
          </cell>
          <cell r="D907" t="str">
            <v>V/C tõ Hµ néi ®Õn huyÖn + bèc dì</v>
          </cell>
          <cell r="E907" t="str">
            <v>TÊn</v>
          </cell>
          <cell r="F907">
            <v>1</v>
          </cell>
          <cell r="H907">
            <v>241647.93268460195</v>
          </cell>
          <cell r="K907">
            <v>241647.93268460195</v>
          </cell>
          <cell r="L907">
            <v>0</v>
          </cell>
          <cell r="N907">
            <v>241647.93268460195</v>
          </cell>
        </row>
        <row r="908">
          <cell r="B908">
            <v>5</v>
          </cell>
          <cell r="D908" t="str">
            <v>VËn chuyÓn tõ huyÖn ®Õn tuyÕn + bèc dì</v>
          </cell>
          <cell r="E908" t="str">
            <v>TÊn</v>
          </cell>
          <cell r="F908">
            <v>1</v>
          </cell>
          <cell r="H908">
            <v>110110</v>
          </cell>
          <cell r="K908">
            <v>110110</v>
          </cell>
          <cell r="L908">
            <v>0</v>
          </cell>
          <cell r="N908">
            <v>110110</v>
          </cell>
        </row>
        <row r="909">
          <cell r="B909">
            <v>6</v>
          </cell>
          <cell r="D909" t="str">
            <v>Nh©n c«ng ®iÒu chØnh t¨ng thªm  = NC x {(1+0,3/2,638 ) x 2,01x0,95 - 1}</v>
          </cell>
          <cell r="L909">
            <v>9738.1363424975116</v>
          </cell>
          <cell r="N909">
            <v>9738.1363424975116</v>
          </cell>
        </row>
        <row r="910">
          <cell r="B910">
            <v>0</v>
          </cell>
          <cell r="D910" t="str">
            <v>Chi phÝ m¸y ®iÒu chinh t¨ng thªm C1 =  MTCx 0,13</v>
          </cell>
          <cell r="M910">
            <v>0</v>
          </cell>
          <cell r="N910">
            <v>0</v>
          </cell>
        </row>
        <row r="911">
          <cell r="B911">
            <v>7</v>
          </cell>
          <cell r="D911" t="str">
            <v>Chi phÝ s¶n xuÊt chung: 71% CFNC</v>
          </cell>
          <cell r="L911">
            <v>13050.905006013234</v>
          </cell>
          <cell r="N911">
            <v>13050.905006013234</v>
          </cell>
        </row>
        <row r="912">
          <cell r="B912">
            <v>8</v>
          </cell>
          <cell r="D912" t="str">
            <v>Thu nhËp chÞu thuÕ tÝnh tr­íc 6% Z</v>
          </cell>
          <cell r="N912">
            <v>40669.22364222676</v>
          </cell>
        </row>
        <row r="913">
          <cell r="A913" t="str">
            <v>6.5</v>
          </cell>
          <cell r="C913" t="str">
            <v>DN16-13</v>
          </cell>
          <cell r="D913" t="str">
            <v xml:space="preserve">D©y nÐo </v>
          </cell>
          <cell r="K913">
            <v>356054.99999999994</v>
          </cell>
          <cell r="L913">
            <v>18971.422705781548</v>
          </cell>
          <cell r="N913">
            <v>784669.30944217753</v>
          </cell>
        </row>
        <row r="914">
          <cell r="B914">
            <v>1</v>
          </cell>
          <cell r="C914" t="str">
            <v>PL§G</v>
          </cell>
          <cell r="D914" t="str">
            <v>ThÐp lµm d©y nÐo</v>
          </cell>
          <cell r="E914" t="str">
            <v>kg</v>
          </cell>
          <cell r="F914">
            <v>33.909999999999997</v>
          </cell>
          <cell r="H914">
            <v>10500</v>
          </cell>
          <cell r="K914">
            <v>356054.99999999994</v>
          </cell>
          <cell r="L914">
            <v>0</v>
          </cell>
          <cell r="N914">
            <v>356054.99999999994</v>
          </cell>
        </row>
        <row r="915">
          <cell r="B915">
            <v>2</v>
          </cell>
          <cell r="C915" t="str">
            <v>06.2120</v>
          </cell>
          <cell r="D915" t="str">
            <v>L¾p d©y nÐo</v>
          </cell>
          <cell r="E915" t="str">
            <v>Bé</v>
          </cell>
          <cell r="F915">
            <v>1</v>
          </cell>
          <cell r="I915">
            <v>7313</v>
          </cell>
          <cell r="L915">
            <v>7313</v>
          </cell>
          <cell r="N915">
            <v>7313</v>
          </cell>
        </row>
        <row r="916">
          <cell r="B916">
            <v>3</v>
          </cell>
          <cell r="C916" t="str">
            <v>02.1352</v>
          </cell>
          <cell r="D916" t="str">
            <v>V/c d©y nÐo</v>
          </cell>
          <cell r="E916" t="str">
            <v>TÊn</v>
          </cell>
          <cell r="F916">
            <v>3.3909999999999996E-2</v>
          </cell>
          <cell r="I916">
            <v>47413.4</v>
          </cell>
          <cell r="L916">
            <v>1607.7883939999999</v>
          </cell>
          <cell r="N916">
            <v>1607.7883939999999</v>
          </cell>
        </row>
        <row r="917">
          <cell r="B917">
            <v>4</v>
          </cell>
          <cell r="D917" t="str">
            <v>V/C tõ Hµ néi ®Õn huyÖn + bèc dì</v>
          </cell>
          <cell r="E917" t="str">
            <v>TÊn</v>
          </cell>
          <cell r="F917">
            <v>1</v>
          </cell>
          <cell r="H917">
            <v>241647.93268460195</v>
          </cell>
          <cell r="K917">
            <v>241647.93268460195</v>
          </cell>
          <cell r="L917">
            <v>0</v>
          </cell>
          <cell r="N917">
            <v>241647.93268460195</v>
          </cell>
        </row>
        <row r="918">
          <cell r="B918">
            <v>5</v>
          </cell>
          <cell r="D918" t="str">
            <v>VËn chuyÓn tõ huyÖn ®Õn tuyÕn + bèc dì</v>
          </cell>
          <cell r="E918" t="str">
            <v>TÊn</v>
          </cell>
          <cell r="F918">
            <v>1</v>
          </cell>
          <cell r="H918">
            <v>110110</v>
          </cell>
          <cell r="K918">
            <v>110110</v>
          </cell>
          <cell r="L918">
            <v>0</v>
          </cell>
          <cell r="N918">
            <v>110110</v>
          </cell>
        </row>
        <row r="919">
          <cell r="B919">
            <v>6</v>
          </cell>
          <cell r="D919" t="str">
            <v>Nh©n c«ng ®iÒu chØnh t¨ng thªm  = NC x {(1+0,3/2,638 ) x 2,01x0,95 - 1}</v>
          </cell>
          <cell r="L919">
            <v>10050.634311781549</v>
          </cell>
          <cell r="N919">
            <v>10050.634311781549</v>
          </cell>
        </row>
        <row r="920">
          <cell r="B920">
            <v>0</v>
          </cell>
          <cell r="D920" t="str">
            <v>Chi phÝ m¸y ®iÒu chinh t¨ng thªm C1 =  MTCx 0,13</v>
          </cell>
          <cell r="M920">
            <v>0</v>
          </cell>
          <cell r="N920">
            <v>0</v>
          </cell>
        </row>
        <row r="921">
          <cell r="B921">
            <v>7</v>
          </cell>
          <cell r="D921" t="str">
            <v>Chi phÝ s¶n xuÊt chung: 71% CFNC</v>
          </cell>
          <cell r="L921">
            <v>13469.710121104898</v>
          </cell>
          <cell r="N921">
            <v>13469.710121104898</v>
          </cell>
        </row>
        <row r="922">
          <cell r="B922">
            <v>8</v>
          </cell>
          <cell r="D922" t="str">
            <v>Thu nhËp chÞu thuÕ tÝnh tr­íc 6% Z</v>
          </cell>
          <cell r="N922">
            <v>44415.243930689292</v>
          </cell>
        </row>
        <row r="923">
          <cell r="A923">
            <v>65</v>
          </cell>
          <cell r="C923" t="str">
            <v>DN16-14</v>
          </cell>
          <cell r="D923" t="str">
            <v xml:space="preserve">D©y nÐo </v>
          </cell>
          <cell r="K923">
            <v>327810</v>
          </cell>
          <cell r="L923">
            <v>18700.185012367183</v>
          </cell>
          <cell r="N923">
            <v>754237.96399909479</v>
          </cell>
        </row>
        <row r="924">
          <cell r="B924">
            <v>1</v>
          </cell>
          <cell r="C924" t="str">
            <v>PL§G</v>
          </cell>
          <cell r="D924" t="str">
            <v>ThÐp lµm d©y nÐo</v>
          </cell>
          <cell r="E924" t="str">
            <v>kg</v>
          </cell>
          <cell r="F924">
            <v>31.22</v>
          </cell>
          <cell r="H924">
            <v>10500</v>
          </cell>
          <cell r="K924">
            <v>327810</v>
          </cell>
          <cell r="L924">
            <v>0</v>
          </cell>
          <cell r="N924">
            <v>327810</v>
          </cell>
        </row>
        <row r="925">
          <cell r="B925">
            <v>2</v>
          </cell>
          <cell r="C925" t="str">
            <v>06.2120</v>
          </cell>
          <cell r="D925" t="str">
            <v>L¾p d©y nÐo</v>
          </cell>
          <cell r="E925" t="str">
            <v>Bé</v>
          </cell>
          <cell r="F925">
            <v>1</v>
          </cell>
          <cell r="I925">
            <v>7313</v>
          </cell>
          <cell r="L925">
            <v>7313</v>
          </cell>
          <cell r="N925">
            <v>7313</v>
          </cell>
        </row>
        <row r="926">
          <cell r="B926">
            <v>3</v>
          </cell>
          <cell r="C926" t="str">
            <v>02.1352</v>
          </cell>
          <cell r="D926" t="str">
            <v>V/c d©y nÐo</v>
          </cell>
          <cell r="E926" t="str">
            <v>TÊn</v>
          </cell>
          <cell r="F926">
            <v>3.1219999999999998E-2</v>
          </cell>
          <cell r="I926">
            <v>47413.4</v>
          </cell>
          <cell r="L926">
            <v>1480.2463479999999</v>
          </cell>
          <cell r="N926">
            <v>1480.2463479999999</v>
          </cell>
        </row>
        <row r="927">
          <cell r="B927">
            <v>4</v>
          </cell>
          <cell r="D927" t="str">
            <v>V/C tõ Hµ néi ®Õn huyÖn + bèc dì</v>
          </cell>
          <cell r="E927" t="str">
            <v>TÊn</v>
          </cell>
          <cell r="F927">
            <v>1</v>
          </cell>
          <cell r="H927">
            <v>241647.93268460195</v>
          </cell>
          <cell r="K927">
            <v>241647.93268460195</v>
          </cell>
          <cell r="L927">
            <v>0</v>
          </cell>
          <cell r="N927">
            <v>241647.93268460195</v>
          </cell>
        </row>
        <row r="928">
          <cell r="B928">
            <v>5</v>
          </cell>
          <cell r="D928" t="str">
            <v>VËn chuyÓn tõ huyÖn ®Õn tuyÕn + bèc dì</v>
          </cell>
          <cell r="E928" t="str">
            <v>TÊn</v>
          </cell>
          <cell r="F928">
            <v>1</v>
          </cell>
          <cell r="H928">
            <v>110110</v>
          </cell>
          <cell r="K928">
            <v>110110</v>
          </cell>
          <cell r="L928">
            <v>0</v>
          </cell>
          <cell r="N928">
            <v>110110</v>
          </cell>
        </row>
        <row r="929">
          <cell r="B929">
            <v>6</v>
          </cell>
          <cell r="D929" t="str">
            <v>Nh©n c«ng ®iÒu chØnh t¨ng thªm  = NC x {(1+0,3/2,638 ) x 2,01x0,95 - 1}</v>
          </cell>
          <cell r="L929">
            <v>9906.9386643671805</v>
          </cell>
          <cell r="N929">
            <v>9906.9386643671805</v>
          </cell>
        </row>
        <row r="930">
          <cell r="B930">
            <v>0</v>
          </cell>
          <cell r="D930" t="str">
            <v>Chi phÝ m¸y ®iÒu chinh t¨ng thªm C1 =  MTCx 0,13</v>
          </cell>
          <cell r="M930">
            <v>0</v>
          </cell>
          <cell r="N930">
            <v>0</v>
          </cell>
        </row>
        <row r="931">
          <cell r="B931">
            <v>7</v>
          </cell>
          <cell r="D931" t="str">
            <v>Chi phÝ s¶n xuÊt chung: 71% CFNC</v>
          </cell>
          <cell r="L931">
            <v>13277.1313587807</v>
          </cell>
          <cell r="N931">
            <v>13277.1313587807</v>
          </cell>
        </row>
        <row r="932">
          <cell r="B932">
            <v>8</v>
          </cell>
          <cell r="D932" t="str">
            <v>Thu nhËp chÞu thuÕ tÝnh tr­íc 6% Z</v>
          </cell>
          <cell r="N932">
            <v>42692.714943344989</v>
          </cell>
        </row>
        <row r="933">
          <cell r="A933">
            <v>66</v>
          </cell>
          <cell r="C933" t="str">
            <v>DN16-16</v>
          </cell>
          <cell r="D933" t="str">
            <v>D©y nÐo</v>
          </cell>
          <cell r="K933">
            <v>360990</v>
          </cell>
          <cell r="L933">
            <v>19018.813678236846</v>
          </cell>
          <cell r="N933">
            <v>789986.3103188501</v>
          </cell>
        </row>
        <row r="934">
          <cell r="B934">
            <v>1</v>
          </cell>
          <cell r="C934" t="str">
            <v>PL§G</v>
          </cell>
          <cell r="D934" t="str">
            <v>ThÐp lµm d©y nÐo</v>
          </cell>
          <cell r="E934" t="str">
            <v>kg</v>
          </cell>
          <cell r="F934">
            <v>34.380000000000003</v>
          </cell>
          <cell r="H934">
            <v>10500</v>
          </cell>
          <cell r="K934">
            <v>360990</v>
          </cell>
          <cell r="L934">
            <v>0</v>
          </cell>
          <cell r="N934">
            <v>360990</v>
          </cell>
        </row>
        <row r="935">
          <cell r="B935">
            <v>2</v>
          </cell>
          <cell r="C935" t="str">
            <v>06.2120</v>
          </cell>
          <cell r="D935" t="str">
            <v>L¾p d©y nÐo</v>
          </cell>
          <cell r="E935" t="str">
            <v>Bé</v>
          </cell>
          <cell r="F935">
            <v>1</v>
          </cell>
          <cell r="I935">
            <v>7313</v>
          </cell>
          <cell r="L935">
            <v>7313</v>
          </cell>
          <cell r="N935">
            <v>7313</v>
          </cell>
        </row>
        <row r="936">
          <cell r="B936">
            <v>3</v>
          </cell>
          <cell r="C936" t="str">
            <v>02.1352</v>
          </cell>
          <cell r="D936" t="str">
            <v>V/c d©y nÐo</v>
          </cell>
          <cell r="E936" t="str">
            <v>TÊn</v>
          </cell>
          <cell r="F936">
            <v>3.4380000000000001E-2</v>
          </cell>
          <cell r="I936">
            <v>47413.4</v>
          </cell>
          <cell r="L936">
            <v>1630.0726920000002</v>
          </cell>
          <cell r="N936">
            <v>1630.0726920000002</v>
          </cell>
        </row>
        <row r="937">
          <cell r="B937">
            <v>4</v>
          </cell>
          <cell r="D937" t="str">
            <v>V/C tõ Hµ néi ®Õn huyÖn + bèc dì</v>
          </cell>
          <cell r="E937" t="str">
            <v>TÊn</v>
          </cell>
          <cell r="F937">
            <v>1</v>
          </cell>
          <cell r="H937">
            <v>241647.93268460195</v>
          </cell>
          <cell r="K937">
            <v>241647.93268460195</v>
          </cell>
          <cell r="L937">
            <v>0</v>
          </cell>
          <cell r="N937">
            <v>241647.93268460195</v>
          </cell>
        </row>
        <row r="938">
          <cell r="B938">
            <v>5</v>
          </cell>
          <cell r="D938" t="str">
            <v>VËn chuyÓn tõ huyÖn ®Õn tuyÕn + bèc dì</v>
          </cell>
          <cell r="E938" t="str">
            <v>TÊn</v>
          </cell>
          <cell r="F938">
            <v>1</v>
          </cell>
          <cell r="H938">
            <v>110110</v>
          </cell>
          <cell r="K938">
            <v>110110</v>
          </cell>
          <cell r="L938">
            <v>0</v>
          </cell>
          <cell r="N938">
            <v>110110</v>
          </cell>
        </row>
        <row r="939">
          <cell r="B939">
            <v>6</v>
          </cell>
          <cell r="D939" t="str">
            <v>Nh©n c«ng ®iÒu chØnh t¨ng thªm  = NC x {(1+0,3/2,638 ) x 2,01x0,95 - 1}</v>
          </cell>
          <cell r="L939">
            <v>10075.740986236848</v>
          </cell>
          <cell r="N939">
            <v>10075.740986236848</v>
          </cell>
        </row>
        <row r="940">
          <cell r="B940">
            <v>0</v>
          </cell>
          <cell r="D940" t="str">
            <v>Chi phÝ m¸y ®iÒu chinh t¨ng thªm C1 =  MTCx 0,13</v>
          </cell>
          <cell r="M940">
            <v>0</v>
          </cell>
          <cell r="N940">
            <v>0</v>
          </cell>
        </row>
        <row r="941">
          <cell r="B941">
            <v>7</v>
          </cell>
          <cell r="D941" t="str">
            <v>Chi phÝ s¶n xuÊt chung: 71% CFNC</v>
          </cell>
          <cell r="L941">
            <v>13503.35771154816</v>
          </cell>
          <cell r="N941">
            <v>13503.35771154816</v>
          </cell>
        </row>
        <row r="942">
          <cell r="B942">
            <v>8</v>
          </cell>
          <cell r="D942" t="str">
            <v>Thu nhËp chÞu thuÕ tÝnh tr­íc 6% Z</v>
          </cell>
          <cell r="N942">
            <v>44716.20624446321</v>
          </cell>
        </row>
        <row r="943">
          <cell r="A943">
            <v>67</v>
          </cell>
          <cell r="C943" t="str">
            <v>DN16-18</v>
          </cell>
          <cell r="D943" t="str">
            <v xml:space="preserve">D©y nÐo </v>
          </cell>
          <cell r="K943">
            <v>394170</v>
          </cell>
          <cell r="L943">
            <v>19337.442344106516</v>
          </cell>
          <cell r="N943">
            <v>825734.65663860564</v>
          </cell>
        </row>
        <row r="944">
          <cell r="B944">
            <v>1</v>
          </cell>
          <cell r="C944" t="str">
            <v>PL§G</v>
          </cell>
          <cell r="D944" t="str">
            <v>ThÐp lµm d©y nÐo</v>
          </cell>
          <cell r="E944" t="str">
            <v>kg</v>
          </cell>
          <cell r="F944">
            <v>37.54</v>
          </cell>
          <cell r="H944">
            <v>10500</v>
          </cell>
          <cell r="K944">
            <v>394170</v>
          </cell>
          <cell r="L944">
            <v>0</v>
          </cell>
          <cell r="N944">
            <v>394170</v>
          </cell>
        </row>
        <row r="945">
          <cell r="B945">
            <v>2</v>
          </cell>
          <cell r="C945" t="str">
            <v>06.2120</v>
          </cell>
          <cell r="D945" t="str">
            <v>L¾p d©y nÐo</v>
          </cell>
          <cell r="E945" t="str">
            <v>Bé</v>
          </cell>
          <cell r="F945">
            <v>1</v>
          </cell>
          <cell r="I945">
            <v>7313</v>
          </cell>
          <cell r="L945">
            <v>7313</v>
          </cell>
          <cell r="N945">
            <v>7313</v>
          </cell>
        </row>
        <row r="946">
          <cell r="B946">
            <v>3</v>
          </cell>
          <cell r="C946" t="str">
            <v>02.1352</v>
          </cell>
          <cell r="D946" t="str">
            <v>V/c d©y nÐo</v>
          </cell>
          <cell r="E946" t="str">
            <v>TÊn</v>
          </cell>
          <cell r="F946">
            <v>3.7539999999999997E-2</v>
          </cell>
          <cell r="I946">
            <v>47413.4</v>
          </cell>
          <cell r="L946">
            <v>1779.899036</v>
          </cell>
          <cell r="N946">
            <v>1779.899036</v>
          </cell>
        </row>
        <row r="947">
          <cell r="B947">
            <v>4</v>
          </cell>
          <cell r="D947" t="str">
            <v>V/C tõ Hµ néi ®Õn huyÖn + bèc dì</v>
          </cell>
          <cell r="E947" t="str">
            <v>TÊn</v>
          </cell>
          <cell r="F947">
            <v>1</v>
          </cell>
          <cell r="H947">
            <v>241647.93268460195</v>
          </cell>
          <cell r="K947">
            <v>241647.93268460195</v>
          </cell>
          <cell r="L947">
            <v>0</v>
          </cell>
          <cell r="N947">
            <v>241647.93268460195</v>
          </cell>
        </row>
        <row r="948">
          <cell r="B948">
            <v>5</v>
          </cell>
          <cell r="D948" t="str">
            <v>VËn chuyÓn tõ huyÖn ®Õn tuyÕn + bèc dì</v>
          </cell>
          <cell r="E948" t="str">
            <v>TÊn</v>
          </cell>
          <cell r="F948">
            <v>1</v>
          </cell>
          <cell r="H948">
            <v>110110</v>
          </cell>
          <cell r="K948">
            <v>110110</v>
          </cell>
          <cell r="L948">
            <v>0</v>
          </cell>
          <cell r="N948">
            <v>110110</v>
          </cell>
        </row>
        <row r="949">
          <cell r="B949">
            <v>6</v>
          </cell>
          <cell r="D949" t="str">
            <v>Nh©n c«ng ®iÒu chØnh t¨ng thªm  = NC x {(1+0,3/2,638 ) x 2,01x0,95 - 1}</v>
          </cell>
          <cell r="L949">
            <v>10244.543308106517</v>
          </cell>
          <cell r="N949">
            <v>10244.543308106517</v>
          </cell>
        </row>
        <row r="950">
          <cell r="B950">
            <v>0</v>
          </cell>
          <cell r="D950" t="str">
            <v>Chi phÝ m¸y ®iÒu chinh t¨ng thªm C1 =  MTCx 0,13</v>
          </cell>
          <cell r="M950">
            <v>0</v>
          </cell>
          <cell r="N950">
            <v>0</v>
          </cell>
        </row>
        <row r="951">
          <cell r="B951">
            <v>7</v>
          </cell>
          <cell r="D951" t="str">
            <v>Chi phÝ s¶n xuÊt chung: 71% CFNC</v>
          </cell>
          <cell r="L951">
            <v>13729.584064315626</v>
          </cell>
          <cell r="N951">
            <v>13729.584064315626</v>
          </cell>
        </row>
        <row r="952">
          <cell r="B952">
            <v>8</v>
          </cell>
          <cell r="D952" t="str">
            <v>Thu nhËp chÞu thuÕ tÝnh tr­íc 6% Z</v>
          </cell>
          <cell r="N952">
            <v>46739.697545581446</v>
          </cell>
        </row>
        <row r="953">
          <cell r="A953" t="str">
            <v>6.8</v>
          </cell>
          <cell r="C953" t="str">
            <v>DN20-11</v>
          </cell>
          <cell r="D953" t="str">
            <v xml:space="preserve">D©y nÐo </v>
          </cell>
          <cell r="K953">
            <v>447929.99999999994</v>
          </cell>
          <cell r="L953">
            <v>16397.890085525578</v>
          </cell>
          <cell r="N953">
            <v>877392.02421470173</v>
          </cell>
        </row>
        <row r="954">
          <cell r="B954">
            <v>1</v>
          </cell>
          <cell r="C954" t="str">
            <v>PL§G</v>
          </cell>
          <cell r="D954" t="str">
            <v>ThÐp lµm d©y nÐo</v>
          </cell>
          <cell r="E954" t="str">
            <v>kg</v>
          </cell>
          <cell r="F954">
            <v>42.66</v>
          </cell>
          <cell r="H954">
            <v>10500</v>
          </cell>
          <cell r="K954">
            <v>447929.99999999994</v>
          </cell>
          <cell r="L954">
            <v>0</v>
          </cell>
          <cell r="N954">
            <v>447929.99999999994</v>
          </cell>
        </row>
        <row r="955">
          <cell r="B955">
            <v>2</v>
          </cell>
          <cell r="C955" t="str">
            <v>06.2120</v>
          </cell>
          <cell r="D955" t="str">
            <v>L¾p d©y nÐo</v>
          </cell>
          <cell r="E955" t="str">
            <v>Bé</v>
          </cell>
          <cell r="F955">
            <v>1</v>
          </cell>
          <cell r="I955">
            <v>5688</v>
          </cell>
          <cell r="L955">
            <v>5688</v>
          </cell>
          <cell r="N955">
            <v>5688</v>
          </cell>
        </row>
        <row r="956">
          <cell r="B956">
            <v>3</v>
          </cell>
          <cell r="C956" t="str">
            <v>02.1352</v>
          </cell>
          <cell r="D956" t="str">
            <v>V/c d©y nÐo</v>
          </cell>
          <cell r="E956" t="str">
            <v>TÊn</v>
          </cell>
          <cell r="F956">
            <v>4.2659999999999997E-2</v>
          </cell>
          <cell r="I956">
            <v>47413.4</v>
          </cell>
          <cell r="L956">
            <v>2022.6556439999999</v>
          </cell>
          <cell r="N956">
            <v>2022.6556439999999</v>
          </cell>
        </row>
        <row r="957">
          <cell r="B957">
            <v>4</v>
          </cell>
          <cell r="D957" t="str">
            <v>V/C tõ Hµ néi ®Õn huyÖn + bèc dì</v>
          </cell>
          <cell r="E957" t="str">
            <v>TÊn</v>
          </cell>
          <cell r="F957">
            <v>1</v>
          </cell>
          <cell r="H957">
            <v>241647.93268460195</v>
          </cell>
          <cell r="K957">
            <v>241647.93268460195</v>
          </cell>
          <cell r="L957">
            <v>0</v>
          </cell>
          <cell r="N957">
            <v>241647.93268460195</v>
          </cell>
        </row>
        <row r="958">
          <cell r="B958">
            <v>5</v>
          </cell>
          <cell r="D958" t="str">
            <v>VËn chuyÓn tõ huyÖn ®Õn tuyÕn + bèc dì</v>
          </cell>
          <cell r="E958" t="str">
            <v>TÊn</v>
          </cell>
          <cell r="F958">
            <v>1</v>
          </cell>
          <cell r="H958">
            <v>110110</v>
          </cell>
          <cell r="K958">
            <v>110110</v>
          </cell>
          <cell r="L958">
            <v>0</v>
          </cell>
          <cell r="N958">
            <v>110110</v>
          </cell>
        </row>
        <row r="959">
          <cell r="B959">
            <v>6</v>
          </cell>
          <cell r="D959" t="str">
            <v>Nh©n c«ng ®iÒu chØnh t¨ng thªm  = NC x {(1+0,3/2,638 ) x 2,01x0,95 - 1}</v>
          </cell>
          <cell r="L959">
            <v>8687.2344415255793</v>
          </cell>
          <cell r="N959">
            <v>8687.2344415255793</v>
          </cell>
        </row>
        <row r="960">
          <cell r="B960">
            <v>0</v>
          </cell>
          <cell r="D960" t="str">
            <v>Chi phÝ m¸y ®iÒu chinh t¨ng thªm C1 =  MTCx 0,13</v>
          </cell>
          <cell r="M960">
            <v>0</v>
          </cell>
          <cell r="N960">
            <v>0</v>
          </cell>
        </row>
        <row r="961">
          <cell r="B961">
            <v>1</v>
          </cell>
          <cell r="D961" t="str">
            <v>Chi phÝ s¶n xuÊt chung: 71% CFNC</v>
          </cell>
          <cell r="L961">
            <v>11642.501960723159</v>
          </cell>
          <cell r="N961">
            <v>11642.501960723159</v>
          </cell>
        </row>
        <row r="962">
          <cell r="B962">
            <v>8</v>
          </cell>
          <cell r="D962" t="str">
            <v>Thu nhËp chÞu thuÕ tÝnh tr­íc 6% Z</v>
          </cell>
          <cell r="N962">
            <v>49663.699483851036</v>
          </cell>
        </row>
        <row r="963">
          <cell r="A963">
            <v>68</v>
          </cell>
          <cell r="C963" t="str">
            <v>DN20-10</v>
          </cell>
          <cell r="D963" t="str">
            <v xml:space="preserve">D©y nÐo </v>
          </cell>
          <cell r="K963">
            <v>382200</v>
          </cell>
          <cell r="L963">
            <v>15766.682665163517</v>
          </cell>
          <cell r="N963">
            <v>803762.11230579019</v>
          </cell>
        </row>
        <row r="964">
          <cell r="B964">
            <v>1</v>
          </cell>
          <cell r="C964" t="str">
            <v>PL§G</v>
          </cell>
          <cell r="D964" t="str">
            <v>ThÐp lµm d©y nÐo</v>
          </cell>
          <cell r="E964" t="str">
            <v>kg</v>
          </cell>
          <cell r="F964">
            <v>36.4</v>
          </cell>
          <cell r="H964">
            <v>10500</v>
          </cell>
          <cell r="K964">
            <v>382200</v>
          </cell>
          <cell r="L964">
            <v>0</v>
          </cell>
          <cell r="N964">
            <v>382200</v>
          </cell>
        </row>
        <row r="965">
          <cell r="B965">
            <v>2</v>
          </cell>
          <cell r="C965" t="str">
            <v>06.2120</v>
          </cell>
          <cell r="D965" t="str">
            <v>L¾p d©y nÐo</v>
          </cell>
          <cell r="E965" t="str">
            <v>Bé</v>
          </cell>
          <cell r="F965">
            <v>1</v>
          </cell>
          <cell r="I965">
            <v>5688</v>
          </cell>
          <cell r="L965">
            <v>5688</v>
          </cell>
          <cell r="N965">
            <v>5688</v>
          </cell>
        </row>
        <row r="966">
          <cell r="B966">
            <v>3</v>
          </cell>
          <cell r="C966" t="str">
            <v>02.1352</v>
          </cell>
          <cell r="D966" t="str">
            <v>V/c d©y nÐo</v>
          </cell>
          <cell r="E966" t="str">
            <v>TÊn</v>
          </cell>
          <cell r="F966">
            <v>3.6400000000000002E-2</v>
          </cell>
          <cell r="I966">
            <v>47413.4</v>
          </cell>
          <cell r="L966">
            <v>1725.8477600000001</v>
          </cell>
          <cell r="N966">
            <v>1725.8477600000001</v>
          </cell>
        </row>
        <row r="967">
          <cell r="B967">
            <v>4</v>
          </cell>
          <cell r="D967" t="str">
            <v>V/C tõ Hµ néi ®Õn huyÖn + bèc dì</v>
          </cell>
          <cell r="E967" t="str">
            <v>TÊn</v>
          </cell>
          <cell r="F967">
            <v>1</v>
          </cell>
          <cell r="H967">
            <v>266267.5581636391</v>
          </cell>
          <cell r="K967">
            <v>266267.5581636391</v>
          </cell>
          <cell r="L967">
            <v>0</v>
          </cell>
          <cell r="N967">
            <v>266267.5581636391</v>
          </cell>
        </row>
        <row r="968">
          <cell r="B968">
            <v>5</v>
          </cell>
          <cell r="D968" t="str">
            <v>VËn chuyÓn tõ huyÖn ®Õn tuyÕn + bèc dì</v>
          </cell>
          <cell r="E968" t="str">
            <v>TÊn</v>
          </cell>
          <cell r="F968">
            <v>1</v>
          </cell>
          <cell r="H968">
            <v>82837.5581636391</v>
          </cell>
          <cell r="K968">
            <v>82837.5581636391</v>
          </cell>
          <cell r="L968">
            <v>0</v>
          </cell>
          <cell r="N968">
            <v>82837.5581636391</v>
          </cell>
        </row>
        <row r="969">
          <cell r="B969">
            <v>6</v>
          </cell>
          <cell r="D969" t="str">
            <v>Nh©n c«ng ®iÒu chØnh t¨ng thªm  = NC x {(1+0,3/2,638 ) x 2,01x0,95 - 1}</v>
          </cell>
          <cell r="L969">
            <v>8352.8349051635159</v>
          </cell>
          <cell r="N969">
            <v>8352.8349051635159</v>
          </cell>
        </row>
        <row r="970">
          <cell r="B970">
            <v>0</v>
          </cell>
          <cell r="D970" t="str">
            <v>Chi phÝ m¸y ®iÒu chinh t¨ng thªm C1 =  MTCx 0,13</v>
          </cell>
          <cell r="M970">
            <v>0</v>
          </cell>
          <cell r="N970">
            <v>0</v>
          </cell>
        </row>
        <row r="971">
          <cell r="B971">
            <v>7</v>
          </cell>
          <cell r="D971" t="str">
            <v>Chi phÝ s¶n xuÊt chung: 71% CFNC</v>
          </cell>
          <cell r="L971">
            <v>11194.344692266097</v>
          </cell>
          <cell r="N971">
            <v>11194.344692266097</v>
          </cell>
        </row>
        <row r="972">
          <cell r="B972">
            <v>8</v>
          </cell>
          <cell r="D972" t="str">
            <v>Thu nhËp chÞu thuÕ tÝnh tr­íc 6% Z</v>
          </cell>
          <cell r="N972">
            <v>45495.968621082458</v>
          </cell>
        </row>
        <row r="973">
          <cell r="A973">
            <v>69</v>
          </cell>
          <cell r="C973" t="str">
            <v>DN20-12</v>
          </cell>
          <cell r="D973" t="str">
            <v xml:space="preserve">D©y nÐo </v>
          </cell>
          <cell r="K973">
            <v>433860</v>
          </cell>
          <cell r="L973">
            <v>16262.775398099835</v>
          </cell>
          <cell r="N973">
            <v>859420.92999351071</v>
          </cell>
        </row>
        <row r="974">
          <cell r="B974">
            <v>1</v>
          </cell>
          <cell r="C974" t="str">
            <v>PL§G</v>
          </cell>
          <cell r="D974" t="str">
            <v>ThÐp lµm d©y nÐo</v>
          </cell>
          <cell r="E974" t="str">
            <v>kg</v>
          </cell>
          <cell r="F974">
            <v>41.32</v>
          </cell>
          <cell r="H974">
            <v>10500</v>
          </cell>
          <cell r="K974">
            <v>433860</v>
          </cell>
          <cell r="L974">
            <v>0</v>
          </cell>
          <cell r="N974">
            <v>433860</v>
          </cell>
        </row>
        <row r="975">
          <cell r="B975">
            <v>2</v>
          </cell>
          <cell r="C975" t="str">
            <v>06.2120</v>
          </cell>
          <cell r="D975" t="str">
            <v>L¾p d©y nÐo</v>
          </cell>
          <cell r="E975" t="str">
            <v>Bé</v>
          </cell>
          <cell r="F975">
            <v>1</v>
          </cell>
          <cell r="I975">
            <v>5688</v>
          </cell>
          <cell r="L975">
            <v>5688</v>
          </cell>
          <cell r="N975">
            <v>5688</v>
          </cell>
        </row>
        <row r="976">
          <cell r="B976">
            <v>3</v>
          </cell>
          <cell r="C976" t="str">
            <v>02.1352</v>
          </cell>
          <cell r="D976" t="str">
            <v>V/c d©y nÐo</v>
          </cell>
          <cell r="E976" t="str">
            <v>TÊn</v>
          </cell>
          <cell r="F976">
            <v>4.1320000000000003E-2</v>
          </cell>
          <cell r="I976">
            <v>47413.4</v>
          </cell>
          <cell r="L976">
            <v>1959.1216880000002</v>
          </cell>
          <cell r="N976">
            <v>1959.1216880000002</v>
          </cell>
        </row>
        <row r="977">
          <cell r="B977">
            <v>4</v>
          </cell>
          <cell r="D977" t="str">
            <v>V/C tõ Hµ néi ®Õn huyÖn + bèc dì</v>
          </cell>
          <cell r="E977" t="str">
            <v>TÊn</v>
          </cell>
          <cell r="F977">
            <v>1</v>
          </cell>
          <cell r="H977">
            <v>266267.5581636391</v>
          </cell>
          <cell r="K977">
            <v>266267.5581636391</v>
          </cell>
          <cell r="L977">
            <v>0</v>
          </cell>
          <cell r="N977">
            <v>266267.5581636391</v>
          </cell>
        </row>
        <row r="978">
          <cell r="B978">
            <v>5</v>
          </cell>
          <cell r="D978" t="str">
            <v>VËn chuyÓn tõ huyÖn ®Õn tuyÕn + bèc dì</v>
          </cell>
          <cell r="E978" t="str">
            <v>TÊn</v>
          </cell>
          <cell r="F978">
            <v>1</v>
          </cell>
          <cell r="H978">
            <v>82837.5581636391</v>
          </cell>
          <cell r="K978">
            <v>82837.5581636391</v>
          </cell>
          <cell r="L978">
            <v>0</v>
          </cell>
          <cell r="N978">
            <v>82837.5581636391</v>
          </cell>
        </row>
        <row r="979">
          <cell r="B979">
            <v>6</v>
          </cell>
          <cell r="D979" t="str">
            <v>Nh©n c«ng ®iÒu chØnh t¨ng thªm  = NC x {(1+0,3/2,638 ) x 2,01x0,95 - 1}</v>
          </cell>
          <cell r="L979">
            <v>8615.6537100998339</v>
          </cell>
          <cell r="N979">
            <v>8615.6537100998339</v>
          </cell>
        </row>
        <row r="980">
          <cell r="B980">
            <v>0</v>
          </cell>
          <cell r="D980" t="str">
            <v>Chi phÝ m¸y ®iÒu chinh t¨ng thªm C1 =  MTCx 0,13</v>
          </cell>
          <cell r="M980">
            <v>0</v>
          </cell>
          <cell r="N980">
            <v>0</v>
          </cell>
        </row>
        <row r="981">
          <cell r="B981">
            <v>7</v>
          </cell>
          <cell r="D981" t="str">
            <v>Chi phÝ s¶n xuÊt chung: 71% CFNC</v>
          </cell>
          <cell r="L981">
            <v>11546.570532650881</v>
          </cell>
          <cell r="N981">
            <v>11546.570532650881</v>
          </cell>
        </row>
        <row r="982">
          <cell r="B982">
            <v>8</v>
          </cell>
          <cell r="D982" t="str">
            <v>Thu nhËp chÞu thuÕ tÝnh tr­íc 6% Z</v>
          </cell>
          <cell r="N982">
            <v>48646.46773548174</v>
          </cell>
        </row>
        <row r="983">
          <cell r="A983">
            <v>70</v>
          </cell>
          <cell r="C983" t="str">
            <v>DN20-14</v>
          </cell>
          <cell r="D983" t="str">
            <v xml:space="preserve">D©y nÐo </v>
          </cell>
          <cell r="K983">
            <v>506520</v>
          </cell>
          <cell r="L983">
            <v>16960.531843611891</v>
          </cell>
          <cell r="N983">
            <v>940517.26866540895</v>
          </cell>
        </row>
        <row r="984">
          <cell r="B984">
            <v>1</v>
          </cell>
          <cell r="C984" t="str">
            <v>PL§G</v>
          </cell>
          <cell r="D984" t="str">
            <v>ThÐp lµm d©y nÐo</v>
          </cell>
          <cell r="E984" t="str">
            <v>kg</v>
          </cell>
          <cell r="F984">
            <v>48.24</v>
          </cell>
          <cell r="H984">
            <v>10500</v>
          </cell>
          <cell r="K984">
            <v>506520</v>
          </cell>
          <cell r="L984">
            <v>0</v>
          </cell>
          <cell r="N984">
            <v>506520</v>
          </cell>
        </row>
        <row r="985">
          <cell r="B985">
            <v>2</v>
          </cell>
          <cell r="C985" t="str">
            <v>06.2120</v>
          </cell>
          <cell r="D985" t="str">
            <v>L¾p d©y nÐo</v>
          </cell>
          <cell r="E985" t="str">
            <v>Bé</v>
          </cell>
          <cell r="F985">
            <v>1</v>
          </cell>
          <cell r="I985">
            <v>5688</v>
          </cell>
          <cell r="L985">
            <v>5688</v>
          </cell>
          <cell r="N985">
            <v>5688</v>
          </cell>
        </row>
        <row r="986">
          <cell r="B986">
            <v>3</v>
          </cell>
          <cell r="C986" t="str">
            <v>02.1352</v>
          </cell>
          <cell r="D986" t="str">
            <v>V/c d©y nÐo</v>
          </cell>
          <cell r="E986" t="str">
            <v>TÊn</v>
          </cell>
          <cell r="F986">
            <v>4.8240000000000005E-2</v>
          </cell>
          <cell r="I986">
            <v>47413.4</v>
          </cell>
          <cell r="L986">
            <v>2287.2224160000005</v>
          </cell>
          <cell r="N986">
            <v>2287.2224160000005</v>
          </cell>
        </row>
        <row r="987">
          <cell r="B987">
            <v>4</v>
          </cell>
          <cell r="D987" t="str">
            <v>V/C tõ Hµ néi ®Õn huyÖn + bèc dì</v>
          </cell>
          <cell r="E987" t="str">
            <v>TÊn</v>
          </cell>
          <cell r="F987">
            <v>1</v>
          </cell>
          <cell r="H987">
            <v>241647.93268460195</v>
          </cell>
          <cell r="K987">
            <v>241647.93268460195</v>
          </cell>
          <cell r="L987">
            <v>0</v>
          </cell>
          <cell r="N987">
            <v>241647.93268460195</v>
          </cell>
        </row>
        <row r="988">
          <cell r="B988">
            <v>5</v>
          </cell>
          <cell r="D988" t="str">
            <v>VËn chuyÓn tõ huyÖn ®Õn tuyÕn + bèc dì</v>
          </cell>
          <cell r="E988" t="str">
            <v>TÊn</v>
          </cell>
          <cell r="F988">
            <v>1</v>
          </cell>
          <cell r="H988">
            <v>110110</v>
          </cell>
          <cell r="K988">
            <v>110110</v>
          </cell>
          <cell r="L988">
            <v>0</v>
          </cell>
          <cell r="N988">
            <v>110110</v>
          </cell>
        </row>
        <row r="989">
          <cell r="B989">
            <v>6</v>
          </cell>
          <cell r="D989" t="str">
            <v>Nh©n c«ng ®iÒu chØnh t¨ng thªm  = NC x {(1+0,3/2,638 ) x 2,01x0,95 - 1}</v>
          </cell>
          <cell r="L989">
            <v>8985.3094276118918</v>
          </cell>
          <cell r="N989">
            <v>8985.3094276118918</v>
          </cell>
        </row>
        <row r="990">
          <cell r="B990">
            <v>0</v>
          </cell>
          <cell r="D990" t="str">
            <v>Chi phÝ m¸y ®iÒu chinh t¨ng thªm C1 =  MTCx 0,13</v>
          </cell>
          <cell r="M990">
            <v>0</v>
          </cell>
          <cell r="N990">
            <v>0</v>
          </cell>
        </row>
        <row r="991">
          <cell r="B991">
            <v>7</v>
          </cell>
          <cell r="D991" t="str">
            <v>Chi phÝ s¶n xuÊt chung: 71% CFNC</v>
          </cell>
          <cell r="L991">
            <v>12041.977608964442</v>
          </cell>
          <cell r="N991">
            <v>12041.977608964442</v>
          </cell>
        </row>
        <row r="992">
          <cell r="B992">
            <v>8</v>
          </cell>
          <cell r="D992" t="str">
            <v>Thu nhËp chÞu thuÕ tÝnh tr­íc 6% Z</v>
          </cell>
          <cell r="N992">
            <v>53236.826528230697</v>
          </cell>
        </row>
        <row r="993">
          <cell r="A993">
            <v>71</v>
          </cell>
          <cell r="C993" t="str">
            <v>DN20-16</v>
          </cell>
          <cell r="D993" t="str">
            <v xml:space="preserve">D©y nÐo </v>
          </cell>
          <cell r="K993">
            <v>532035</v>
          </cell>
          <cell r="L993">
            <v>17205.553254391416</v>
          </cell>
          <cell r="N993">
            <v>968007.29447458789</v>
          </cell>
        </row>
        <row r="994">
          <cell r="B994">
            <v>1</v>
          </cell>
          <cell r="C994" t="str">
            <v>PL§G</v>
          </cell>
          <cell r="D994" t="str">
            <v>ThÐp lµm d©y nÐo</v>
          </cell>
          <cell r="E994" t="str">
            <v>kg</v>
          </cell>
          <cell r="F994">
            <v>50.67</v>
          </cell>
          <cell r="H994">
            <v>10500</v>
          </cell>
          <cell r="K994">
            <v>532035</v>
          </cell>
          <cell r="L994">
            <v>0</v>
          </cell>
          <cell r="N994">
            <v>532035</v>
          </cell>
        </row>
        <row r="995">
          <cell r="B995">
            <v>2</v>
          </cell>
          <cell r="C995" t="str">
            <v>06.2110</v>
          </cell>
          <cell r="D995" t="str">
            <v>L¾p d©y nÐo</v>
          </cell>
          <cell r="E995" t="str">
            <v>Bé</v>
          </cell>
          <cell r="F995">
            <v>1</v>
          </cell>
          <cell r="I995">
            <v>5688</v>
          </cell>
          <cell r="L995">
            <v>5688</v>
          </cell>
          <cell r="N995">
            <v>5688</v>
          </cell>
        </row>
        <row r="996">
          <cell r="B996">
            <v>3</v>
          </cell>
          <cell r="C996" t="str">
            <v>02.1352</v>
          </cell>
          <cell r="D996" t="str">
            <v>V/c d©y nÐo</v>
          </cell>
          <cell r="E996" t="str">
            <v>TÊn</v>
          </cell>
          <cell r="F996">
            <v>5.067E-2</v>
          </cell>
          <cell r="I996">
            <v>47413.4</v>
          </cell>
          <cell r="L996">
            <v>2402.4369780000002</v>
          </cell>
          <cell r="N996">
            <v>2402.4369780000002</v>
          </cell>
        </row>
        <row r="997">
          <cell r="B997">
            <v>4</v>
          </cell>
          <cell r="D997" t="str">
            <v>V/C tõ Hµ néi ®Õn huyÖn + bèc dì</v>
          </cell>
          <cell r="E997" t="str">
            <v>TÊn</v>
          </cell>
          <cell r="F997">
            <v>1</v>
          </cell>
          <cell r="H997">
            <v>241647.93268460195</v>
          </cell>
          <cell r="K997">
            <v>241647.93268460195</v>
          </cell>
          <cell r="L997">
            <v>0</v>
          </cell>
          <cell r="N997">
            <v>241647.93268460195</v>
          </cell>
        </row>
        <row r="998">
          <cell r="B998">
            <v>5</v>
          </cell>
          <cell r="D998" t="str">
            <v>VËn chuyÓn tõ huyÖn ®Õn tuyÕn + bèc dì</v>
          </cell>
          <cell r="E998" t="str">
            <v>TÊn</v>
          </cell>
          <cell r="F998">
            <v>1</v>
          </cell>
          <cell r="H998">
            <v>110110</v>
          </cell>
          <cell r="K998">
            <v>110110</v>
          </cell>
          <cell r="L998">
            <v>0</v>
          </cell>
          <cell r="N998">
            <v>110110</v>
          </cell>
        </row>
        <row r="999">
          <cell r="B999">
            <v>6</v>
          </cell>
          <cell r="D999" t="str">
            <v>Nh©n c«ng ®iÒu chØnh t¨ng thªm  = NC x {(1+0,3/2,638 ) x 2,01x0,95 - 1}</v>
          </cell>
          <cell r="L999">
            <v>9115.1162763914144</v>
          </cell>
          <cell r="N999">
            <v>9115.1162763914144</v>
          </cell>
        </row>
        <row r="1000">
          <cell r="B1000">
            <v>0</v>
          </cell>
          <cell r="D1000" t="str">
            <v>Chi phÝ m¸y ®iÒu chinh t¨ng thªm C1 =  MTCx 0,13</v>
          </cell>
          <cell r="M1000">
            <v>0</v>
          </cell>
          <cell r="N1000">
            <v>0</v>
          </cell>
        </row>
        <row r="1001">
          <cell r="B1001">
            <v>7</v>
          </cell>
          <cell r="D1001" t="str">
            <v>Chi phÝ s¶n xuÊt chung: 71% CFNC</v>
          </cell>
          <cell r="L1001">
            <v>12215.942810617904</v>
          </cell>
          <cell r="N1001">
            <v>12215.942810617904</v>
          </cell>
        </row>
        <row r="1002">
          <cell r="B1002">
            <v>8</v>
          </cell>
          <cell r="D1002" t="str">
            <v>Thu nhËp chÞu thuÕ tÝnh tr­íc 6% Z</v>
          </cell>
          <cell r="N1002">
            <v>54792.865724976677</v>
          </cell>
        </row>
        <row r="1003">
          <cell r="A1003">
            <v>72</v>
          </cell>
          <cell r="C1003" t="str">
            <v>DN20-18</v>
          </cell>
          <cell r="D1003" t="str">
            <v xml:space="preserve">D©y nÐo </v>
          </cell>
          <cell r="K1003">
            <v>588735</v>
          </cell>
          <cell r="L1003">
            <v>17750.045278345911</v>
          </cell>
          <cell r="N1003">
            <v>1029096.2407172079</v>
          </cell>
        </row>
        <row r="1004">
          <cell r="B1004">
            <v>1</v>
          </cell>
          <cell r="C1004" t="str">
            <v>PL§G</v>
          </cell>
          <cell r="D1004" t="str">
            <v>ThÐp lµm d©y nÐo</v>
          </cell>
          <cell r="E1004" t="str">
            <v>kg</v>
          </cell>
          <cell r="F1004">
            <v>56.07</v>
          </cell>
          <cell r="H1004">
            <v>10500</v>
          </cell>
          <cell r="K1004">
            <v>588735</v>
          </cell>
          <cell r="L1004">
            <v>0</v>
          </cell>
          <cell r="N1004">
            <v>588735</v>
          </cell>
        </row>
        <row r="1005">
          <cell r="B1005">
            <v>2</v>
          </cell>
          <cell r="C1005" t="str">
            <v>06.2110</v>
          </cell>
          <cell r="D1005" t="str">
            <v>L¾p d©y nÐo</v>
          </cell>
          <cell r="E1005" t="str">
            <v>Bé</v>
          </cell>
          <cell r="F1005">
            <v>1</v>
          </cell>
          <cell r="I1005">
            <v>5688</v>
          </cell>
          <cell r="L1005">
            <v>5688</v>
          </cell>
          <cell r="N1005">
            <v>5688</v>
          </cell>
        </row>
        <row r="1006">
          <cell r="B1006">
            <v>3</v>
          </cell>
          <cell r="C1006" t="str">
            <v>02.1352</v>
          </cell>
          <cell r="D1006" t="str">
            <v>V/c d©y nÐo</v>
          </cell>
          <cell r="E1006" t="str">
            <v>TÊn</v>
          </cell>
          <cell r="F1006">
            <v>5.6070000000000002E-2</v>
          </cell>
          <cell r="I1006">
            <v>47413.4</v>
          </cell>
          <cell r="L1006">
            <v>2658.4693380000003</v>
          </cell>
          <cell r="N1006">
            <v>2658.4693380000003</v>
          </cell>
        </row>
        <row r="1007">
          <cell r="B1007">
            <v>4</v>
          </cell>
          <cell r="D1007" t="str">
            <v>V/C tõ Hµ néi ®Õn huyÖn + bèc dì</v>
          </cell>
          <cell r="E1007" t="str">
            <v>TÊn</v>
          </cell>
          <cell r="F1007">
            <v>1</v>
          </cell>
          <cell r="H1007">
            <v>241647.93268460195</v>
          </cell>
          <cell r="K1007">
            <v>241647.93268460195</v>
          </cell>
          <cell r="L1007">
            <v>0</v>
          </cell>
          <cell r="N1007">
            <v>241647.93268460195</v>
          </cell>
        </row>
        <row r="1008">
          <cell r="B1008">
            <v>5</v>
          </cell>
          <cell r="D1008" t="str">
            <v>VËn chuyÓn tõ huyÖn ®Õn tuyÕn + bèc dì</v>
          </cell>
          <cell r="E1008" t="str">
            <v>TÊn</v>
          </cell>
          <cell r="F1008">
            <v>1</v>
          </cell>
          <cell r="H1008">
            <v>110110</v>
          </cell>
          <cell r="K1008">
            <v>110110</v>
          </cell>
          <cell r="L1008">
            <v>0</v>
          </cell>
          <cell r="N1008">
            <v>110110</v>
          </cell>
        </row>
        <row r="1009">
          <cell r="B1009">
            <v>6</v>
          </cell>
          <cell r="D1009" t="str">
            <v>Nh©n c«ng ®iÒu chØnh t¨ng thªm  = NC x {(1+0,3/2,638 ) x 2,01x0,95 - 1}</v>
          </cell>
          <cell r="L1009">
            <v>9403.5759403459106</v>
          </cell>
          <cell r="N1009">
            <v>9403.5759403459106</v>
          </cell>
        </row>
        <row r="1010">
          <cell r="B1010">
            <v>0</v>
          </cell>
          <cell r="D1010" t="str">
            <v>Chi phÝ m¸y ®iÒu chinh t¨ng thªm C1 =  MTCx 0,13</v>
          </cell>
          <cell r="M1010">
            <v>0</v>
          </cell>
          <cell r="N1010">
            <v>0</v>
          </cell>
        </row>
        <row r="1011">
          <cell r="B1011">
            <v>7</v>
          </cell>
          <cell r="D1011" t="str">
            <v>Chi phÝ s¶n xuÊt chung: 71% CFNC</v>
          </cell>
          <cell r="L1011">
            <v>12602.532147625596</v>
          </cell>
          <cell r="N1011">
            <v>12602.532147625596</v>
          </cell>
        </row>
        <row r="1012">
          <cell r="B1012">
            <v>8</v>
          </cell>
          <cell r="D1012" t="str">
            <v>Thu nhËp chÞu thuÕ tÝnh tr­íc 6% Z</v>
          </cell>
          <cell r="N1012">
            <v>58250.73060663441</v>
          </cell>
        </row>
        <row r="1013">
          <cell r="A1013">
            <v>73</v>
          </cell>
          <cell r="C1013" t="str">
            <v>DN20-20</v>
          </cell>
          <cell r="D1013" t="str">
            <v xml:space="preserve">D©y nÐo </v>
          </cell>
          <cell r="K1013">
            <v>640500</v>
          </cell>
          <cell r="L1013">
            <v>18247.146329845105</v>
          </cell>
          <cell r="N1013">
            <v>1084868.1860831552</v>
          </cell>
        </row>
        <row r="1014">
          <cell r="B1014">
            <v>1</v>
          </cell>
          <cell r="C1014" t="str">
            <v>PL§G</v>
          </cell>
          <cell r="D1014" t="str">
            <v>ThÐp lµm d©y nÐo</v>
          </cell>
          <cell r="E1014" t="str">
            <v>kg</v>
          </cell>
          <cell r="F1014">
            <v>61</v>
          </cell>
          <cell r="H1014">
            <v>10500</v>
          </cell>
          <cell r="K1014">
            <v>640500</v>
          </cell>
          <cell r="L1014">
            <v>0</v>
          </cell>
          <cell r="N1014">
            <v>640500</v>
          </cell>
        </row>
        <row r="1015">
          <cell r="B1015">
            <v>2</v>
          </cell>
          <cell r="C1015" t="str">
            <v>06.2110</v>
          </cell>
          <cell r="D1015" t="str">
            <v>L¾p d©y nÐo</v>
          </cell>
          <cell r="E1015" t="str">
            <v>Bé</v>
          </cell>
          <cell r="F1015">
            <v>1</v>
          </cell>
          <cell r="I1015">
            <v>5688</v>
          </cell>
          <cell r="L1015">
            <v>5688</v>
          </cell>
          <cell r="N1015">
            <v>5688</v>
          </cell>
        </row>
        <row r="1016">
          <cell r="B1016">
            <v>3</v>
          </cell>
          <cell r="C1016" t="str">
            <v>02.1352</v>
          </cell>
          <cell r="D1016" t="str">
            <v>V/c d©y nÐo</v>
          </cell>
          <cell r="E1016" t="str">
            <v>TÊn</v>
          </cell>
          <cell r="F1016">
            <v>6.0999999999999999E-2</v>
          </cell>
          <cell r="I1016">
            <v>47413.4</v>
          </cell>
          <cell r="L1016">
            <v>2892.2174</v>
          </cell>
          <cell r="N1016">
            <v>2892.2174</v>
          </cell>
        </row>
        <row r="1017">
          <cell r="B1017">
            <v>4</v>
          </cell>
          <cell r="D1017" t="str">
            <v>V/C tõ Hµ néi ®Õn huyÖn + bèc dì</v>
          </cell>
          <cell r="E1017" t="str">
            <v>TÊn</v>
          </cell>
          <cell r="F1017">
            <v>1</v>
          </cell>
          <cell r="H1017">
            <v>241647.93268460195</v>
          </cell>
          <cell r="K1017">
            <v>241647.93268460195</v>
          </cell>
          <cell r="L1017">
            <v>0</v>
          </cell>
          <cell r="N1017">
            <v>241647.93268460195</v>
          </cell>
        </row>
        <row r="1018">
          <cell r="B1018">
            <v>5</v>
          </cell>
          <cell r="D1018" t="str">
            <v>VËn chuyÓn tõ huyÖn ®Õn tuyÕn + bèc dì</v>
          </cell>
          <cell r="E1018" t="str">
            <v>TÊn</v>
          </cell>
          <cell r="F1018">
            <v>1</v>
          </cell>
          <cell r="H1018">
            <v>110110</v>
          </cell>
          <cell r="K1018">
            <v>110110</v>
          </cell>
          <cell r="L1018">
            <v>0</v>
          </cell>
          <cell r="N1018">
            <v>110110</v>
          </cell>
        </row>
        <row r="1019">
          <cell r="B1019">
            <v>6</v>
          </cell>
          <cell r="D1019" t="str">
            <v>Nh©n c«ng ®iÒu chØnh t¨ng thªm  = NC x {(1+0,3/2,638 ) x 2,01x0,95 - 1}</v>
          </cell>
          <cell r="L1019">
            <v>9666.9289298451076</v>
          </cell>
          <cell r="N1019">
            <v>9666.9289298451076</v>
          </cell>
        </row>
        <row r="1020">
          <cell r="B1020">
            <v>0</v>
          </cell>
          <cell r="D1020" t="str">
            <v>Chi phÝ m¸y ®iÒu chinh t¨ng thªm C1 =  MTCx 0,13</v>
          </cell>
          <cell r="M1020">
            <v>0</v>
          </cell>
          <cell r="N1020">
            <v>0</v>
          </cell>
        </row>
        <row r="1021">
          <cell r="B1021">
            <v>7</v>
          </cell>
          <cell r="D1021" t="str">
            <v>Chi phÝ s¶n xuÊt chung: 71% CFNC</v>
          </cell>
          <cell r="L1021">
            <v>12955.473894190025</v>
          </cell>
          <cell r="N1021">
            <v>12955.473894190025</v>
          </cell>
        </row>
        <row r="1022">
          <cell r="B1022">
            <v>8</v>
          </cell>
          <cell r="D1022" t="str">
            <v>Thu nhËp chÞu thuÕ tÝnh tr­íc 6% Z</v>
          </cell>
          <cell r="N1022">
            <v>61407.633174518225</v>
          </cell>
        </row>
        <row r="1023">
          <cell r="A1023">
            <v>74</v>
          </cell>
          <cell r="D1023" t="str">
            <v xml:space="preserve">Gi¸ l¾p thu l«i èng </v>
          </cell>
          <cell r="K1023">
            <v>159512.28</v>
          </cell>
          <cell r="L1023">
            <v>18718.935721664922</v>
          </cell>
          <cell r="N1023">
            <v>575876.36833476787</v>
          </cell>
        </row>
        <row r="1024">
          <cell r="B1024">
            <v>1</v>
          </cell>
          <cell r="C1024" t="str">
            <v>PL§G</v>
          </cell>
          <cell r="D1024" t="str">
            <v>ThÐp lµm gi¸ thu l«i</v>
          </cell>
          <cell r="E1024" t="str">
            <v>kg</v>
          </cell>
          <cell r="F1024">
            <v>14.28</v>
          </cell>
          <cell r="H1024">
            <v>9726</v>
          </cell>
          <cell r="K1024">
            <v>138887.28</v>
          </cell>
          <cell r="N1024">
            <v>138887.28</v>
          </cell>
        </row>
        <row r="1025">
          <cell r="B1025">
            <v>2</v>
          </cell>
          <cell r="C1025" t="str">
            <v>PL§G</v>
          </cell>
          <cell r="D1025" t="str">
            <v>CÆp kim thu l«i</v>
          </cell>
          <cell r="E1025" t="str">
            <v>Bé</v>
          </cell>
          <cell r="F1025">
            <v>3</v>
          </cell>
          <cell r="H1025">
            <v>6875</v>
          </cell>
          <cell r="K1025">
            <v>20625</v>
          </cell>
          <cell r="N1025">
            <v>20625</v>
          </cell>
        </row>
        <row r="1026">
          <cell r="B1026">
            <v>3</v>
          </cell>
          <cell r="C1026" t="str">
            <v>06.2100</v>
          </cell>
          <cell r="D1026" t="str">
            <v>L¾p gi¸ thu l«i trªn xµ ®ì</v>
          </cell>
          <cell r="E1026" t="str">
            <v>Bé</v>
          </cell>
          <cell r="F1026">
            <v>1</v>
          </cell>
          <cell r="I1026">
            <v>8125</v>
          </cell>
          <cell r="K1026">
            <v>0</v>
          </cell>
          <cell r="L1026">
            <v>8125</v>
          </cell>
          <cell r="N1026">
            <v>8125</v>
          </cell>
        </row>
        <row r="1027">
          <cell r="B1027">
            <v>4</v>
          </cell>
          <cell r="C1027" t="str">
            <v>02.1352</v>
          </cell>
          <cell r="D1027" t="str">
            <v xml:space="preserve">V/c thu l«i </v>
          </cell>
          <cell r="E1027" t="str">
            <v>TÊn</v>
          </cell>
          <cell r="F1027">
            <v>1.4279999999999999E-2</v>
          </cell>
          <cell r="I1027">
            <v>47413.4</v>
          </cell>
          <cell r="J1027">
            <v>4370</v>
          </cell>
          <cell r="K1027">
            <v>0</v>
          </cell>
          <cell r="L1027">
            <v>677.06335200000001</v>
          </cell>
          <cell r="N1027">
            <v>677.06335200000001</v>
          </cell>
        </row>
        <row r="1028">
          <cell r="B1028">
            <v>5</v>
          </cell>
          <cell r="D1028" t="str">
            <v>V/C tõ Hµ néi ®Õn huyÖn + bèc dì</v>
          </cell>
          <cell r="E1028" t="str">
            <v>TÊn</v>
          </cell>
          <cell r="F1028">
            <v>1</v>
          </cell>
          <cell r="H1028">
            <v>241647.93268460195</v>
          </cell>
          <cell r="K1028">
            <v>241647.93268460195</v>
          </cell>
          <cell r="L1028">
            <v>0</v>
          </cell>
          <cell r="N1028">
            <v>241647.93268460195</v>
          </cell>
        </row>
        <row r="1029">
          <cell r="B1029">
            <v>6</v>
          </cell>
          <cell r="D1029" t="str">
            <v>VËn chuyÓn tõ huyÖn ®Õn tuyÕn + bèc dì</v>
          </cell>
          <cell r="E1029" t="str">
            <v>TÊn</v>
          </cell>
          <cell r="F1029">
            <v>1</v>
          </cell>
          <cell r="H1029">
            <v>110110</v>
          </cell>
          <cell r="K1029">
            <v>110110</v>
          </cell>
          <cell r="L1029">
            <v>0</v>
          </cell>
          <cell r="N1029">
            <v>110110</v>
          </cell>
        </row>
        <row r="1030">
          <cell r="B1030">
            <v>7</v>
          </cell>
          <cell r="D1030" t="str">
            <v>Nh©n c«ng ®iÒu chØnh t¨ng thªm  = NC x {(1+0,3/2,638 ) x 2,01x0,95 - 1}</v>
          </cell>
          <cell r="L1030">
            <v>9916.8723696649213</v>
          </cell>
          <cell r="N1030">
            <v>9916.8723696649213</v>
          </cell>
        </row>
        <row r="1031">
          <cell r="B1031">
            <v>0</v>
          </cell>
          <cell r="D1031" t="str">
            <v>Chi phÝ m¸y ®iÒu chinh t¨ng thªm C1 =  MTCx 0,13</v>
          </cell>
          <cell r="M1031">
            <v>0</v>
          </cell>
          <cell r="N1031">
            <v>0</v>
          </cell>
        </row>
        <row r="1032">
          <cell r="B1032">
            <v>8</v>
          </cell>
          <cell r="D1032" t="str">
            <v>Chi phÝ s¶n xuÊt chung: 71% CFNC</v>
          </cell>
          <cell r="L1032">
            <v>13290.444362382093</v>
          </cell>
          <cell r="N1032">
            <v>13290.444362382093</v>
          </cell>
        </row>
        <row r="1033">
          <cell r="B1033">
            <v>9</v>
          </cell>
          <cell r="D1033" t="str">
            <v>Thu nhËp chÞu thuÕ tÝnh tr­íc 6% Z</v>
          </cell>
          <cell r="N1033">
            <v>32596.775566118937</v>
          </cell>
        </row>
        <row r="1034">
          <cell r="A1034">
            <v>75</v>
          </cell>
          <cell r="C1034" t="str">
            <v>G§PT-22</v>
          </cell>
          <cell r="D1034" t="str">
            <v>Gi¸ ®ì thu l«i cho sø ®øng</v>
          </cell>
          <cell r="K1034">
            <v>98700</v>
          </cell>
          <cell r="L1034">
            <v>18226.87626298012</v>
          </cell>
          <cell r="N1034">
            <v>141138.51929336277</v>
          </cell>
        </row>
        <row r="1035">
          <cell r="B1035">
            <v>1</v>
          </cell>
          <cell r="C1035" t="str">
            <v>PL§G</v>
          </cell>
          <cell r="D1035" t="str">
            <v xml:space="preserve">ThÐp lµm gi¸ </v>
          </cell>
          <cell r="E1035" t="str">
            <v>kg</v>
          </cell>
          <cell r="F1035">
            <v>9.4</v>
          </cell>
          <cell r="H1035">
            <v>10500</v>
          </cell>
          <cell r="K1035">
            <v>98700</v>
          </cell>
          <cell r="N1035">
            <v>98700</v>
          </cell>
        </row>
        <row r="1036">
          <cell r="B1036">
            <v>2</v>
          </cell>
          <cell r="C1036" t="str">
            <v>06.2090</v>
          </cell>
          <cell r="D1036" t="str">
            <v xml:space="preserve">L¾p gi¸ thu l«i </v>
          </cell>
          <cell r="E1036" t="str">
            <v>Bé</v>
          </cell>
          <cell r="F1036">
            <v>1</v>
          </cell>
          <cell r="I1036">
            <v>8125</v>
          </cell>
          <cell r="L1036">
            <v>8125</v>
          </cell>
          <cell r="N1036">
            <v>8125</v>
          </cell>
        </row>
        <row r="1037">
          <cell r="B1037">
            <v>3</v>
          </cell>
          <cell r="C1037" t="str">
            <v>02.1352</v>
          </cell>
          <cell r="D1037" t="str">
            <v xml:space="preserve">V/c thu l«i </v>
          </cell>
          <cell r="E1037" t="str">
            <v>TÊn</v>
          </cell>
          <cell r="F1037">
            <v>9.4000000000000004E-3</v>
          </cell>
          <cell r="I1037">
            <v>47413.4</v>
          </cell>
          <cell r="L1037">
            <v>445.68596000000002</v>
          </cell>
          <cell r="N1037">
            <v>445.68596000000002</v>
          </cell>
        </row>
        <row r="1038">
          <cell r="B1038">
            <v>4</v>
          </cell>
          <cell r="D1038" t="str">
            <v>V/C tõ Hµ néi ®Õn huyÖn + bèc dì</v>
          </cell>
          <cell r="E1038" t="str">
            <v>TÊn</v>
          </cell>
          <cell r="F1038">
            <v>9.4000000000000004E-3</v>
          </cell>
          <cell r="H1038">
            <v>266267.5581636391</v>
          </cell>
          <cell r="K1038">
            <v>2502.9150467382078</v>
          </cell>
          <cell r="L1038">
            <v>0</v>
          </cell>
          <cell r="N1038">
            <v>2502.9150467382078</v>
          </cell>
        </row>
        <row r="1039">
          <cell r="B1039">
            <v>5</v>
          </cell>
          <cell r="D1039" t="str">
            <v>VËn chuyÓn tõ huyÖn ®Õn tuyÕn + bèc dì</v>
          </cell>
          <cell r="E1039" t="str">
            <v>TÊn</v>
          </cell>
          <cell r="F1039">
            <v>9.4000000000000004E-3</v>
          </cell>
          <cell r="H1039">
            <v>82837.5581636391</v>
          </cell>
          <cell r="K1039">
            <v>778.67304673820752</v>
          </cell>
          <cell r="L1039">
            <v>0</v>
          </cell>
          <cell r="N1039">
            <v>778.67304673820752</v>
          </cell>
        </row>
        <row r="1040">
          <cell r="B1040">
            <v>6</v>
          </cell>
          <cell r="D1040" t="str">
            <v>Nh©n c«ng ®iÒu chØnh t¨ng thªm  = NC x {(1+0,3/2,638 ) x 2,01x0,95 - 1}</v>
          </cell>
          <cell r="L1040">
            <v>9656.1903029801197</v>
          </cell>
          <cell r="N1040">
            <v>9656.1903029801197</v>
          </cell>
        </row>
        <row r="1041">
          <cell r="B1041">
            <v>0</v>
          </cell>
          <cell r="D1041" t="str">
            <v>Chi phÝ m¸y ®iÒu chinh t¨ng thªm C1 =  MTCx 0,13</v>
          </cell>
          <cell r="M1041">
            <v>0</v>
          </cell>
          <cell r="N1041">
            <v>0</v>
          </cell>
        </row>
        <row r="1042">
          <cell r="B1042">
            <v>7</v>
          </cell>
          <cell r="D1042" t="str">
            <v>Chi phÝ s¶n xuÊt chung: 71% CFNC</v>
          </cell>
          <cell r="L1042">
            <v>12941.082146715884</v>
          </cell>
          <cell r="N1042">
            <v>12941.082146715884</v>
          </cell>
        </row>
        <row r="1043">
          <cell r="B1043">
            <v>8</v>
          </cell>
          <cell r="D1043" t="str">
            <v>Thu nhËp chÞu thuÕ tÝnh tr­íc 6% Z</v>
          </cell>
          <cell r="N1043">
            <v>7988.9727901903452</v>
          </cell>
        </row>
        <row r="1044">
          <cell r="A1044">
            <v>76</v>
          </cell>
          <cell r="C1044" t="str">
            <v>GNPT-22</v>
          </cell>
          <cell r="D1044" t="str">
            <v>Gi¸ ®ì thu l«i cho sø chuçi</v>
          </cell>
          <cell r="K1044">
            <v>101430</v>
          </cell>
          <cell r="L1044">
            <v>24297.040787464852</v>
          </cell>
          <cell r="N1044">
            <v>155131.3128805036</v>
          </cell>
        </row>
        <row r="1045">
          <cell r="B1045">
            <v>1</v>
          </cell>
          <cell r="C1045" t="str">
            <v>PL§G</v>
          </cell>
          <cell r="D1045" t="str">
            <v>ThÐp lµm gi¸</v>
          </cell>
          <cell r="E1045" t="str">
            <v>kg</v>
          </cell>
          <cell r="F1045">
            <v>9.66</v>
          </cell>
          <cell r="H1045">
            <v>10500</v>
          </cell>
          <cell r="K1045">
            <v>101430</v>
          </cell>
          <cell r="N1045">
            <v>101430</v>
          </cell>
        </row>
        <row r="1046">
          <cell r="B1046">
            <v>2</v>
          </cell>
          <cell r="C1046" t="str">
            <v>06.2090</v>
          </cell>
          <cell r="D1046" t="str">
            <v>L¾p gi¸ thu l«i</v>
          </cell>
          <cell r="E1046" t="str">
            <v>Bé</v>
          </cell>
          <cell r="F1046">
            <v>1</v>
          </cell>
          <cell r="I1046">
            <v>10967</v>
          </cell>
          <cell r="L1046">
            <v>10967</v>
          </cell>
          <cell r="N1046">
            <v>10967</v>
          </cell>
        </row>
        <row r="1047">
          <cell r="B1047">
            <v>3</v>
          </cell>
          <cell r="C1047" t="str">
            <v>02.1352</v>
          </cell>
          <cell r="D1047" t="str">
            <v xml:space="preserve">V/c thu l«i </v>
          </cell>
          <cell r="E1047" t="str">
            <v>TÊn</v>
          </cell>
          <cell r="F1047">
            <v>9.6600000000000002E-3</v>
          </cell>
          <cell r="I1047">
            <v>47413.4</v>
          </cell>
          <cell r="L1047">
            <v>458.01344400000005</v>
          </cell>
          <cell r="N1047">
            <v>458.01344400000005</v>
          </cell>
        </row>
        <row r="1048">
          <cell r="B1048">
            <v>4</v>
          </cell>
          <cell r="D1048" t="str">
            <v>V/C tõ Hµ néi ®Õn huyÖn + bèc dì</v>
          </cell>
          <cell r="E1048" t="str">
            <v>TÊn</v>
          </cell>
          <cell r="F1048">
            <v>9.6600000000000002E-3</v>
          </cell>
          <cell r="H1048">
            <v>266267.5581636391</v>
          </cell>
          <cell r="K1048">
            <v>2572.1446118607537</v>
          </cell>
          <cell r="L1048">
            <v>0</v>
          </cell>
          <cell r="N1048">
            <v>2572.1446118607537</v>
          </cell>
        </row>
        <row r="1049">
          <cell r="B1049">
            <v>5</v>
          </cell>
          <cell r="D1049" t="str">
            <v>VËn chuyÓn tõ huyÖn ®Õn tuyÕn + bèc dì</v>
          </cell>
          <cell r="E1049" t="str">
            <v>TÊn</v>
          </cell>
          <cell r="F1049">
            <v>9.6600000000000002E-3</v>
          </cell>
          <cell r="H1049">
            <v>82837.5581636391</v>
          </cell>
          <cell r="K1049">
            <v>800.21081186075367</v>
          </cell>
          <cell r="L1049">
            <v>0</v>
          </cell>
          <cell r="N1049">
            <v>800.21081186075367</v>
          </cell>
        </row>
        <row r="1050">
          <cell r="B1050">
            <v>6</v>
          </cell>
          <cell r="D1050" t="str">
            <v>Nh©n c«ng ®iÒu chØnh t¨ng thªm  = NC x {(1+0,3/2,638 ) x 2,01x0,95 - 1}</v>
          </cell>
          <cell r="L1050">
            <v>12872.02734346485</v>
          </cell>
          <cell r="N1050">
            <v>12872.02734346485</v>
          </cell>
        </row>
        <row r="1051">
          <cell r="B1051">
            <v>0</v>
          </cell>
          <cell r="D1051" t="str">
            <v>Chi phÝ m¸y ®iÒu chinh t¨ng thªm C1 =  MTCx 0,13</v>
          </cell>
          <cell r="M1051">
            <v>0</v>
          </cell>
          <cell r="N1051">
            <v>0</v>
          </cell>
        </row>
        <row r="1052">
          <cell r="B1052">
            <v>7</v>
          </cell>
          <cell r="D1052" t="str">
            <v>Chi phÝ s¶n xuÊt chung: 71% CFNC</v>
          </cell>
          <cell r="L1052">
            <v>17250.898959100043</v>
          </cell>
          <cell r="N1052">
            <v>17250.898959100043</v>
          </cell>
        </row>
        <row r="1053">
          <cell r="B1053">
            <v>8</v>
          </cell>
          <cell r="D1053" t="str">
            <v>Thu nhËp chÞu thuÕ tÝnh tr­íc 6% Z</v>
          </cell>
          <cell r="N1053">
            <v>8781.0177102171838</v>
          </cell>
        </row>
        <row r="1054">
          <cell r="A1054">
            <v>77</v>
          </cell>
          <cell r="D1054" t="str">
            <v>TÊm b¾t sø</v>
          </cell>
          <cell r="K1054">
            <v>44739.6</v>
          </cell>
          <cell r="L1054">
            <v>23786.831594648233</v>
          </cell>
          <cell r="N1054">
            <v>463403.39559413749</v>
          </cell>
        </row>
        <row r="1055">
          <cell r="B1055">
            <v>1</v>
          </cell>
          <cell r="C1055" t="str">
            <v>PL§G</v>
          </cell>
          <cell r="D1055" t="str">
            <v>ThÐp lµm chi tiÕt</v>
          </cell>
          <cell r="E1055" t="str">
            <v>kg</v>
          </cell>
          <cell r="F1055">
            <v>4.5999999999999996</v>
          </cell>
          <cell r="H1055">
            <v>9726</v>
          </cell>
          <cell r="K1055">
            <v>44739.6</v>
          </cell>
          <cell r="N1055">
            <v>44739.6</v>
          </cell>
        </row>
        <row r="1056">
          <cell r="B1056">
            <v>2</v>
          </cell>
          <cell r="C1056" t="str">
            <v>055.111</v>
          </cell>
          <cell r="D1056" t="str">
            <v>L¾p chi tiÕt trªn cét ®· dùng</v>
          </cell>
          <cell r="E1056" t="str">
            <v>Bé</v>
          </cell>
          <cell r="F1056">
            <v>1</v>
          </cell>
          <cell r="I1056">
            <v>10967</v>
          </cell>
          <cell r="L1056">
            <v>10967</v>
          </cell>
          <cell r="N1056">
            <v>10967</v>
          </cell>
        </row>
        <row r="1057">
          <cell r="B1057">
            <v>3</v>
          </cell>
          <cell r="C1057" t="str">
            <v>02.1352</v>
          </cell>
          <cell r="D1057" t="str">
            <v xml:space="preserve">V/c thÐp </v>
          </cell>
          <cell r="E1057" t="str">
            <v>TÊn</v>
          </cell>
          <cell r="F1057">
            <v>4.5999999999999999E-3</v>
          </cell>
          <cell r="I1057">
            <v>47413.4</v>
          </cell>
          <cell r="L1057">
            <v>218.10164</v>
          </cell>
          <cell r="N1057">
            <v>218.10164</v>
          </cell>
        </row>
        <row r="1058">
          <cell r="B1058">
            <v>4</v>
          </cell>
          <cell r="D1058" t="str">
            <v>V/C tõ Hµ néi ®Õn huyÖn + bèc dì</v>
          </cell>
          <cell r="E1058" t="str">
            <v>TÊn</v>
          </cell>
          <cell r="F1058">
            <v>1</v>
          </cell>
          <cell r="H1058">
            <v>241647.93268460195</v>
          </cell>
          <cell r="K1058">
            <v>241647.93268460195</v>
          </cell>
          <cell r="L1058">
            <v>0</v>
          </cell>
          <cell r="N1058">
            <v>241647.93268460195</v>
          </cell>
        </row>
        <row r="1059">
          <cell r="B1059">
            <v>5</v>
          </cell>
          <cell r="D1059" t="str">
            <v>VËn chuyÓn tõ huyÖn ®Õn tuyÕn + bèc dì</v>
          </cell>
          <cell r="E1059" t="str">
            <v>TÊn</v>
          </cell>
          <cell r="F1059">
            <v>1</v>
          </cell>
          <cell r="H1059">
            <v>110110</v>
          </cell>
          <cell r="K1059">
            <v>110110</v>
          </cell>
          <cell r="L1059">
            <v>0</v>
          </cell>
          <cell r="N1059">
            <v>110110</v>
          </cell>
        </row>
        <row r="1060">
          <cell r="B1060">
            <v>6</v>
          </cell>
          <cell r="D1060" t="str">
            <v>Nh©n c«ng ®iÒu chØnh t¨ng thªm  = NC x {(1+0,3/2,638 ) x 2,01x0,95 - 1}</v>
          </cell>
          <cell r="L1060">
            <v>12601.729954648232</v>
          </cell>
          <cell r="N1060">
            <v>12601.729954648232</v>
          </cell>
        </row>
        <row r="1061">
          <cell r="B1061">
            <v>0</v>
          </cell>
          <cell r="D1061" t="str">
            <v>Chi phÝ m¸y ®iÒu chinh t¨ng thªm C1 =  MTCx 0,13</v>
          </cell>
          <cell r="M1061">
            <v>0</v>
          </cell>
          <cell r="N1061">
            <v>0</v>
          </cell>
        </row>
        <row r="1062">
          <cell r="B1062">
            <v>7</v>
          </cell>
          <cell r="D1062" t="str">
            <v>Chi phÝ s¶n xuÊt chung: 71% CFNC</v>
          </cell>
          <cell r="L1062">
            <v>16888.650432200244</v>
          </cell>
          <cell r="N1062">
            <v>16888.650432200244</v>
          </cell>
        </row>
        <row r="1063">
          <cell r="B1063">
            <v>8</v>
          </cell>
          <cell r="D1063" t="str">
            <v>Thu nhËp chÞu thuÕ tÝnh tr­íc 6% Z</v>
          </cell>
          <cell r="N1063">
            <v>26230.380882687026</v>
          </cell>
        </row>
        <row r="1064">
          <cell r="B1064" t="str">
            <v>PhÇn d©y sø, phô kiÖn</v>
          </cell>
        </row>
        <row r="1065">
          <cell r="A1065">
            <v>78</v>
          </cell>
          <cell r="D1065" t="str">
            <v>Mua chèng sÐt «ng</v>
          </cell>
          <cell r="K1065">
            <v>36000</v>
          </cell>
          <cell r="L1065">
            <v>42215.249935557236</v>
          </cell>
          <cell r="M1065">
            <v>21935</v>
          </cell>
          <cell r="N1065">
            <v>0</v>
          </cell>
        </row>
        <row r="1066">
          <cell r="B1066">
            <v>0</v>
          </cell>
          <cell r="D1066" t="str">
            <v>Chèng sÐt</v>
          </cell>
          <cell r="E1066" t="str">
            <v>Bé</v>
          </cell>
          <cell r="F1066">
            <v>0</v>
          </cell>
          <cell r="G1066">
            <v>1</v>
          </cell>
          <cell r="H1066">
            <v>1200000</v>
          </cell>
          <cell r="K1066">
            <v>0</v>
          </cell>
          <cell r="L1066">
            <v>0</v>
          </cell>
          <cell r="N1066">
            <v>0</v>
          </cell>
        </row>
        <row r="1067">
          <cell r="B1067">
            <v>0</v>
          </cell>
          <cell r="D1067" t="str">
            <v>Thu nhËp chÞu thuÕ tÝnh tr­íc 6% Z</v>
          </cell>
          <cell r="N1067">
            <v>0</v>
          </cell>
        </row>
        <row r="1068">
          <cell r="A1068">
            <v>79</v>
          </cell>
          <cell r="C1068" t="str">
            <v>PT-24</v>
          </cell>
          <cell r="D1068" t="str">
            <v xml:space="preserve">Chèng sÐt èng </v>
          </cell>
          <cell r="K1068">
            <v>36000</v>
          </cell>
          <cell r="L1068">
            <v>34090.249935557236</v>
          </cell>
          <cell r="M1068">
            <v>21935</v>
          </cell>
          <cell r="N1068">
            <v>128733.63703319104</v>
          </cell>
        </row>
        <row r="1069">
          <cell r="B1069">
            <v>1</v>
          </cell>
          <cell r="C1069">
            <v>62100</v>
          </cell>
          <cell r="D1069" t="str">
            <v>V/c + l¾p ®Æt chèng sÐt èng</v>
          </cell>
          <cell r="E1069" t="str">
            <v xml:space="preserve">Bé </v>
          </cell>
          <cell r="F1069">
            <v>1</v>
          </cell>
          <cell r="H1069">
            <v>36000</v>
          </cell>
          <cell r="I1069">
            <v>8125</v>
          </cell>
          <cell r="K1069">
            <v>36000</v>
          </cell>
          <cell r="L1069">
            <v>8125</v>
          </cell>
          <cell r="N1069">
            <v>44125</v>
          </cell>
        </row>
        <row r="1070">
          <cell r="B1070">
            <v>2</v>
          </cell>
          <cell r="D1070" t="str">
            <v>VËn chuyÓn tõ §iÖn lùc ®Õn tuyÕn</v>
          </cell>
          <cell r="E1070" t="str">
            <v>TÊn</v>
          </cell>
          <cell r="F1070">
            <v>1.4999999999999999E-2</v>
          </cell>
          <cell r="H1070">
            <v>110110</v>
          </cell>
          <cell r="K1070">
            <v>1651.6499999999999</v>
          </cell>
          <cell r="L1070">
            <v>0</v>
          </cell>
          <cell r="N1070">
            <v>1651.6499999999999</v>
          </cell>
        </row>
        <row r="1071">
          <cell r="B1071">
            <v>3</v>
          </cell>
          <cell r="C1071" t="str">
            <v>03.1104</v>
          </cell>
          <cell r="D1071" t="str">
            <v>ThÝ nghiÖm hiÖu chØnh</v>
          </cell>
          <cell r="E1071" t="str">
            <v>Bé</v>
          </cell>
          <cell r="F1071">
            <v>1</v>
          </cell>
          <cell r="H1071">
            <v>1153</v>
          </cell>
          <cell r="I1071">
            <v>7905</v>
          </cell>
          <cell r="J1071">
            <v>21935</v>
          </cell>
          <cell r="K1071">
            <v>1153</v>
          </cell>
          <cell r="L1071">
            <v>7905</v>
          </cell>
          <cell r="M1071">
            <v>21935</v>
          </cell>
          <cell r="N1071">
            <v>30993</v>
          </cell>
        </row>
        <row r="1072">
          <cell r="B1072">
            <v>4</v>
          </cell>
          <cell r="D1072" t="str">
            <v>Nh©n c«ng ®iÒu chØnh t¨ng thªm  = NC x {(1+0,3/2,638 ) x 2,01x0,95 - 1}</v>
          </cell>
          <cell r="L1072">
            <v>18060.249935557236</v>
          </cell>
          <cell r="N1072">
            <v>18060.249935557236</v>
          </cell>
        </row>
        <row r="1073">
          <cell r="B1073">
            <v>5</v>
          </cell>
          <cell r="D1073" t="str">
            <v>Chi phÝ m¸y ®iÒu chinh t¨ng thªm C1 =  0,11</v>
          </cell>
          <cell r="M1073">
            <v>2412.85</v>
          </cell>
          <cell r="N1073">
            <v>2412.85</v>
          </cell>
        </row>
        <row r="1074">
          <cell r="B1074">
            <v>6</v>
          </cell>
          <cell r="D1074" t="str">
            <v>Chi phÝ s¶n xuÊt chung: 71% CFNC</v>
          </cell>
          <cell r="L1074">
            <v>24204.077454245638</v>
          </cell>
          <cell r="N1074">
            <v>24204.077454245638</v>
          </cell>
        </row>
        <row r="1075">
          <cell r="B1075">
            <v>7</v>
          </cell>
          <cell r="D1075" t="str">
            <v>Thu nhËp chÞu thuÕ tÝnh tr­íc 6% Z</v>
          </cell>
          <cell r="N1075">
            <v>7286.8096433881719</v>
          </cell>
        </row>
        <row r="1076">
          <cell r="A1076">
            <v>80</v>
          </cell>
          <cell r="D1076" t="str">
            <v>Gi¸ cÇu dao liªn ®éng</v>
          </cell>
          <cell r="L1076">
            <v>336866.4417551175</v>
          </cell>
          <cell r="M1076">
            <v>50593</v>
          </cell>
          <cell r="N1076">
            <v>5724000</v>
          </cell>
        </row>
        <row r="1077">
          <cell r="B1077">
            <v>1</v>
          </cell>
          <cell r="D1077" t="str">
            <v>CÇu dao</v>
          </cell>
          <cell r="E1077" t="str">
            <v>Bé</v>
          </cell>
          <cell r="F1077">
            <v>1</v>
          </cell>
          <cell r="G1077">
            <v>1</v>
          </cell>
          <cell r="H1077">
            <v>5400000</v>
          </cell>
          <cell r="K1077">
            <v>5400000</v>
          </cell>
          <cell r="L1077">
            <v>0</v>
          </cell>
          <cell r="N1077">
            <v>5400000</v>
          </cell>
        </row>
        <row r="1078">
          <cell r="B1078">
            <v>2</v>
          </cell>
          <cell r="D1078" t="str">
            <v>Thu nhËp chÞu thuÕ tÝnh tr­íc 6% Z</v>
          </cell>
          <cell r="N1078">
            <v>324000</v>
          </cell>
        </row>
        <row r="1079">
          <cell r="A1079">
            <v>81</v>
          </cell>
          <cell r="C1079" t="str">
            <v>CD-24</v>
          </cell>
          <cell r="D1079" t="str">
            <v>CÇu dao liªn ®éng</v>
          </cell>
          <cell r="L1079">
            <v>251708.4417551175</v>
          </cell>
          <cell r="M1079">
            <v>50593</v>
          </cell>
          <cell r="N1079">
            <v>692174.34532532596</v>
          </cell>
        </row>
        <row r="1080">
          <cell r="B1080">
            <v>1</v>
          </cell>
          <cell r="D1080" t="str">
            <v>V/c cÇu dao, l¾p ®Æt</v>
          </cell>
          <cell r="E1080" t="str">
            <v>Bé</v>
          </cell>
          <cell r="F1080">
            <v>1</v>
          </cell>
          <cell r="G1080">
            <v>0.02</v>
          </cell>
          <cell r="H1080">
            <v>162000</v>
          </cell>
          <cell r="I1080">
            <v>85158</v>
          </cell>
          <cell r="K1080">
            <v>162000</v>
          </cell>
          <cell r="L1080">
            <v>85158</v>
          </cell>
          <cell r="M1080">
            <v>0</v>
          </cell>
          <cell r="N1080">
            <v>247158</v>
          </cell>
        </row>
        <row r="1081">
          <cell r="B1081">
            <v>2</v>
          </cell>
          <cell r="C1081" t="str">
            <v>02.2204</v>
          </cell>
          <cell r="D1081" t="str">
            <v>ThÝ nghiÖm hiÖu chØnh</v>
          </cell>
          <cell r="E1081" t="str">
            <v>Bé</v>
          </cell>
          <cell r="F1081">
            <v>1</v>
          </cell>
          <cell r="H1081">
            <v>4415</v>
          </cell>
          <cell r="I1081">
            <v>85175</v>
          </cell>
          <cell r="J1081">
            <v>50593</v>
          </cell>
          <cell r="K1081">
            <v>4415</v>
          </cell>
          <cell r="L1081">
            <v>85175</v>
          </cell>
          <cell r="M1081">
            <v>50593</v>
          </cell>
          <cell r="N1081">
            <v>140183</v>
          </cell>
        </row>
        <row r="1082">
          <cell r="B1082">
            <v>3</v>
          </cell>
          <cell r="D1082" t="str">
            <v>Nh©n c«ng ®iÒu chØnh t¨ng thªm  = NC x {(1+0,3/2,638 ) x 2,01x0,95 - 1}</v>
          </cell>
          <cell r="L1082">
            <v>81375.441755117514</v>
          </cell>
          <cell r="N1082">
            <v>81375.441755117514</v>
          </cell>
        </row>
        <row r="1083">
          <cell r="B1083">
            <v>4</v>
          </cell>
          <cell r="D1083" t="str">
            <v>Chi phÝ m¸y ®iÒu chinh t¨ng thªm C1 =  MTCx 0,13</v>
          </cell>
          <cell r="M1083">
            <v>5565.2300000000005</v>
          </cell>
          <cell r="N1083">
            <v>5565.2300000000005</v>
          </cell>
        </row>
        <row r="1084">
          <cell r="B1084">
            <v>5</v>
          </cell>
          <cell r="D1084" t="str">
            <v>Chi phÝ s¶n xuÊt chung: 71% CFNC</v>
          </cell>
          <cell r="L1084">
            <v>178712.99364613343</v>
          </cell>
          <cell r="N1084">
            <v>178712.99364613343</v>
          </cell>
        </row>
        <row r="1085">
          <cell r="B1085">
            <v>6</v>
          </cell>
          <cell r="D1085" t="str">
            <v>Thu nhËp chÞu thuÕ tÝnh tr­íc 6% Z</v>
          </cell>
          <cell r="N1085">
            <v>39179.679924075055</v>
          </cell>
        </row>
        <row r="1086">
          <cell r="A1086">
            <v>82</v>
          </cell>
          <cell r="D1086" t="str">
            <v>Gi¸ cÇu dao phô t¶i</v>
          </cell>
          <cell r="K1086">
            <v>28000000</v>
          </cell>
          <cell r="L1086">
            <v>85175</v>
          </cell>
          <cell r="M1086">
            <v>50593</v>
          </cell>
          <cell r="N1086">
            <v>29680000</v>
          </cell>
        </row>
        <row r="1087">
          <cell r="B1087">
            <v>1</v>
          </cell>
          <cell r="D1087" t="str">
            <v>CÇu dao</v>
          </cell>
          <cell r="E1087" t="str">
            <v>Bé</v>
          </cell>
          <cell r="F1087">
            <v>1</v>
          </cell>
          <cell r="G1087">
            <v>1</v>
          </cell>
          <cell r="H1087">
            <v>28000000</v>
          </cell>
          <cell r="K1087">
            <v>28000000</v>
          </cell>
          <cell r="L1087">
            <v>0</v>
          </cell>
          <cell r="N1087">
            <v>28000000</v>
          </cell>
        </row>
        <row r="1088">
          <cell r="B1088">
            <v>2</v>
          </cell>
          <cell r="D1088" t="str">
            <v>Thu nhËp chÞu thuÕ tÝnh tr­íc 6% Z</v>
          </cell>
          <cell r="N1088">
            <v>1680000</v>
          </cell>
        </row>
        <row r="1089">
          <cell r="A1089">
            <v>83</v>
          </cell>
          <cell r="D1089" t="str">
            <v>CÇu dao phô t¶i 3 pha</v>
          </cell>
          <cell r="K1089">
            <v>0</v>
          </cell>
          <cell r="L1089">
            <v>85175</v>
          </cell>
          <cell r="M1089">
            <v>50593</v>
          </cell>
          <cell r="N1089">
            <v>829703.31880000001</v>
          </cell>
        </row>
        <row r="1090">
          <cell r="B1090">
            <v>1</v>
          </cell>
          <cell r="C1090" t="str">
            <v>02.1463</v>
          </cell>
          <cell r="D1090" t="str">
            <v>V/c cÇu dao</v>
          </cell>
          <cell r="E1090" t="str">
            <v>TÊn</v>
          </cell>
          <cell r="F1090">
            <v>0.15</v>
          </cell>
          <cell r="G1090">
            <v>0.02</v>
          </cell>
          <cell r="H1090">
            <v>560000</v>
          </cell>
          <cell r="L1090">
            <v>0</v>
          </cell>
          <cell r="N1090">
            <v>560000</v>
          </cell>
        </row>
        <row r="1091">
          <cell r="B1091">
            <v>2</v>
          </cell>
          <cell r="D1091" t="str">
            <v>VËn chuyÓn tõ §iÖn lùc ®Õn tuyÕn</v>
          </cell>
          <cell r="E1091" t="str">
            <v>TÊn</v>
          </cell>
          <cell r="F1091">
            <v>0.15</v>
          </cell>
          <cell r="H1091">
            <v>110110</v>
          </cell>
          <cell r="K1091">
            <v>16516.5</v>
          </cell>
          <cell r="L1091">
            <v>0</v>
          </cell>
          <cell r="N1091">
            <v>16516.5</v>
          </cell>
        </row>
        <row r="1092">
          <cell r="B1092">
            <v>3</v>
          </cell>
          <cell r="C1092" t="str">
            <v>02.2204</v>
          </cell>
          <cell r="D1092" t="str">
            <v>ThÝ nghiÖm hiÖu chØnh</v>
          </cell>
          <cell r="E1092" t="str">
            <v>Bé</v>
          </cell>
          <cell r="F1092">
            <v>1</v>
          </cell>
          <cell r="H1092">
            <v>4415</v>
          </cell>
          <cell r="I1092">
            <v>85175</v>
          </cell>
          <cell r="J1092">
            <v>50593</v>
          </cell>
          <cell r="K1092">
            <v>4415</v>
          </cell>
          <cell r="L1092">
            <v>85175</v>
          </cell>
          <cell r="M1092">
            <v>50593</v>
          </cell>
          <cell r="N1092">
            <v>140183</v>
          </cell>
        </row>
        <row r="1093">
          <cell r="B1093">
            <v>0</v>
          </cell>
          <cell r="D1093" t="str">
            <v>Nh©n c«ng ®iÒu chØnh t¨ng thªm  = NC x {(1+0,3/2,638 ) x 2,01x0,95 - 1}</v>
          </cell>
          <cell r="L1093">
            <v>0</v>
          </cell>
          <cell r="N1093">
            <v>0</v>
          </cell>
        </row>
        <row r="1094">
          <cell r="B1094">
            <v>4</v>
          </cell>
          <cell r="D1094" t="str">
            <v>Chi phÝ m¸y ®iÒu chinh t¨ng thªm C1 =  MTCx1,11</v>
          </cell>
          <cell r="M1094">
            <v>5565.2300000000005</v>
          </cell>
          <cell r="N1094">
            <v>5565.2300000000005</v>
          </cell>
        </row>
        <row r="1095">
          <cell r="B1095">
            <v>5</v>
          </cell>
          <cell r="D1095" t="str">
            <v>Chi phÝ s¶n xuÊt chung: 71% CFNC</v>
          </cell>
          <cell r="L1095">
            <v>60474.25</v>
          </cell>
          <cell r="N1095">
            <v>60474.25</v>
          </cell>
        </row>
        <row r="1096">
          <cell r="B1096">
            <v>6</v>
          </cell>
          <cell r="D1096" t="str">
            <v>Thu nhËp chÞu thuÕ tÝnh tr­íc 6% Z</v>
          </cell>
          <cell r="N1096">
            <v>46964.338799999998</v>
          </cell>
        </row>
        <row r="1097">
          <cell r="A1097">
            <v>84</v>
          </cell>
          <cell r="D1097" t="str">
            <v>C¸ch ®iÖn ®øng 35kV</v>
          </cell>
          <cell r="K1097">
            <v>464</v>
          </cell>
          <cell r="M1097">
            <v>11284</v>
          </cell>
          <cell r="N1097">
            <v>42704.024977951747</v>
          </cell>
        </row>
        <row r="1098">
          <cell r="B1098">
            <v>1</v>
          </cell>
          <cell r="C1098" t="str">
            <v>06.1106</v>
          </cell>
          <cell r="D1098" t="str">
            <v>L¾p Sø ®øng  35kV</v>
          </cell>
          <cell r="E1098" t="str">
            <v>Qu¶</v>
          </cell>
          <cell r="F1098">
            <v>1</v>
          </cell>
          <cell r="H1098">
            <v>0</v>
          </cell>
          <cell r="I1098">
            <v>4459</v>
          </cell>
          <cell r="K1098">
            <v>0</v>
          </cell>
          <cell r="L1098">
            <v>4459</v>
          </cell>
          <cell r="M1098">
            <v>0</v>
          </cell>
          <cell r="N1098">
            <v>4459</v>
          </cell>
        </row>
        <row r="1099">
          <cell r="B1099">
            <v>2</v>
          </cell>
          <cell r="C1099" t="str">
            <v>03.2103</v>
          </cell>
          <cell r="D1099" t="str">
            <v>ThÝ nghiÖm sø</v>
          </cell>
          <cell r="E1099" t="str">
            <v>Qu¶</v>
          </cell>
          <cell r="F1099">
            <v>1</v>
          </cell>
          <cell r="H1099">
            <v>464</v>
          </cell>
          <cell r="I1099">
            <v>2440</v>
          </cell>
          <cell r="J1099">
            <v>11284</v>
          </cell>
          <cell r="K1099">
            <v>464</v>
          </cell>
          <cell r="L1099">
            <v>2440</v>
          </cell>
          <cell r="M1099">
            <v>11284</v>
          </cell>
          <cell r="N1099">
            <v>14188</v>
          </cell>
        </row>
        <row r="1100">
          <cell r="B1100">
            <v>3</v>
          </cell>
          <cell r="D1100" t="str">
            <v>V/c + bèc dì tõ huyÖn ®Õn tuyÕn</v>
          </cell>
          <cell r="E1100" t="str">
            <v>TÊn</v>
          </cell>
          <cell r="F1100">
            <v>6.4999999999999997E-3</v>
          </cell>
          <cell r="H1100">
            <v>84975.865369203937</v>
          </cell>
          <cell r="L1100">
            <v>552.34312489982551</v>
          </cell>
          <cell r="N1100">
            <v>552.34312489982551</v>
          </cell>
        </row>
        <row r="1101">
          <cell r="B1101">
            <v>4</v>
          </cell>
          <cell r="D1101" t="str">
            <v>VËn chuyÓn tõ §iÖn lùc ®Õn tuyÕn</v>
          </cell>
          <cell r="E1101" t="str">
            <v>TÊn</v>
          </cell>
          <cell r="F1101">
            <v>6.4999999999999997E-3</v>
          </cell>
          <cell r="H1101">
            <v>110110</v>
          </cell>
          <cell r="L1101">
            <v>715.71499999999992</v>
          </cell>
          <cell r="N1101">
            <v>715.71499999999992</v>
          </cell>
        </row>
        <row r="1102">
          <cell r="B1102">
            <v>5</v>
          </cell>
          <cell r="D1102" t="str">
            <v>Nh©n c«ng ®iÒu chØnh t¨ng thªm  = NC x {(1+0,3/2,638 ) x 2,01x0,95 - 1}</v>
          </cell>
          <cell r="N1102">
            <v>8093.6048382204153</v>
          </cell>
        </row>
        <row r="1103">
          <cell r="B1103">
            <v>6</v>
          </cell>
          <cell r="D1103" t="str">
            <v>Chi phÝ m¸y ®iÒu chinh t¨ng thªm C1 =  MTCx 0,13</v>
          </cell>
          <cell r="N1103">
            <v>1241.24</v>
          </cell>
        </row>
        <row r="1104">
          <cell r="B1104">
            <v>7</v>
          </cell>
          <cell r="D1104" t="str">
            <v>Chi phÝ s¶n xuÊt chung: 71% CFNC</v>
          </cell>
          <cell r="L1104">
            <v>0</v>
          </cell>
          <cell r="N1104">
            <v>11036.913053815371</v>
          </cell>
        </row>
        <row r="1105">
          <cell r="B1105">
            <v>8</v>
          </cell>
          <cell r="D1105" t="str">
            <v>Thu nhËp chÞu thuÕ tÝnh tr­íc 6% Z</v>
          </cell>
          <cell r="N1105">
            <v>2417.2089610161365</v>
          </cell>
        </row>
        <row r="1106">
          <cell r="A1106">
            <v>85</v>
          </cell>
          <cell r="C1106" t="str">
            <v>S§-24</v>
          </cell>
          <cell r="D1106" t="str">
            <v>Sø ®ì</v>
          </cell>
          <cell r="L1106">
            <v>6899</v>
          </cell>
          <cell r="M1106">
            <v>5642</v>
          </cell>
          <cell r="N1106">
            <v>34726.781644316477</v>
          </cell>
        </row>
        <row r="1107">
          <cell r="B1107">
            <v>1</v>
          </cell>
          <cell r="C1107" t="str">
            <v>06.1106</v>
          </cell>
          <cell r="D1107" t="str">
            <v xml:space="preserve">L¾p sø ®øng  35kV </v>
          </cell>
          <cell r="E1107" t="str">
            <v>Qu¶</v>
          </cell>
          <cell r="F1107">
            <v>1</v>
          </cell>
          <cell r="H1107">
            <v>155</v>
          </cell>
          <cell r="I1107">
            <v>4459</v>
          </cell>
          <cell r="K1107">
            <v>155</v>
          </cell>
          <cell r="L1107">
            <v>4459</v>
          </cell>
          <cell r="M1107">
            <v>0</v>
          </cell>
          <cell r="N1107">
            <v>4614</v>
          </cell>
        </row>
        <row r="1108">
          <cell r="B1108">
            <v>2</v>
          </cell>
          <cell r="C1108" t="str">
            <v>02.4102</v>
          </cell>
          <cell r="D1108" t="str">
            <v>ThÝ nghiÖm sø</v>
          </cell>
          <cell r="E1108" t="str">
            <v>Qu¶</v>
          </cell>
          <cell r="F1108">
            <v>1</v>
          </cell>
          <cell r="H1108">
            <v>464</v>
          </cell>
          <cell r="I1108">
            <v>2440</v>
          </cell>
          <cell r="J1108">
            <v>5642</v>
          </cell>
          <cell r="K1108">
            <v>464</v>
          </cell>
          <cell r="L1108">
            <v>2440</v>
          </cell>
          <cell r="M1108">
            <v>5642</v>
          </cell>
          <cell r="N1108">
            <v>8546</v>
          </cell>
        </row>
        <row r="1109">
          <cell r="B1109">
            <v>3</v>
          </cell>
          <cell r="D1109" t="str">
            <v>V/c + bèc dì tõ huyÖn ®Õn tuyÕn</v>
          </cell>
          <cell r="E1109" t="str">
            <v>TÊn</v>
          </cell>
          <cell r="F1109">
            <v>6.4999999999999997E-3</v>
          </cell>
          <cell r="H1109">
            <v>84975.865369203937</v>
          </cell>
          <cell r="K1109">
            <v>552.34312489982551</v>
          </cell>
          <cell r="L1109">
            <v>0</v>
          </cell>
          <cell r="M1109">
            <v>0</v>
          </cell>
          <cell r="N1109">
            <v>552.34312489982551</v>
          </cell>
        </row>
        <row r="1110">
          <cell r="B1110">
            <v>4</v>
          </cell>
          <cell r="D1110" t="str">
            <v>VËn chuyÓn tõ §iÖn lùc ®Õn tuyÕn</v>
          </cell>
          <cell r="E1110" t="str">
            <v>TÊn</v>
          </cell>
          <cell r="F1110">
            <v>6.4999999999999997E-3</v>
          </cell>
          <cell r="H1110">
            <v>110110</v>
          </cell>
          <cell r="K1110">
            <v>715.71499999999992</v>
          </cell>
          <cell r="N1110">
            <v>715.71499999999992</v>
          </cell>
        </row>
        <row r="1111">
          <cell r="B1111">
            <v>5</v>
          </cell>
          <cell r="D1111" t="str">
            <v>Nh©n c«ng ®iÒu chØnh t¨ng thªm  = NC x {(1+0,3/2,638 ) x 2,01x0,95 - 1}</v>
          </cell>
          <cell r="N1111">
            <v>7493.6530022744482</v>
          </cell>
        </row>
        <row r="1112">
          <cell r="B1112">
            <v>6</v>
          </cell>
          <cell r="D1112" t="str">
            <v>Chi phÝ m¸y ®iÒu chinh t¨ng thªm C1 =  MTCx0,046</v>
          </cell>
          <cell r="N1112">
            <v>620.62</v>
          </cell>
        </row>
        <row r="1113">
          <cell r="B1113">
            <v>7</v>
          </cell>
          <cell r="D1113" t="str">
            <v>Chi phÝ s¶n xuÊt chung: 71% CFNC</v>
          </cell>
          <cell r="L1113">
            <v>0</v>
          </cell>
          <cell r="N1113">
            <v>10218.783631614857</v>
          </cell>
        </row>
        <row r="1114">
          <cell r="B1114">
            <v>8</v>
          </cell>
          <cell r="D1114" t="str">
            <v>Thu nhËp chÞu thuÕ tÝnh tr­íc 6% Z</v>
          </cell>
          <cell r="N1114">
            <v>1965.6668855273479</v>
          </cell>
        </row>
        <row r="1115">
          <cell r="A1115">
            <v>86</v>
          </cell>
          <cell r="C1115" t="str">
            <v>C§-35</v>
          </cell>
          <cell r="D1115" t="str">
            <v>C¸ch ®iÖn chuçi ®ì d©y dÉn</v>
          </cell>
          <cell r="K1115">
            <v>7937.1171553634285</v>
          </cell>
          <cell r="M1115">
            <v>7094</v>
          </cell>
          <cell r="N1115">
            <v>40870.279379567721</v>
          </cell>
        </row>
        <row r="1116">
          <cell r="B1116">
            <v>0</v>
          </cell>
          <cell r="D1116" t="str">
            <v>Gugi«ng ch÷ U  CT-7</v>
          </cell>
          <cell r="E1116" t="str">
            <v>C¸i</v>
          </cell>
          <cell r="F1116">
            <v>1</v>
          </cell>
          <cell r="H1116">
            <v>10909</v>
          </cell>
          <cell r="K1116">
            <v>10909</v>
          </cell>
          <cell r="L1116">
            <v>0</v>
          </cell>
          <cell r="M1116">
            <v>0</v>
          </cell>
          <cell r="N1116">
            <v>0</v>
          </cell>
        </row>
        <row r="1117">
          <cell r="B1117">
            <v>0</v>
          </cell>
          <cell r="D1117" t="str">
            <v>M¾t nèi ®¬n MN1-6</v>
          </cell>
          <cell r="E1117" t="str">
            <v>C¸i</v>
          </cell>
          <cell r="F1117">
            <v>1</v>
          </cell>
          <cell r="H1117">
            <v>9091</v>
          </cell>
          <cell r="K1117">
            <v>9091</v>
          </cell>
          <cell r="L1117">
            <v>0</v>
          </cell>
          <cell r="M1117">
            <v>0</v>
          </cell>
          <cell r="N1117">
            <v>0</v>
          </cell>
        </row>
        <row r="1118">
          <cell r="B1118">
            <v>0</v>
          </cell>
          <cell r="D1118" t="str">
            <v>Kho¸ ®ì §-912</v>
          </cell>
          <cell r="E1118" t="str">
            <v>C¸i</v>
          </cell>
          <cell r="F1118">
            <v>1</v>
          </cell>
          <cell r="H1118">
            <v>32925</v>
          </cell>
          <cell r="K1118">
            <v>32925</v>
          </cell>
          <cell r="L1118">
            <v>0</v>
          </cell>
          <cell r="M1118">
            <v>0</v>
          </cell>
          <cell r="N1118">
            <v>0</v>
          </cell>
        </row>
        <row r="1119">
          <cell r="B1119">
            <v>0</v>
          </cell>
          <cell r="D1119" t="str">
            <v>Vßng treo ®Çu trßn</v>
          </cell>
          <cell r="E1119" t="str">
            <v>C¸i</v>
          </cell>
          <cell r="F1119">
            <v>1</v>
          </cell>
          <cell r="H1119">
            <v>6023</v>
          </cell>
          <cell r="K1119">
            <v>6023</v>
          </cell>
          <cell r="L1119">
            <v>0</v>
          </cell>
          <cell r="M1119">
            <v>0</v>
          </cell>
          <cell r="N1119">
            <v>0</v>
          </cell>
        </row>
        <row r="1120">
          <cell r="B1120">
            <v>0</v>
          </cell>
          <cell r="D1120" t="str">
            <v>B¾t c¸ch ®iÖn IIC-70</v>
          </cell>
          <cell r="E1120" t="str">
            <v>C¸i</v>
          </cell>
          <cell r="F1120">
            <v>3</v>
          </cell>
          <cell r="H1120">
            <v>85000</v>
          </cell>
          <cell r="K1120">
            <v>255000</v>
          </cell>
          <cell r="L1120">
            <v>0</v>
          </cell>
          <cell r="M1120">
            <v>0</v>
          </cell>
          <cell r="N1120">
            <v>0</v>
          </cell>
        </row>
        <row r="1121">
          <cell r="B1121">
            <v>1</v>
          </cell>
          <cell r="C1121" t="str">
            <v>03.2103</v>
          </cell>
          <cell r="D1121" t="str">
            <v>ThÝ nghiÖm sø</v>
          </cell>
          <cell r="E1121" t="str">
            <v>Chuçi</v>
          </cell>
          <cell r="F1121">
            <v>1</v>
          </cell>
          <cell r="H1121">
            <v>232</v>
          </cell>
          <cell r="I1121">
            <v>1220</v>
          </cell>
          <cell r="J1121">
            <v>5642</v>
          </cell>
          <cell r="K1121">
            <v>232</v>
          </cell>
          <cell r="L1121">
            <v>1220</v>
          </cell>
          <cell r="M1121">
            <v>7094</v>
          </cell>
          <cell r="N1121">
            <v>8546</v>
          </cell>
        </row>
        <row r="1122">
          <cell r="B1122">
            <v>2</v>
          </cell>
          <cell r="C1122" t="str">
            <v>06.1521</v>
          </cell>
          <cell r="D1122" t="str">
            <v>L¾p ®Æt chuçi nÐo</v>
          </cell>
          <cell r="E1122" t="str">
            <v>Chuçi</v>
          </cell>
          <cell r="F1122">
            <v>1</v>
          </cell>
          <cell r="H1122">
            <v>610</v>
          </cell>
          <cell r="I1122">
            <v>7313</v>
          </cell>
          <cell r="K1122">
            <v>610</v>
          </cell>
          <cell r="L1122">
            <v>7313</v>
          </cell>
          <cell r="M1122">
            <v>0</v>
          </cell>
          <cell r="N1122">
            <v>7923</v>
          </cell>
        </row>
        <row r="1123">
          <cell r="B1123">
            <v>3</v>
          </cell>
          <cell r="D1123" t="str">
            <v>VËn chuyÓn cét</v>
          </cell>
          <cell r="E1123" t="str">
            <v>TÊn</v>
          </cell>
          <cell r="F1123">
            <v>2.0199999999999999E-2</v>
          </cell>
          <cell r="H1123">
            <v>84975.865369203937</v>
          </cell>
          <cell r="K1123">
            <v>1716.5124804579195</v>
          </cell>
          <cell r="L1123">
            <v>0</v>
          </cell>
          <cell r="M1123">
            <v>0</v>
          </cell>
          <cell r="N1123">
            <v>1716.5124804579195</v>
          </cell>
        </row>
        <row r="1124">
          <cell r="B1124">
            <v>4</v>
          </cell>
          <cell r="D1124" t="str">
            <v>V/c + bèc dì tõ huyÖn ®Õn tuyÕn</v>
          </cell>
          <cell r="E1124" t="str">
            <v>TÊn</v>
          </cell>
          <cell r="F1124">
            <v>2.0199999999999999E-2</v>
          </cell>
          <cell r="H1124">
            <v>266267.5581636391</v>
          </cell>
          <cell r="K1124">
            <v>5378.6046749055095</v>
          </cell>
          <cell r="L1124">
            <v>0</v>
          </cell>
          <cell r="M1124">
            <v>0</v>
          </cell>
          <cell r="N1124">
            <v>5378.6046749055095</v>
          </cell>
        </row>
        <row r="1125">
          <cell r="B1125">
            <v>5</v>
          </cell>
          <cell r="D1125" t="str">
            <v>Nh©n c«ng ®iÒu chØnh t¨ng thªm  = NC x {(1+0,3/2,638 ) x 2,01x0,95 - 1}</v>
          </cell>
          <cell r="N1125">
            <v>8153.9801838514022</v>
          </cell>
        </row>
        <row r="1126">
          <cell r="B1126">
            <v>6</v>
          </cell>
          <cell r="D1126" t="str">
            <v>Chi phÝ m¸y ®iÒu chinh t¨ng thªm C1 =  MTCx 0,13</v>
          </cell>
          <cell r="N1126">
            <v>780.34</v>
          </cell>
        </row>
        <row r="1127">
          <cell r="B1127">
            <v>7</v>
          </cell>
          <cell r="D1127" t="str">
            <v>Chi phÝ s¶n xuÊt chung: 71% CFNC</v>
          </cell>
          <cell r="L1127">
            <v>0</v>
          </cell>
          <cell r="N1127">
            <v>6058.4299999999994</v>
          </cell>
        </row>
        <row r="1128">
          <cell r="B1128">
            <v>8</v>
          </cell>
          <cell r="D1128" t="str">
            <v>Thu nhËp chÞu thuÕ tÝnh tr­íc 6% Z</v>
          </cell>
          <cell r="N1128">
            <v>2313.41204035289</v>
          </cell>
        </row>
        <row r="1129">
          <cell r="A1129">
            <v>87</v>
          </cell>
          <cell r="C1129" t="str">
            <v>CN-24</v>
          </cell>
          <cell r="D1129" t="str">
            <v>Chuçi sø nÐo</v>
          </cell>
          <cell r="K1129">
            <v>4712.7344804579188</v>
          </cell>
          <cell r="L1129">
            <v>8045</v>
          </cell>
          <cell r="M1129">
            <v>3949</v>
          </cell>
          <cell r="N1129">
            <v>40737.247410671669</v>
          </cell>
        </row>
        <row r="1130">
          <cell r="B1130">
            <v>0</v>
          </cell>
          <cell r="D1130" t="str">
            <v>Mãc treo ch÷ U-MT-9</v>
          </cell>
          <cell r="E1130" t="str">
            <v>C¸i</v>
          </cell>
          <cell r="F1130">
            <v>1</v>
          </cell>
          <cell r="H1130">
            <v>9727</v>
          </cell>
          <cell r="K1130">
            <v>9727</v>
          </cell>
          <cell r="L1130">
            <v>0</v>
          </cell>
          <cell r="M1130">
            <v>0</v>
          </cell>
          <cell r="N1130">
            <v>0</v>
          </cell>
        </row>
        <row r="1131">
          <cell r="B1131">
            <v>0</v>
          </cell>
          <cell r="D1131" t="str">
            <v>Mãc treo ch÷ U-MT-6</v>
          </cell>
          <cell r="E1131" t="str">
            <v>C¸i</v>
          </cell>
          <cell r="F1131">
            <v>1</v>
          </cell>
          <cell r="H1131">
            <v>7363</v>
          </cell>
          <cell r="K1131">
            <v>7363</v>
          </cell>
          <cell r="L1131">
            <v>0</v>
          </cell>
          <cell r="M1131">
            <v>0</v>
          </cell>
          <cell r="N1131">
            <v>0</v>
          </cell>
        </row>
        <row r="1132">
          <cell r="B1132">
            <v>0</v>
          </cell>
          <cell r="D1132" t="str">
            <v>M¾t nèi l¾p r¸p NR-6</v>
          </cell>
          <cell r="E1132" t="str">
            <v>C¸i</v>
          </cell>
          <cell r="F1132">
            <v>1</v>
          </cell>
          <cell r="H1132">
            <v>16477</v>
          </cell>
          <cell r="K1132">
            <v>16477</v>
          </cell>
          <cell r="L1132">
            <v>0</v>
          </cell>
          <cell r="M1132">
            <v>0</v>
          </cell>
          <cell r="N1132">
            <v>0</v>
          </cell>
        </row>
        <row r="1133">
          <cell r="B1133">
            <v>0</v>
          </cell>
          <cell r="D1133" t="str">
            <v>M¾t vßng treo ®Çu trßn VT-6</v>
          </cell>
          <cell r="E1133" t="str">
            <v>C¸i</v>
          </cell>
          <cell r="F1133">
            <v>1</v>
          </cell>
          <cell r="H1133">
            <v>5114</v>
          </cell>
          <cell r="K1133">
            <v>5114</v>
          </cell>
          <cell r="L1133">
            <v>0</v>
          </cell>
          <cell r="M1133">
            <v>0</v>
          </cell>
          <cell r="N1133">
            <v>0</v>
          </cell>
        </row>
        <row r="1134">
          <cell r="B1134">
            <v>0</v>
          </cell>
          <cell r="D1134" t="str">
            <v>M¾t nèi kÐp MN2-6</v>
          </cell>
          <cell r="E1134" t="str">
            <v>C¸i</v>
          </cell>
          <cell r="H1134">
            <v>11364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</row>
        <row r="1135">
          <cell r="B1135">
            <v>0</v>
          </cell>
          <cell r="D1135" t="str">
            <v>M¾t nèi trung gian</v>
          </cell>
          <cell r="E1135" t="str">
            <v>C¸i</v>
          </cell>
          <cell r="F1135">
            <v>1</v>
          </cell>
          <cell r="H1135">
            <v>7500</v>
          </cell>
          <cell r="K1135">
            <v>7500</v>
          </cell>
          <cell r="L1135">
            <v>0</v>
          </cell>
          <cell r="M1135">
            <v>0</v>
          </cell>
          <cell r="N1135">
            <v>0</v>
          </cell>
        </row>
        <row r="1136">
          <cell r="B1136">
            <v>0</v>
          </cell>
          <cell r="D1136" t="str">
            <v>Kho¸ ®ì d©y N912</v>
          </cell>
          <cell r="E1136" t="str">
            <v>C¸i</v>
          </cell>
          <cell r="F1136">
            <v>1</v>
          </cell>
          <cell r="H1136">
            <v>32925</v>
          </cell>
          <cell r="K1136">
            <v>32925</v>
          </cell>
          <cell r="L1136">
            <v>0</v>
          </cell>
          <cell r="M1136">
            <v>0</v>
          </cell>
          <cell r="N1136">
            <v>0</v>
          </cell>
        </row>
        <row r="1137">
          <cell r="B1137">
            <v>0</v>
          </cell>
          <cell r="D1137" t="str">
            <v>B¾t c¸ch ®iÖn IIC-70</v>
          </cell>
          <cell r="E1137" t="str">
            <v>C¸i</v>
          </cell>
          <cell r="F1137">
            <v>4</v>
          </cell>
          <cell r="H1137">
            <v>85000</v>
          </cell>
          <cell r="K1137">
            <v>340000</v>
          </cell>
          <cell r="L1137">
            <v>0</v>
          </cell>
          <cell r="M1137">
            <v>0</v>
          </cell>
          <cell r="N1137">
            <v>0</v>
          </cell>
        </row>
        <row r="1138">
          <cell r="B1138">
            <v>1</v>
          </cell>
          <cell r="C1138" t="str">
            <v>02.4103x,05</v>
          </cell>
          <cell r="D1138" t="str">
            <v>ThÝ nghiÖm sø</v>
          </cell>
          <cell r="E1138" t="str">
            <v>Chuçi</v>
          </cell>
          <cell r="F1138">
            <v>1</v>
          </cell>
          <cell r="H1138">
            <v>162</v>
          </cell>
          <cell r="I1138">
            <v>732</v>
          </cell>
          <cell r="J1138">
            <v>3949</v>
          </cell>
          <cell r="K1138">
            <v>162</v>
          </cell>
          <cell r="L1138">
            <v>732</v>
          </cell>
          <cell r="M1138">
            <v>3949</v>
          </cell>
          <cell r="N1138">
            <v>4843</v>
          </cell>
        </row>
        <row r="1139">
          <cell r="B1139">
            <v>2</v>
          </cell>
          <cell r="C1139" t="str">
            <v>06.1521</v>
          </cell>
          <cell r="D1139" t="str">
            <v>L¾p ®Æt chuçi nÐo</v>
          </cell>
          <cell r="E1139" t="str">
            <v>Chuçi</v>
          </cell>
          <cell r="F1139">
            <v>1</v>
          </cell>
          <cell r="H1139">
            <v>610</v>
          </cell>
          <cell r="I1139">
            <v>7313</v>
          </cell>
          <cell r="K1139">
            <v>610</v>
          </cell>
          <cell r="L1139">
            <v>7313</v>
          </cell>
          <cell r="M1139">
            <v>0</v>
          </cell>
          <cell r="N1139">
            <v>7923</v>
          </cell>
        </row>
        <row r="1140">
          <cell r="B1140">
            <v>3</v>
          </cell>
          <cell r="D1140" t="str">
            <v>V/c + bèc dì tõ huyÖn ®Õn tuyÕn</v>
          </cell>
          <cell r="E1140" t="str">
            <v>TÊn</v>
          </cell>
          <cell r="F1140">
            <v>2.0199999999999999E-2</v>
          </cell>
          <cell r="H1140">
            <v>84975.865369203937</v>
          </cell>
          <cell r="K1140">
            <v>1716.5124804579195</v>
          </cell>
          <cell r="L1140">
            <v>0</v>
          </cell>
          <cell r="M1140">
            <v>0</v>
          </cell>
          <cell r="N1140">
            <v>1716.5124804579195</v>
          </cell>
        </row>
        <row r="1141">
          <cell r="B1141">
            <v>4</v>
          </cell>
          <cell r="D1141" t="str">
            <v>VËn chuyÓn tõ §iÖn lùc ®Õn tuyÕn</v>
          </cell>
          <cell r="E1141" t="str">
            <v>TÊn</v>
          </cell>
          <cell r="F1141">
            <v>2.0199999999999999E-2</v>
          </cell>
          <cell r="H1141">
            <v>110110</v>
          </cell>
          <cell r="K1141">
            <v>2224.2219999999998</v>
          </cell>
          <cell r="L1141">
            <v>0</v>
          </cell>
          <cell r="M1141">
            <v>0</v>
          </cell>
          <cell r="N1141">
            <v>2224.2219999999998</v>
          </cell>
        </row>
        <row r="1142">
          <cell r="B1142">
            <v>5</v>
          </cell>
          <cell r="D1142" t="str">
            <v>Nh©n c«ng ®iÒu chØnh t¨ng thªm  = NC x {(1+0,3/2,638 ) x 2,01x0,95 - 1}</v>
          </cell>
          <cell r="N1142">
            <v>9063.9245621683076</v>
          </cell>
        </row>
        <row r="1143">
          <cell r="B1143">
            <v>6</v>
          </cell>
          <cell r="D1143" t="str">
            <v>Chi phÝ m¸y ®iÒu chinh t¨ng thªm C1 =  MTCx 0,13</v>
          </cell>
          <cell r="N1143">
            <v>513.37</v>
          </cell>
        </row>
        <row r="1144">
          <cell r="B1144">
            <v>7</v>
          </cell>
          <cell r="D1144" t="str">
            <v>Chi phÝ s¶n xuÊt chung: 71% CFNC</v>
          </cell>
          <cell r="L1144">
            <v>0</v>
          </cell>
          <cell r="N1144">
            <v>12147.336439139497</v>
          </cell>
        </row>
        <row r="1145">
          <cell r="B1145">
            <v>8</v>
          </cell>
          <cell r="D1145" t="str">
            <v>Thu nhËp chÞu thuÕ tÝnh tr­íc 6% Z</v>
          </cell>
          <cell r="N1145">
            <v>2305.8819289059434</v>
          </cell>
        </row>
        <row r="1146">
          <cell r="A1146">
            <v>88</v>
          </cell>
          <cell r="D1146" t="str">
            <v>Chuçi nÐo PC-70D 5 b¸t</v>
          </cell>
          <cell r="K1146">
            <v>4782.7344804579188</v>
          </cell>
          <cell r="M1146">
            <v>5642</v>
          </cell>
          <cell r="N1146">
            <v>44720.451299267879</v>
          </cell>
        </row>
        <row r="1147">
          <cell r="B1147">
            <v>0</v>
          </cell>
          <cell r="D1147" t="str">
            <v>Mãc treo ch÷ U-MT-9</v>
          </cell>
          <cell r="E1147" t="str">
            <v>C¸i</v>
          </cell>
          <cell r="F1147">
            <v>1</v>
          </cell>
          <cell r="H1147">
            <v>9727</v>
          </cell>
          <cell r="K1147">
            <v>9727</v>
          </cell>
          <cell r="L1147">
            <v>0</v>
          </cell>
          <cell r="M1147">
            <v>0</v>
          </cell>
          <cell r="N1147">
            <v>0</v>
          </cell>
        </row>
        <row r="1148">
          <cell r="B1148">
            <v>0</v>
          </cell>
          <cell r="D1148" t="str">
            <v>Mãc treo ch÷ U-MT-6</v>
          </cell>
          <cell r="E1148" t="str">
            <v>C¸i</v>
          </cell>
          <cell r="F1148">
            <v>1</v>
          </cell>
          <cell r="H1148">
            <v>7363</v>
          </cell>
          <cell r="K1148">
            <v>7363</v>
          </cell>
          <cell r="L1148">
            <v>0</v>
          </cell>
          <cell r="M1148">
            <v>0</v>
          </cell>
          <cell r="N1148">
            <v>0</v>
          </cell>
        </row>
        <row r="1149">
          <cell r="B1149">
            <v>0</v>
          </cell>
          <cell r="D1149" t="str">
            <v>M¾t nèi l¾p r¸p NR-6</v>
          </cell>
          <cell r="E1149" t="str">
            <v>C¸i</v>
          </cell>
          <cell r="F1149">
            <v>1</v>
          </cell>
          <cell r="H1149">
            <v>16477</v>
          </cell>
          <cell r="K1149">
            <v>16477</v>
          </cell>
          <cell r="L1149">
            <v>0</v>
          </cell>
          <cell r="M1149">
            <v>0</v>
          </cell>
          <cell r="N1149">
            <v>0</v>
          </cell>
        </row>
        <row r="1150">
          <cell r="B1150">
            <v>0</v>
          </cell>
          <cell r="D1150" t="str">
            <v>M¾t vßng treo ®Çu trßn VT-6</v>
          </cell>
          <cell r="E1150" t="str">
            <v>C¸i</v>
          </cell>
          <cell r="F1150">
            <v>1</v>
          </cell>
          <cell r="H1150">
            <v>5114</v>
          </cell>
          <cell r="K1150">
            <v>5114</v>
          </cell>
          <cell r="L1150">
            <v>0</v>
          </cell>
          <cell r="M1150">
            <v>0</v>
          </cell>
          <cell r="N1150">
            <v>0</v>
          </cell>
        </row>
        <row r="1151">
          <cell r="B1151">
            <v>0</v>
          </cell>
          <cell r="D1151" t="str">
            <v>M¾t nèi kÐp MN2-6</v>
          </cell>
          <cell r="E1151" t="str">
            <v>C¸i</v>
          </cell>
          <cell r="H1151">
            <v>11364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B1152">
            <v>0</v>
          </cell>
          <cell r="D1152" t="str">
            <v>M¾t nèi trung gian</v>
          </cell>
          <cell r="E1152" t="str">
            <v>C¸i</v>
          </cell>
          <cell r="F1152">
            <v>1</v>
          </cell>
          <cell r="H1152">
            <v>7500</v>
          </cell>
          <cell r="K1152">
            <v>7500</v>
          </cell>
          <cell r="L1152">
            <v>0</v>
          </cell>
          <cell r="M1152">
            <v>0</v>
          </cell>
          <cell r="N1152">
            <v>0</v>
          </cell>
        </row>
        <row r="1153">
          <cell r="B1153">
            <v>0</v>
          </cell>
          <cell r="D1153" t="str">
            <v>Kho¸ ®ì d©y N912</v>
          </cell>
          <cell r="E1153" t="str">
            <v>C¸i</v>
          </cell>
          <cell r="F1153">
            <v>1</v>
          </cell>
          <cell r="H1153">
            <v>32925</v>
          </cell>
          <cell r="K1153">
            <v>32925</v>
          </cell>
          <cell r="L1153">
            <v>0</v>
          </cell>
          <cell r="M1153">
            <v>0</v>
          </cell>
          <cell r="N1153">
            <v>0</v>
          </cell>
        </row>
        <row r="1154">
          <cell r="B1154">
            <v>0</v>
          </cell>
          <cell r="D1154" t="str">
            <v>B¾t c¸ch ®iÖn IIC-70</v>
          </cell>
          <cell r="E1154" t="str">
            <v>C¸i</v>
          </cell>
          <cell r="F1154">
            <v>5</v>
          </cell>
          <cell r="H1154">
            <v>85000</v>
          </cell>
          <cell r="K1154">
            <v>425000</v>
          </cell>
          <cell r="L1154">
            <v>0</v>
          </cell>
          <cell r="M1154">
            <v>0</v>
          </cell>
          <cell r="N1154">
            <v>0</v>
          </cell>
        </row>
        <row r="1155">
          <cell r="B1155">
            <v>1</v>
          </cell>
          <cell r="C1155" t="str">
            <v>03.2103</v>
          </cell>
          <cell r="D1155" t="str">
            <v>ThÝ nghiÖm sø</v>
          </cell>
          <cell r="E1155" t="str">
            <v>Chuçi</v>
          </cell>
          <cell r="F1155">
            <v>1</v>
          </cell>
          <cell r="H1155">
            <v>232</v>
          </cell>
          <cell r="I1155">
            <v>1220</v>
          </cell>
          <cell r="J1155">
            <v>5642</v>
          </cell>
          <cell r="K1155">
            <v>232</v>
          </cell>
          <cell r="L1155">
            <v>1220</v>
          </cell>
          <cell r="M1155">
            <v>5642</v>
          </cell>
          <cell r="N1155">
            <v>7094</v>
          </cell>
        </row>
        <row r="1156">
          <cell r="B1156">
            <v>2</v>
          </cell>
          <cell r="C1156" t="str">
            <v>06.1521</v>
          </cell>
          <cell r="D1156" t="str">
            <v>L¾p ®Æt chuçi nÐo</v>
          </cell>
          <cell r="E1156" t="str">
            <v>Chuçi</v>
          </cell>
          <cell r="F1156">
            <v>1</v>
          </cell>
          <cell r="H1156">
            <v>610</v>
          </cell>
          <cell r="I1156">
            <v>7313</v>
          </cell>
          <cell r="K1156">
            <v>610</v>
          </cell>
          <cell r="L1156">
            <v>7313</v>
          </cell>
          <cell r="M1156">
            <v>0</v>
          </cell>
          <cell r="N1156">
            <v>7923</v>
          </cell>
        </row>
        <row r="1157">
          <cell r="B1157">
            <v>3</v>
          </cell>
          <cell r="D1157" t="str">
            <v>V/c + bèc dì tõ huyÖn ®Õn tuyÕn</v>
          </cell>
          <cell r="E1157" t="str">
            <v>TÊn</v>
          </cell>
          <cell r="F1157">
            <v>2.0199999999999999E-2</v>
          </cell>
          <cell r="H1157">
            <v>84975.865369203937</v>
          </cell>
          <cell r="K1157">
            <v>1716.5124804579195</v>
          </cell>
          <cell r="L1157">
            <v>0</v>
          </cell>
          <cell r="M1157">
            <v>0</v>
          </cell>
          <cell r="N1157">
            <v>1716.5124804579195</v>
          </cell>
        </row>
        <row r="1158">
          <cell r="B1158">
            <v>4</v>
          </cell>
          <cell r="D1158" t="str">
            <v>VËn chuyÓn tõ §iÖn lùc ®Õn tuyÕn</v>
          </cell>
          <cell r="E1158" t="str">
            <v>TÊn</v>
          </cell>
          <cell r="F1158">
            <v>2.0199999999999999E-2</v>
          </cell>
          <cell r="H1158">
            <v>110110</v>
          </cell>
          <cell r="K1158">
            <v>2224.2219999999998</v>
          </cell>
          <cell r="L1158">
            <v>0</v>
          </cell>
          <cell r="M1158">
            <v>0</v>
          </cell>
          <cell r="N1158">
            <v>2224.2219999999998</v>
          </cell>
        </row>
        <row r="1159">
          <cell r="B1159">
            <v>5</v>
          </cell>
          <cell r="D1159" t="str">
            <v>Nh©n c«ng ®iÒu chØnh t¨ng thªm  = NC x {(1+0,3/2,638 ) x 2,01x0,95 - 1}</v>
          </cell>
          <cell r="N1159">
            <v>9613.7312975739169</v>
          </cell>
        </row>
        <row r="1160">
          <cell r="B1160">
            <v>6</v>
          </cell>
          <cell r="D1160" t="str">
            <v>Chi phÝ m¸y ®iÒu chinh t¨ng thªm C1 =  MTCx 0,13</v>
          </cell>
          <cell r="N1160">
            <v>733.46</v>
          </cell>
        </row>
        <row r="1161">
          <cell r="B1161">
            <v>7</v>
          </cell>
          <cell r="D1161" t="str">
            <v>Chi phÝ s¶n xuÊt chung: 71% CFNC</v>
          </cell>
          <cell r="L1161">
            <v>0</v>
          </cell>
          <cell r="N1161">
            <v>12884.179221277482</v>
          </cell>
        </row>
        <row r="1162">
          <cell r="B1162">
            <v>8</v>
          </cell>
          <cell r="D1162" t="str">
            <v>Thu nhËp chÞu thuÕ tÝnh tr­íc 6% Z</v>
          </cell>
          <cell r="N1162">
            <v>2531.346299958559</v>
          </cell>
        </row>
        <row r="1163">
          <cell r="A1163">
            <v>89</v>
          </cell>
          <cell r="D1163" t="str">
            <v>Chuçi nÐo PC-120D 4 b¸t</v>
          </cell>
          <cell r="K1163">
            <v>7084.7476918145258</v>
          </cell>
          <cell r="M1163">
            <v>5642</v>
          </cell>
          <cell r="N1163">
            <v>47160.585303305881</v>
          </cell>
        </row>
        <row r="1164">
          <cell r="B1164">
            <v>0</v>
          </cell>
          <cell r="D1164" t="str">
            <v>Mãc treo ch÷ U-MT-9</v>
          </cell>
          <cell r="E1164" t="str">
            <v>C¸i</v>
          </cell>
          <cell r="F1164">
            <v>1</v>
          </cell>
          <cell r="H1164">
            <v>9727</v>
          </cell>
          <cell r="K1164">
            <v>9727</v>
          </cell>
          <cell r="L1164">
            <v>0</v>
          </cell>
          <cell r="M1164">
            <v>0</v>
          </cell>
          <cell r="N1164">
            <v>0</v>
          </cell>
        </row>
        <row r="1165">
          <cell r="B1165">
            <v>0</v>
          </cell>
          <cell r="D1165" t="str">
            <v>Mãc treo ch÷ U-MT-6</v>
          </cell>
          <cell r="E1165" t="str">
            <v>C¸i</v>
          </cell>
          <cell r="F1165">
            <v>1</v>
          </cell>
          <cell r="H1165">
            <v>7363</v>
          </cell>
          <cell r="K1165">
            <v>7363</v>
          </cell>
          <cell r="L1165">
            <v>0</v>
          </cell>
          <cell r="M1165">
            <v>0</v>
          </cell>
          <cell r="N1165">
            <v>0</v>
          </cell>
        </row>
        <row r="1166">
          <cell r="B1166">
            <v>0</v>
          </cell>
          <cell r="D1166" t="str">
            <v>M¾t nèi l¾p r¸p NR-6</v>
          </cell>
          <cell r="E1166" t="str">
            <v>C¸i</v>
          </cell>
          <cell r="F1166">
            <v>1</v>
          </cell>
          <cell r="H1166">
            <v>16477</v>
          </cell>
          <cell r="K1166">
            <v>16477</v>
          </cell>
          <cell r="L1166">
            <v>0</v>
          </cell>
          <cell r="M1166">
            <v>0</v>
          </cell>
          <cell r="N1166">
            <v>0</v>
          </cell>
        </row>
        <row r="1167">
          <cell r="B1167">
            <v>0</v>
          </cell>
          <cell r="D1167" t="str">
            <v>M¾t vßng treo ®Çu trßn VT-6</v>
          </cell>
          <cell r="E1167" t="str">
            <v>C¸i</v>
          </cell>
          <cell r="F1167">
            <v>1</v>
          </cell>
          <cell r="H1167">
            <v>5114</v>
          </cell>
          <cell r="K1167">
            <v>5114</v>
          </cell>
          <cell r="L1167">
            <v>0</v>
          </cell>
          <cell r="M1167">
            <v>0</v>
          </cell>
          <cell r="N1167">
            <v>0</v>
          </cell>
        </row>
        <row r="1168">
          <cell r="B1168">
            <v>0</v>
          </cell>
          <cell r="D1168" t="str">
            <v>M¾t nèi kÐp MN2-6</v>
          </cell>
          <cell r="E1168" t="str">
            <v>C¸i</v>
          </cell>
          <cell r="H1168">
            <v>11364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B1169">
            <v>0</v>
          </cell>
          <cell r="D1169" t="str">
            <v>M¾t nèi trung gian</v>
          </cell>
          <cell r="E1169" t="str">
            <v>C¸i</v>
          </cell>
          <cell r="F1169">
            <v>1</v>
          </cell>
          <cell r="H1169">
            <v>7500</v>
          </cell>
          <cell r="K1169">
            <v>7500</v>
          </cell>
          <cell r="L1169">
            <v>0</v>
          </cell>
          <cell r="M1169">
            <v>0</v>
          </cell>
          <cell r="N1169">
            <v>0</v>
          </cell>
        </row>
        <row r="1170">
          <cell r="B1170">
            <v>0</v>
          </cell>
          <cell r="D1170" t="str">
            <v>Kho¸ ®ì d©y N912</v>
          </cell>
          <cell r="E1170" t="str">
            <v>C¸i</v>
          </cell>
          <cell r="F1170">
            <v>1</v>
          </cell>
          <cell r="H1170">
            <v>32925</v>
          </cell>
          <cell r="K1170">
            <v>32925</v>
          </cell>
          <cell r="L1170">
            <v>0</v>
          </cell>
          <cell r="M1170">
            <v>0</v>
          </cell>
          <cell r="N1170">
            <v>0</v>
          </cell>
        </row>
        <row r="1171">
          <cell r="B1171">
            <v>0</v>
          </cell>
          <cell r="D1171" t="str">
            <v>B¾t c¸ch ®iÖn IIC-70</v>
          </cell>
          <cell r="E1171" t="str">
            <v>C¸i</v>
          </cell>
          <cell r="F1171">
            <v>4</v>
          </cell>
          <cell r="H1171">
            <v>100000</v>
          </cell>
          <cell r="K1171">
            <v>400000</v>
          </cell>
          <cell r="L1171">
            <v>0</v>
          </cell>
          <cell r="M1171">
            <v>0</v>
          </cell>
          <cell r="N1171">
            <v>0</v>
          </cell>
        </row>
        <row r="1172">
          <cell r="B1172">
            <v>1</v>
          </cell>
          <cell r="C1172" t="str">
            <v>03.2103</v>
          </cell>
          <cell r="D1172" t="str">
            <v>ThÝ nghiÖm sø</v>
          </cell>
          <cell r="E1172" t="str">
            <v>Chuçi</v>
          </cell>
          <cell r="F1172">
            <v>1</v>
          </cell>
          <cell r="H1172">
            <v>232</v>
          </cell>
          <cell r="I1172">
            <v>1220</v>
          </cell>
          <cell r="J1172">
            <v>5642</v>
          </cell>
          <cell r="K1172">
            <v>232</v>
          </cell>
          <cell r="L1172">
            <v>1220</v>
          </cell>
          <cell r="M1172">
            <v>5642</v>
          </cell>
          <cell r="N1172">
            <v>7094</v>
          </cell>
        </row>
        <row r="1173">
          <cell r="B1173">
            <v>2</v>
          </cell>
          <cell r="C1173" t="str">
            <v>06.1521</v>
          </cell>
          <cell r="D1173" t="str">
            <v>L¾p ®Æt chuçi nÐo</v>
          </cell>
          <cell r="E1173" t="str">
            <v>Chuçi</v>
          </cell>
          <cell r="F1173">
            <v>1</v>
          </cell>
          <cell r="H1173">
            <v>610</v>
          </cell>
          <cell r="I1173">
            <v>7313</v>
          </cell>
          <cell r="K1173">
            <v>610</v>
          </cell>
          <cell r="L1173">
            <v>7313</v>
          </cell>
          <cell r="M1173">
            <v>0</v>
          </cell>
          <cell r="N1173">
            <v>7923</v>
          </cell>
        </row>
        <row r="1174">
          <cell r="B1174">
            <v>3</v>
          </cell>
          <cell r="D1174" t="str">
            <v>V/c + bèc dì tõ huyÖn ®Õn tuyÕn</v>
          </cell>
          <cell r="E1174" t="str">
            <v>TÊn</v>
          </cell>
          <cell r="F1174">
            <v>3.2000000000000001E-2</v>
          </cell>
          <cell r="H1174">
            <v>84975.865369203937</v>
          </cell>
          <cell r="K1174">
            <v>2719.2276918145262</v>
          </cell>
          <cell r="L1174">
            <v>0</v>
          </cell>
          <cell r="M1174">
            <v>0</v>
          </cell>
          <cell r="N1174">
            <v>2719.2276918145262</v>
          </cell>
        </row>
        <row r="1175">
          <cell r="B1175">
            <v>4</v>
          </cell>
          <cell r="D1175" t="str">
            <v>VËn chuyÓn tõ §iÖn lùc ®Õn tuyÕn</v>
          </cell>
          <cell r="E1175" t="str">
            <v>TÊn</v>
          </cell>
          <cell r="F1175">
            <v>3.2000000000000001E-2</v>
          </cell>
          <cell r="H1175">
            <v>110110</v>
          </cell>
          <cell r="K1175">
            <v>3523.52</v>
          </cell>
          <cell r="L1175">
            <v>0</v>
          </cell>
          <cell r="M1175">
            <v>0</v>
          </cell>
          <cell r="N1175">
            <v>3523.52</v>
          </cell>
        </row>
        <row r="1176">
          <cell r="B1176">
            <v>5</v>
          </cell>
          <cell r="D1176" t="str">
            <v>Nh©n c«ng ®iÒu chØnh t¨ng thªm  = NC x {(1+0,3/2,638 ) x 2,01x0,95 - 1}</v>
          </cell>
          <cell r="N1176">
            <v>9613.7312975739169</v>
          </cell>
        </row>
        <row r="1177">
          <cell r="B1177">
            <v>6</v>
          </cell>
          <cell r="D1177" t="str">
            <v>Chi phÝ m¸y ®iÒu chinh t¨ng thªm C1 =  MTCx 0,13</v>
          </cell>
          <cell r="N1177">
            <v>733.46</v>
          </cell>
        </row>
        <row r="1178">
          <cell r="B1178">
            <v>7</v>
          </cell>
          <cell r="D1178" t="str">
            <v>Chi phÝ s¶n xuÊt chung: 71% CFNC</v>
          </cell>
          <cell r="L1178">
            <v>0</v>
          </cell>
          <cell r="N1178">
            <v>12884.179221277482</v>
          </cell>
        </row>
        <row r="1179">
          <cell r="B1179">
            <v>8</v>
          </cell>
          <cell r="D1179" t="str">
            <v>Thu nhËp chÞu thuÕ tÝnh tr­íc 6% Z</v>
          </cell>
          <cell r="N1179">
            <v>2669.4670926399554</v>
          </cell>
        </row>
        <row r="1180">
          <cell r="A1180">
            <v>90</v>
          </cell>
          <cell r="D1180" t="str">
            <v>Chuçi nÐo PC-120D 5 b¸t</v>
          </cell>
          <cell r="K1180">
            <v>4782.7344804579188</v>
          </cell>
          <cell r="M1180">
            <v>5642</v>
          </cell>
          <cell r="N1180">
            <v>44720.451299267879</v>
          </cell>
        </row>
        <row r="1181">
          <cell r="B1181">
            <v>0</v>
          </cell>
          <cell r="D1181" t="str">
            <v>Mãc treo ch÷ U-MT-9</v>
          </cell>
          <cell r="E1181" t="str">
            <v>C¸i</v>
          </cell>
          <cell r="F1181">
            <v>1</v>
          </cell>
          <cell r="H1181">
            <v>9727</v>
          </cell>
          <cell r="K1181">
            <v>9727</v>
          </cell>
          <cell r="L1181">
            <v>0</v>
          </cell>
          <cell r="M1181">
            <v>0</v>
          </cell>
          <cell r="N1181">
            <v>0</v>
          </cell>
        </row>
        <row r="1182">
          <cell r="B1182">
            <v>0</v>
          </cell>
          <cell r="D1182" t="str">
            <v>Mãc treo ch÷ U-MT-6</v>
          </cell>
          <cell r="E1182" t="str">
            <v>C¸i</v>
          </cell>
          <cell r="F1182">
            <v>1</v>
          </cell>
          <cell r="H1182">
            <v>7363</v>
          </cell>
          <cell r="K1182">
            <v>7363</v>
          </cell>
          <cell r="L1182">
            <v>0</v>
          </cell>
          <cell r="M1182">
            <v>0</v>
          </cell>
          <cell r="N1182">
            <v>0</v>
          </cell>
        </row>
        <row r="1183">
          <cell r="B1183">
            <v>0</v>
          </cell>
          <cell r="D1183" t="str">
            <v>M¾t nèi l¾p r¸p NR-6</v>
          </cell>
          <cell r="E1183" t="str">
            <v>C¸i</v>
          </cell>
          <cell r="F1183">
            <v>1</v>
          </cell>
          <cell r="H1183">
            <v>16477</v>
          </cell>
          <cell r="K1183">
            <v>16477</v>
          </cell>
          <cell r="L1183">
            <v>0</v>
          </cell>
          <cell r="M1183">
            <v>0</v>
          </cell>
          <cell r="N1183">
            <v>0</v>
          </cell>
        </row>
        <row r="1184">
          <cell r="B1184">
            <v>0</v>
          </cell>
          <cell r="D1184" t="str">
            <v>M¾t vßng treo ®Çu trßn VT-6</v>
          </cell>
          <cell r="E1184" t="str">
            <v>C¸i</v>
          </cell>
          <cell r="F1184">
            <v>1</v>
          </cell>
          <cell r="H1184">
            <v>5114</v>
          </cell>
          <cell r="K1184">
            <v>5114</v>
          </cell>
          <cell r="L1184">
            <v>0</v>
          </cell>
          <cell r="M1184">
            <v>0</v>
          </cell>
          <cell r="N1184">
            <v>0</v>
          </cell>
        </row>
        <row r="1185">
          <cell r="B1185">
            <v>0</v>
          </cell>
          <cell r="D1185" t="str">
            <v>M¾t nèi kÐp MN2-6</v>
          </cell>
          <cell r="E1185" t="str">
            <v>C¸i</v>
          </cell>
          <cell r="H1185">
            <v>11364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B1186">
            <v>0</v>
          </cell>
          <cell r="D1186" t="str">
            <v>M¾t nèi trung gian</v>
          </cell>
          <cell r="E1186" t="str">
            <v>C¸i</v>
          </cell>
          <cell r="F1186">
            <v>1</v>
          </cell>
          <cell r="H1186">
            <v>7500</v>
          </cell>
          <cell r="K1186">
            <v>7500</v>
          </cell>
          <cell r="L1186">
            <v>0</v>
          </cell>
          <cell r="M1186">
            <v>0</v>
          </cell>
          <cell r="N1186">
            <v>0</v>
          </cell>
        </row>
        <row r="1187">
          <cell r="B1187">
            <v>0</v>
          </cell>
          <cell r="D1187" t="str">
            <v>Kho¸ ®ì d©y N912</v>
          </cell>
          <cell r="E1187" t="str">
            <v>C¸i</v>
          </cell>
          <cell r="F1187">
            <v>1</v>
          </cell>
          <cell r="H1187">
            <v>32925</v>
          </cell>
          <cell r="K1187">
            <v>32925</v>
          </cell>
          <cell r="L1187">
            <v>0</v>
          </cell>
          <cell r="M1187">
            <v>0</v>
          </cell>
          <cell r="N1187">
            <v>0</v>
          </cell>
        </row>
        <row r="1188">
          <cell r="B1188">
            <v>0</v>
          </cell>
          <cell r="D1188" t="str">
            <v>B¾t c¸ch ®iÖn IIC-120</v>
          </cell>
          <cell r="E1188" t="str">
            <v>C¸i</v>
          </cell>
          <cell r="F1188">
            <v>5</v>
          </cell>
          <cell r="H1188">
            <v>100000</v>
          </cell>
          <cell r="K1188">
            <v>500000</v>
          </cell>
          <cell r="L1188">
            <v>0</v>
          </cell>
          <cell r="M1188">
            <v>0</v>
          </cell>
          <cell r="N1188">
            <v>0</v>
          </cell>
        </row>
        <row r="1189">
          <cell r="B1189">
            <v>1</v>
          </cell>
          <cell r="C1189" t="str">
            <v>03.2103</v>
          </cell>
          <cell r="D1189" t="str">
            <v>ThÝ nghiÖm sø</v>
          </cell>
          <cell r="E1189" t="str">
            <v>Chuçi</v>
          </cell>
          <cell r="F1189">
            <v>1</v>
          </cell>
          <cell r="H1189">
            <v>232</v>
          </cell>
          <cell r="I1189">
            <v>1220</v>
          </cell>
          <cell r="J1189">
            <v>5642</v>
          </cell>
          <cell r="K1189">
            <v>232</v>
          </cell>
          <cell r="L1189">
            <v>1220</v>
          </cell>
          <cell r="M1189">
            <v>5642</v>
          </cell>
          <cell r="N1189">
            <v>7094</v>
          </cell>
        </row>
        <row r="1190">
          <cell r="B1190">
            <v>2</v>
          </cell>
          <cell r="C1190" t="str">
            <v>06.1521</v>
          </cell>
          <cell r="D1190" t="str">
            <v>L¾p ®Æt chuçi nÐo</v>
          </cell>
          <cell r="E1190" t="str">
            <v>Chuçi</v>
          </cell>
          <cell r="F1190">
            <v>1</v>
          </cell>
          <cell r="H1190">
            <v>610</v>
          </cell>
          <cell r="I1190">
            <v>7313</v>
          </cell>
          <cell r="K1190">
            <v>610</v>
          </cell>
          <cell r="L1190">
            <v>7313</v>
          </cell>
          <cell r="M1190">
            <v>0</v>
          </cell>
          <cell r="N1190">
            <v>7923</v>
          </cell>
        </row>
        <row r="1191">
          <cell r="B1191">
            <v>3</v>
          </cell>
          <cell r="D1191" t="str">
            <v>V/c + bèc dì tõ huyÖn ®Õn tuyÕn</v>
          </cell>
          <cell r="E1191" t="str">
            <v>TÊn</v>
          </cell>
          <cell r="F1191">
            <v>2.0199999999999999E-2</v>
          </cell>
          <cell r="H1191">
            <v>84975.865369203937</v>
          </cell>
          <cell r="K1191">
            <v>1716.5124804579195</v>
          </cell>
          <cell r="L1191">
            <v>0</v>
          </cell>
          <cell r="M1191">
            <v>0</v>
          </cell>
          <cell r="N1191">
            <v>1716.5124804579195</v>
          </cell>
        </row>
        <row r="1192">
          <cell r="B1192">
            <v>4</v>
          </cell>
          <cell r="D1192" t="str">
            <v>VËn chuyÓn tõ §iÖn lùc ®Õn tuyÕn</v>
          </cell>
          <cell r="E1192" t="str">
            <v>TÊn</v>
          </cell>
          <cell r="F1192">
            <v>2.0199999999999999E-2</v>
          </cell>
          <cell r="H1192">
            <v>110110</v>
          </cell>
          <cell r="K1192">
            <v>2224.2219999999998</v>
          </cell>
          <cell r="L1192">
            <v>0</v>
          </cell>
          <cell r="M1192">
            <v>0</v>
          </cell>
          <cell r="N1192">
            <v>2224.2219999999998</v>
          </cell>
        </row>
        <row r="1193">
          <cell r="B1193">
            <v>5</v>
          </cell>
          <cell r="D1193" t="str">
            <v>Nh©n c«ng ®iÒu chØnh t¨ng thªm  = NC x {(1+0,3/2,638 ) x 2,01x0,95 - 1}</v>
          </cell>
          <cell r="N1193">
            <v>9613.7312975739169</v>
          </cell>
        </row>
        <row r="1194">
          <cell r="B1194">
            <v>6</v>
          </cell>
          <cell r="D1194" t="str">
            <v>Chi phÝ m¸y ®iÒu chinh t¨ng thªm C1 =  MTCx 0,13</v>
          </cell>
          <cell r="N1194">
            <v>733.46</v>
          </cell>
        </row>
        <row r="1195">
          <cell r="B1195">
            <v>7</v>
          </cell>
          <cell r="D1195" t="str">
            <v>Chi phÝ s¶n xuÊt chung: 71% CFNC</v>
          </cell>
          <cell r="L1195">
            <v>0</v>
          </cell>
          <cell r="N1195">
            <v>12884.179221277482</v>
          </cell>
        </row>
        <row r="1196">
          <cell r="B1196">
            <v>8</v>
          </cell>
          <cell r="D1196" t="str">
            <v>Thu nhËp chÞu thuÕ tÝnh tr­íc 6% Z</v>
          </cell>
          <cell r="N1196">
            <v>2531.346299958559</v>
          </cell>
        </row>
        <row r="1197">
          <cell r="A1197">
            <v>91</v>
          </cell>
          <cell r="C1197" t="str">
            <v>AC-50</v>
          </cell>
          <cell r="D1197" t="str">
            <v>D©y dÉn</v>
          </cell>
          <cell r="L1197">
            <v>633.61546284194401</v>
          </cell>
          <cell r="N1197">
            <v>1277.3678415473078</v>
          </cell>
        </row>
        <row r="1198">
          <cell r="B1198">
            <v>1</v>
          </cell>
          <cell r="C1198" t="str">
            <v>06.6104</v>
          </cell>
          <cell r="D1198" t="str">
            <v>R¶i d©y dÉn AC-50</v>
          </cell>
          <cell r="E1198" t="str">
            <v>m</v>
          </cell>
          <cell r="F1198">
            <v>1</v>
          </cell>
          <cell r="I1198">
            <v>261.15300000000002</v>
          </cell>
          <cell r="K1198">
            <v>0</v>
          </cell>
          <cell r="L1198">
            <v>261.15300000000002</v>
          </cell>
          <cell r="N1198">
            <v>261.15300000000002</v>
          </cell>
        </row>
        <row r="1199">
          <cell r="B1199">
            <v>0</v>
          </cell>
          <cell r="D1199" t="str">
            <v>V/C tõ Hµ néi ®Õn huyÖn + bèc dì</v>
          </cell>
          <cell r="E1199" t="str">
            <v>TÊn</v>
          </cell>
          <cell r="F1199">
            <v>0</v>
          </cell>
          <cell r="H1199">
            <v>241647.93268460195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0">
          <cell r="B1200">
            <v>2</v>
          </cell>
          <cell r="D1200" t="str">
            <v>VËn chuyÓn tõ §iÖn lùc ®Õn tuyÕn</v>
          </cell>
          <cell r="E1200" t="str">
            <v>TÊn</v>
          </cell>
          <cell r="F1200">
            <v>1.9600000000000002E-4</v>
          </cell>
          <cell r="H1200">
            <v>110110</v>
          </cell>
          <cell r="K1200">
            <v>21.581560000000003</v>
          </cell>
          <cell r="L1200">
            <v>0</v>
          </cell>
          <cell r="M1200">
            <v>0</v>
          </cell>
          <cell r="N1200">
            <v>21.581560000000003</v>
          </cell>
        </row>
        <row r="1201">
          <cell r="B1201">
            <v>3</v>
          </cell>
          <cell r="D1201" t="str">
            <v>§Òn bï thi c«ng, l¸n tr¹i, lµm ®­êng t¹m</v>
          </cell>
          <cell r="F1201">
            <v>1</v>
          </cell>
          <cell r="H1201">
            <v>100</v>
          </cell>
          <cell r="K1201">
            <v>100</v>
          </cell>
          <cell r="N1201">
            <v>100</v>
          </cell>
        </row>
        <row r="1202">
          <cell r="B1202">
            <v>4</v>
          </cell>
          <cell r="D1202" t="str">
            <v>KÐo d©y qua vÞ trÝ bÎ gãc + v­ît ®­êng...</v>
          </cell>
          <cell r="F1202">
            <v>1</v>
          </cell>
          <cell r="I1202">
            <v>36.787199574847683</v>
          </cell>
          <cell r="K1202">
            <v>0</v>
          </cell>
          <cell r="L1202">
            <v>36.787199574847683</v>
          </cell>
          <cell r="N1202">
            <v>36.787199574847683</v>
          </cell>
        </row>
        <row r="1203">
          <cell r="B1203">
            <v>5</v>
          </cell>
          <cell r="D1203" t="str">
            <v>Nh©n c«ng ®iÒu chØnh t¨ng thªm  = NC x {(1+0,3/2,638 ) x 2,01x0,95 - 1}</v>
          </cell>
          <cell r="L1203">
            <v>335.67526326709628</v>
          </cell>
          <cell r="N1203">
            <v>335.67526326709628</v>
          </cell>
        </row>
        <row r="1204">
          <cell r="B1204">
            <v>0</v>
          </cell>
          <cell r="D1204" t="str">
            <v>Chi phÝ m¸y ®iÒu chinh t¨ng thªm C1 =  MTCx1,047</v>
          </cell>
          <cell r="N1204">
            <v>0</v>
          </cell>
        </row>
        <row r="1205">
          <cell r="B1205">
            <v>6</v>
          </cell>
          <cell r="D1205" t="str">
            <v>Chi phÝ s¶n xuÊt chung: 71% CFNC</v>
          </cell>
          <cell r="L1205">
            <v>0</v>
          </cell>
          <cell r="N1205">
            <v>449.86697861778021</v>
          </cell>
        </row>
        <row r="1206">
          <cell r="B1206">
            <v>7</v>
          </cell>
          <cell r="D1206" t="str">
            <v>Thu nhËp chÞu thuÕ tÝnh tr­íc 6% Z</v>
          </cell>
          <cell r="N1206">
            <v>72.303840087583453</v>
          </cell>
        </row>
        <row r="1207">
          <cell r="A1207">
            <v>92</v>
          </cell>
          <cell r="C1207" t="str">
            <v xml:space="preserve"> AC -70</v>
          </cell>
          <cell r="D1207" t="str">
            <v>D©y dÉn</v>
          </cell>
          <cell r="L1207">
            <v>820.2399096975164</v>
          </cell>
          <cell r="N1207">
            <v>1617.5373250728412</v>
          </cell>
        </row>
        <row r="1208">
          <cell r="B1208">
            <v>1</v>
          </cell>
          <cell r="C1208" t="str">
            <v>06.6105</v>
          </cell>
          <cell r="D1208" t="str">
            <v>R¶i d©y dÉn AC-70</v>
          </cell>
          <cell r="E1208" t="str">
            <v>m</v>
          </cell>
          <cell r="F1208">
            <v>1</v>
          </cell>
          <cell r="I1208">
            <v>348.90800000000002</v>
          </cell>
          <cell r="K1208">
            <v>0</v>
          </cell>
          <cell r="L1208">
            <v>348.90800000000002</v>
          </cell>
          <cell r="N1208">
            <v>348.90800000000002</v>
          </cell>
        </row>
        <row r="1209">
          <cell r="B1209">
            <v>0</v>
          </cell>
          <cell r="D1209" t="str">
            <v>V/C tõ Hµ néi ®Õn huyÖn + bèc dì</v>
          </cell>
          <cell r="E1209" t="str">
            <v>TÊn</v>
          </cell>
          <cell r="F1209">
            <v>0</v>
          </cell>
          <cell r="H1209">
            <v>241647.93268460195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</row>
        <row r="1210">
          <cell r="B1210">
            <v>2</v>
          </cell>
          <cell r="D1210" t="str">
            <v>V/c + bèc dì tõ huyÖn ®Õn tuyÕn</v>
          </cell>
          <cell r="E1210" t="str">
            <v>TÊn</v>
          </cell>
          <cell r="F1210">
            <v>2.7500000000000002E-4</v>
          </cell>
          <cell r="H1210">
            <v>84975.865369203937</v>
          </cell>
          <cell r="K1210">
            <v>23.368362976531085</v>
          </cell>
          <cell r="L1210">
            <v>0</v>
          </cell>
          <cell r="M1210">
            <v>0</v>
          </cell>
          <cell r="N1210">
            <v>23.368362976531085</v>
          </cell>
        </row>
        <row r="1211">
          <cell r="B1211">
            <v>3</v>
          </cell>
          <cell r="D1211" t="str">
            <v>§Òn bï thi c«ng, l¸n tr¹i, lµm ®­êng t¹m</v>
          </cell>
          <cell r="F1211">
            <v>1</v>
          </cell>
          <cell r="H1211">
            <v>100</v>
          </cell>
          <cell r="K1211">
            <v>100</v>
          </cell>
          <cell r="N1211">
            <v>100</v>
          </cell>
        </row>
        <row r="1212">
          <cell r="B1212">
            <v>4</v>
          </cell>
          <cell r="D1212" t="str">
            <v>KÐo d©y qua vÞ trÝ bÎ gãc + v­ît ®­êng...</v>
          </cell>
          <cell r="F1212">
            <v>1</v>
          </cell>
          <cell r="I1212">
            <v>36.787199574847683</v>
          </cell>
          <cell r="K1212">
            <v>0</v>
          </cell>
          <cell r="L1212">
            <v>36.787199574847683</v>
          </cell>
          <cell r="N1212">
            <v>36.787199574847683</v>
          </cell>
        </row>
        <row r="1213">
          <cell r="B1213">
            <v>5</v>
          </cell>
          <cell r="D1213" t="str">
            <v>Nh©n c«ng ®iÒu chØnh t¨ng thªm  = NC x {(1+0,3/2,638 ) x 2,01x0,95 - 1}</v>
          </cell>
          <cell r="L1213">
            <v>434.54471012266868</v>
          </cell>
          <cell r="N1213">
            <v>434.54471012266868</v>
          </cell>
        </row>
        <row r="1214">
          <cell r="B1214">
            <v>0</v>
          </cell>
          <cell r="D1214" t="str">
            <v>Chi phÝ m¸y ®iÒu chinh t¨ng thªm C1 =  MTCx1,047</v>
          </cell>
          <cell r="N1214">
            <v>0</v>
          </cell>
        </row>
        <row r="1215">
          <cell r="B1215">
            <v>6</v>
          </cell>
          <cell r="D1215" t="str">
            <v>Chi phÝ s¶n xuÊt chung: 71% CFNC</v>
          </cell>
          <cell r="L1215">
            <v>0</v>
          </cell>
          <cell r="N1215">
            <v>582.37033588523661</v>
          </cell>
        </row>
        <row r="1216">
          <cell r="B1216">
            <v>7</v>
          </cell>
          <cell r="D1216" t="str">
            <v>Thu nhËp chÞu thuÕ tÝnh tr­íc 6% Z</v>
          </cell>
          <cell r="N1216">
            <v>91.558716513557044</v>
          </cell>
        </row>
        <row r="1217">
          <cell r="A1217">
            <v>93</v>
          </cell>
          <cell r="C1217" t="str">
            <v>AC-95</v>
          </cell>
          <cell r="D1217" t="str">
            <v>D©y AC 95</v>
          </cell>
          <cell r="L1217">
            <v>2747.5689748432651</v>
          </cell>
          <cell r="N1217">
            <v>5432.4647497379365</v>
          </cell>
        </row>
        <row r="1218">
          <cell r="B1218">
            <v>1</v>
          </cell>
          <cell r="C1218" t="str">
            <v>06.6106</v>
          </cell>
          <cell r="D1218" t="str">
            <v>R¶i dÉn AC-95</v>
          </cell>
          <cell r="E1218" t="str">
            <v>kg</v>
          </cell>
          <cell r="F1218">
            <v>1.02</v>
          </cell>
          <cell r="I1218">
            <v>1230.5699481865283</v>
          </cell>
          <cell r="K1218">
            <v>0</v>
          </cell>
          <cell r="L1218">
            <v>1255.1813471502589</v>
          </cell>
          <cell r="N1218">
            <v>1255.1813471502589</v>
          </cell>
        </row>
        <row r="1219">
          <cell r="B1219">
            <v>2</v>
          </cell>
          <cell r="D1219" t="str">
            <v>V/C tõ Hµ néi ®Õn huyÖn + bèc dì</v>
          </cell>
          <cell r="E1219" t="str">
            <v>TÊn</v>
          </cell>
          <cell r="F1219">
            <v>1E-3</v>
          </cell>
          <cell r="H1219">
            <v>241647.93268460195</v>
          </cell>
          <cell r="K1219">
            <v>241.64793268460195</v>
          </cell>
          <cell r="L1219">
            <v>0</v>
          </cell>
          <cell r="M1219">
            <v>0</v>
          </cell>
          <cell r="N1219">
            <v>241.64793268460195</v>
          </cell>
        </row>
        <row r="1220">
          <cell r="B1220">
            <v>3</v>
          </cell>
          <cell r="D1220" t="str">
            <v>V/c + bèc dì tõ huyÖn ®Õn tuyÕn</v>
          </cell>
          <cell r="E1220" t="str">
            <v>TÊn</v>
          </cell>
          <cell r="F1220">
            <v>1E-3</v>
          </cell>
          <cell r="H1220">
            <v>84975.865369203937</v>
          </cell>
          <cell r="K1220">
            <v>84.975865369203945</v>
          </cell>
          <cell r="L1220">
            <v>0</v>
          </cell>
          <cell r="M1220">
            <v>0</v>
          </cell>
          <cell r="N1220">
            <v>84.975865369203945</v>
          </cell>
        </row>
        <row r="1221">
          <cell r="B1221">
            <v>4</v>
          </cell>
          <cell r="D1221" t="str">
            <v>§Òn bï thi c«ng, l¸n tr¹i, lµm ®­êng t¹m</v>
          </cell>
          <cell r="F1221">
            <v>1</v>
          </cell>
          <cell r="H1221">
            <v>100</v>
          </cell>
          <cell r="K1221">
            <v>100</v>
          </cell>
          <cell r="N1221">
            <v>100</v>
          </cell>
        </row>
        <row r="1222">
          <cell r="B1222">
            <v>5</v>
          </cell>
          <cell r="D1222" t="str">
            <v>KÐo d©y qua vÞ trÝ bÎ gãc + v­ît ®­êng...</v>
          </cell>
          <cell r="F1222">
            <v>1</v>
          </cell>
          <cell r="I1222">
            <v>36.787199574847683</v>
          </cell>
          <cell r="K1222">
            <v>0</v>
          </cell>
          <cell r="L1222">
            <v>36.787199574847683</v>
          </cell>
          <cell r="N1222">
            <v>36.787199574847683</v>
          </cell>
        </row>
        <row r="1223">
          <cell r="B1223">
            <v>6</v>
          </cell>
          <cell r="D1223" t="str">
            <v>Nh©n c«ng ®iÒu chØnh t¨ng thªm  = NC x {(1+0,3/2,638 ) x 2,01x0,95 - 1}</v>
          </cell>
          <cell r="L1223">
            <v>1455.6004281181586</v>
          </cell>
          <cell r="N1223">
            <v>1455.6004281181586</v>
          </cell>
        </row>
        <row r="1224">
          <cell r="B1224">
            <v>0</v>
          </cell>
          <cell r="D1224" t="str">
            <v>Chi phÝ m¸y ®iÒu chinh t¨ng thªm C1 =  MTCx1,047</v>
          </cell>
        </row>
        <row r="1225">
          <cell r="B1225">
            <v>7</v>
          </cell>
          <cell r="D1225" t="str">
            <v>Chi phÝ s¶n xuÊt chung: 71% CFNC</v>
          </cell>
          <cell r="L1225">
            <v>0</v>
          </cell>
          <cell r="N1225">
            <v>1950.7739721387181</v>
          </cell>
        </row>
        <row r="1226">
          <cell r="B1226">
            <v>8</v>
          </cell>
          <cell r="D1226" t="str">
            <v>Thu nhËp chÞu thuÕ tÝnh tr­íc 6% Z</v>
          </cell>
          <cell r="N1226">
            <v>307.49800470214734</v>
          </cell>
        </row>
        <row r="1227">
          <cell r="A1227">
            <v>94</v>
          </cell>
          <cell r="C1227" t="str">
            <v>AC-120</v>
          </cell>
          <cell r="D1227" t="str">
            <v>D©y AC 120</v>
          </cell>
          <cell r="L1227">
            <v>2675.0845837363481</v>
          </cell>
          <cell r="N1227">
            <v>5301.0795424175385</v>
          </cell>
        </row>
        <row r="1228">
          <cell r="B1228">
            <v>1</v>
          </cell>
          <cell r="C1228" t="str">
            <v>06.6107</v>
          </cell>
          <cell r="D1228" t="str">
            <v>R¶i d©y dÉn AC-70</v>
          </cell>
          <cell r="E1228" t="str">
            <v>kg</v>
          </cell>
          <cell r="F1228">
            <v>1.02</v>
          </cell>
          <cell r="I1228">
            <v>1197.1544715447155</v>
          </cell>
          <cell r="K1228">
            <v>0</v>
          </cell>
          <cell r="L1228">
            <v>1221.0975609756099</v>
          </cell>
          <cell r="N1228">
            <v>1221.0975609756099</v>
          </cell>
        </row>
        <row r="1229">
          <cell r="B1229">
            <v>2</v>
          </cell>
          <cell r="D1229" t="str">
            <v>V/C tõ Hµ néi ®Õn huyÖn + bèc dì</v>
          </cell>
          <cell r="E1229" t="str">
            <v>TÊn</v>
          </cell>
          <cell r="F1229">
            <v>1E-3</v>
          </cell>
          <cell r="H1229">
            <v>241647.93268460195</v>
          </cell>
          <cell r="K1229">
            <v>241.64793268460195</v>
          </cell>
          <cell r="L1229">
            <v>0</v>
          </cell>
          <cell r="M1229">
            <v>0</v>
          </cell>
          <cell r="N1229">
            <v>241.64793268460195</v>
          </cell>
        </row>
        <row r="1230">
          <cell r="B1230">
            <v>3</v>
          </cell>
          <cell r="D1230" t="str">
            <v>V/c + bèc dì tõ huyÖn ®Õn tuyÕn</v>
          </cell>
          <cell r="E1230" t="str">
            <v>TÊn</v>
          </cell>
          <cell r="F1230">
            <v>1E-3</v>
          </cell>
          <cell r="H1230">
            <v>84975.865369203937</v>
          </cell>
          <cell r="K1230">
            <v>84.975865369203945</v>
          </cell>
          <cell r="L1230">
            <v>0</v>
          </cell>
          <cell r="M1230">
            <v>0</v>
          </cell>
          <cell r="N1230">
            <v>84.975865369203945</v>
          </cell>
        </row>
        <row r="1231">
          <cell r="B1231">
            <v>4</v>
          </cell>
          <cell r="D1231" t="str">
            <v>§Òn bï thi c«ng, l¸n tr¹i, lµm ®­êng t¹m</v>
          </cell>
          <cell r="F1231">
            <v>1</v>
          </cell>
          <cell r="H1231">
            <v>100</v>
          </cell>
          <cell r="K1231">
            <v>100</v>
          </cell>
          <cell r="N1231">
            <v>100</v>
          </cell>
        </row>
        <row r="1232">
          <cell r="B1232">
            <v>5</v>
          </cell>
          <cell r="D1232" t="str">
            <v>KÐo d©y qua vÞ trÝ bÎ gãc + v­ît ®­êng...</v>
          </cell>
          <cell r="F1232">
            <v>1</v>
          </cell>
          <cell r="I1232">
            <v>36.787199574847683</v>
          </cell>
          <cell r="K1232">
            <v>0</v>
          </cell>
          <cell r="L1232">
            <v>36.787199574847683</v>
          </cell>
          <cell r="N1232">
            <v>36.787199574847683</v>
          </cell>
        </row>
        <row r="1233">
          <cell r="B1233">
            <v>6</v>
          </cell>
          <cell r="D1233" t="str">
            <v>Nh©n c«ng ®iÒu chØnh t¨ng thªm  = NC x {(1+0,3/2,638 ) x 2,01x0,95 - 1}</v>
          </cell>
          <cell r="L1233">
            <v>1417.1998231858906</v>
          </cell>
          <cell r="N1233">
            <v>1417.1998231858906</v>
          </cell>
        </row>
        <row r="1234">
          <cell r="B1234">
            <v>0</v>
          </cell>
          <cell r="D1234" t="str">
            <v>Chi phÝ m¸y ®iÒu chinh t¨ng thªm C1 =  MTCx1,047</v>
          </cell>
        </row>
        <row r="1235">
          <cell r="B1235">
            <v>7</v>
          </cell>
          <cell r="D1235" t="str">
            <v>Chi phÝ s¶n xuÊt chung: 71% CFNC</v>
          </cell>
          <cell r="L1235">
            <v>0</v>
          </cell>
          <cell r="N1235">
            <v>1899.310054452807</v>
          </cell>
        </row>
        <row r="1236">
          <cell r="B1236">
            <v>8</v>
          </cell>
          <cell r="D1236" t="str">
            <v>Thu nhËp chÞu thuÕ tÝnh tr­íc 6% Z</v>
          </cell>
          <cell r="N1236">
            <v>300.06110617457762</v>
          </cell>
        </row>
        <row r="1237">
          <cell r="A1237">
            <v>95</v>
          </cell>
          <cell r="C1237" t="str">
            <v>AC-150</v>
          </cell>
          <cell r="D1237" t="str">
            <v>D©y AC 150</v>
          </cell>
          <cell r="L1237">
            <v>2584.9269154947251</v>
          </cell>
          <cell r="N1237">
            <v>5137.6597529627734</v>
          </cell>
        </row>
        <row r="1238">
          <cell r="B1238">
            <v>1</v>
          </cell>
          <cell r="C1238" t="str">
            <v>06.6108</v>
          </cell>
          <cell r="D1238" t="str">
            <v>R¶i d©y dÉn AC-70</v>
          </cell>
          <cell r="E1238" t="str">
            <v>kg</v>
          </cell>
          <cell r="F1238">
            <v>1.02</v>
          </cell>
          <cell r="I1238">
            <v>1155.5915721231765</v>
          </cell>
          <cell r="K1238">
            <v>0</v>
          </cell>
          <cell r="L1238">
            <v>1178.7034035656402</v>
          </cell>
          <cell r="N1238">
            <v>1178.7034035656402</v>
          </cell>
        </row>
        <row r="1239">
          <cell r="B1239">
            <v>2</v>
          </cell>
          <cell r="D1239" t="str">
            <v>V/C tõ Hµ néi ®Õn huyÖn + bèc dì</v>
          </cell>
          <cell r="E1239" t="str">
            <v>TÊn</v>
          </cell>
          <cell r="F1239">
            <v>1E-3</v>
          </cell>
          <cell r="H1239">
            <v>241647.93268460195</v>
          </cell>
          <cell r="K1239">
            <v>241.64793268460195</v>
          </cell>
          <cell r="L1239">
            <v>0</v>
          </cell>
          <cell r="M1239">
            <v>0</v>
          </cell>
          <cell r="N1239">
            <v>241.64793268460195</v>
          </cell>
        </row>
        <row r="1240">
          <cell r="B1240">
            <v>3</v>
          </cell>
          <cell r="D1240" t="str">
            <v>V/c + bèc dì tõ huyÖn ®Õn tuyÕn</v>
          </cell>
          <cell r="E1240" t="str">
            <v>TÊn</v>
          </cell>
          <cell r="F1240">
            <v>1E-3</v>
          </cell>
          <cell r="H1240">
            <v>84975.865369203937</v>
          </cell>
          <cell r="K1240">
            <v>84.975865369203945</v>
          </cell>
          <cell r="L1240">
            <v>0</v>
          </cell>
          <cell r="M1240">
            <v>0</v>
          </cell>
          <cell r="N1240">
            <v>84.975865369203945</v>
          </cell>
        </row>
        <row r="1241">
          <cell r="B1241">
            <v>4</v>
          </cell>
          <cell r="D1241" t="str">
            <v>§Òn bï thi c«ng, l¸n tr¹i, lµm ®­êng t¹m</v>
          </cell>
          <cell r="F1241">
            <v>1</v>
          </cell>
          <cell r="H1241">
            <v>100</v>
          </cell>
          <cell r="K1241">
            <v>100</v>
          </cell>
          <cell r="N1241">
            <v>100</v>
          </cell>
        </row>
        <row r="1242">
          <cell r="B1242">
            <v>5</v>
          </cell>
          <cell r="D1242" t="str">
            <v>KÐo d©y qua vÞ trÝ bÎ gãc + v­ît ®­êng...</v>
          </cell>
          <cell r="F1242">
            <v>1</v>
          </cell>
          <cell r="I1242">
            <v>36.787199574847683</v>
          </cell>
          <cell r="K1242">
            <v>0</v>
          </cell>
          <cell r="L1242">
            <v>36.787199574847683</v>
          </cell>
          <cell r="N1242">
            <v>36.787199574847683</v>
          </cell>
        </row>
        <row r="1243">
          <cell r="B1243">
            <v>6</v>
          </cell>
          <cell r="D1243" t="str">
            <v>Nh©n c«ng ®iÒu chØnh t¨ng thªm  = NC x {(1+0,3/2,638 ) x 2,01x0,95 - 1}</v>
          </cell>
          <cell r="L1243">
            <v>1369.4363123542371</v>
          </cell>
          <cell r="N1243">
            <v>1369.4363123542371</v>
          </cell>
        </row>
        <row r="1244">
          <cell r="B1244">
            <v>0</v>
          </cell>
          <cell r="D1244" t="str">
            <v>Chi phÝ m¸y ®iÒu chinh t¨ng thªm C1 =  MTCx1,047</v>
          </cell>
        </row>
        <row r="1245">
          <cell r="B1245">
            <v>7</v>
          </cell>
          <cell r="D1245" t="str">
            <v>Chi phÝ s¶n xuÊt chung: 71% CFNC</v>
          </cell>
          <cell r="L1245">
            <v>0</v>
          </cell>
          <cell r="N1245">
            <v>1835.2981100012548</v>
          </cell>
        </row>
        <row r="1246">
          <cell r="B1246">
            <v>8</v>
          </cell>
          <cell r="D1246" t="str">
            <v>Thu nhËp chÞu thuÕ tÝnh tr­íc 6% Z</v>
          </cell>
          <cell r="N1246">
            <v>290.81092941298715</v>
          </cell>
        </row>
        <row r="1247">
          <cell r="A1247">
            <v>96</v>
          </cell>
          <cell r="C1247" t="str">
            <v>CC-50</v>
          </cell>
          <cell r="D1247" t="str">
            <v xml:space="preserve">KÑp c¸p </v>
          </cell>
          <cell r="N1247">
            <v>9994.4177005307047</v>
          </cell>
        </row>
        <row r="1248">
          <cell r="B1248">
            <v>1</v>
          </cell>
          <cell r="C1248" t="str">
            <v>06.2130</v>
          </cell>
          <cell r="D1248" t="str">
            <v xml:space="preserve">CÆp c¸p nh«m c¸c lo¹i </v>
          </cell>
          <cell r="E1248" t="str">
            <v>C¸i</v>
          </cell>
          <cell r="F1248">
            <v>1</v>
          </cell>
          <cell r="H1248">
            <v>8000</v>
          </cell>
          <cell r="I1248">
            <v>500</v>
          </cell>
          <cell r="K1248">
            <v>8000</v>
          </cell>
          <cell r="L1248">
            <v>500</v>
          </cell>
          <cell r="M1248">
            <v>0</v>
          </cell>
          <cell r="N1248">
            <v>8500</v>
          </cell>
        </row>
        <row r="1249">
          <cell r="B1249">
            <v>2</v>
          </cell>
          <cell r="D1249" t="str">
            <v>Nh©n c«ng ®iÒu chØnh t¨ng thªm  = NC x {(1+0,3/2,638 ) x 2,01x0,95 - 1}</v>
          </cell>
          <cell r="N1249">
            <v>543.09704321455627</v>
          </cell>
        </row>
        <row r="1250">
          <cell r="B1250">
            <v>0</v>
          </cell>
          <cell r="D1250" t="str">
            <v>Chi phÝ m¸y ®iÒu chinh t¨ng thªm C1 =  MTCx1,047</v>
          </cell>
          <cell r="N1250">
            <v>0</v>
          </cell>
        </row>
        <row r="1251">
          <cell r="B1251">
            <v>3</v>
          </cell>
          <cell r="D1251" t="str">
            <v>Chi phÝ s¶n xuÊt chung: 71% CFNC</v>
          </cell>
          <cell r="L1251">
            <v>0</v>
          </cell>
          <cell r="N1251">
            <v>385.59890068233494</v>
          </cell>
        </row>
        <row r="1252">
          <cell r="B1252">
            <v>4</v>
          </cell>
          <cell r="D1252" t="str">
            <v>Thu nhËp chÞu thuÕ tÝnh tr­íc 6% Z</v>
          </cell>
          <cell r="N1252">
            <v>565.72175663381347</v>
          </cell>
        </row>
        <row r="1253">
          <cell r="A1253">
            <v>97</v>
          </cell>
          <cell r="C1253" t="str">
            <v>CC-70</v>
          </cell>
          <cell r="D1253" t="str">
            <v xml:space="preserve">KÑp c¸p </v>
          </cell>
          <cell r="N1253">
            <v>11584.417700530705</v>
          </cell>
        </row>
        <row r="1254">
          <cell r="B1254">
            <v>1</v>
          </cell>
          <cell r="C1254" t="str">
            <v>06.2130</v>
          </cell>
          <cell r="D1254" t="str">
            <v xml:space="preserve">CÆp c¸p nh«m c¸c lo¹i </v>
          </cell>
          <cell r="E1254" t="str">
            <v>C¸i</v>
          </cell>
          <cell r="F1254">
            <v>1</v>
          </cell>
          <cell r="H1254">
            <v>9500</v>
          </cell>
          <cell r="I1254">
            <v>500</v>
          </cell>
          <cell r="K1254">
            <v>9500</v>
          </cell>
          <cell r="L1254">
            <v>500</v>
          </cell>
          <cell r="M1254">
            <v>0</v>
          </cell>
          <cell r="N1254">
            <v>10000</v>
          </cell>
        </row>
        <row r="1255">
          <cell r="B1255">
            <v>2</v>
          </cell>
          <cell r="D1255" t="str">
            <v>Nh©n c«ng ®iÒu chØnh t¨ng thªm  = NC x {(1+0,3/2,638 ) x 2,01x0,95 - 1}</v>
          </cell>
          <cell r="N1255">
            <v>543.09704321455627</v>
          </cell>
        </row>
        <row r="1256">
          <cell r="B1256">
            <v>0</v>
          </cell>
          <cell r="D1256" t="str">
            <v>Chi phÝ m¸y ®iÒu chinh t¨ng thªm C1 =  MTCx1,047</v>
          </cell>
          <cell r="N1256">
            <v>0</v>
          </cell>
        </row>
        <row r="1257">
          <cell r="B1257">
            <v>3</v>
          </cell>
          <cell r="D1257" t="str">
            <v>Chi phÝ s¶n xuÊt chung: 71% CFNC</v>
          </cell>
          <cell r="L1257">
            <v>0</v>
          </cell>
          <cell r="N1257">
            <v>385.59890068233494</v>
          </cell>
        </row>
        <row r="1258">
          <cell r="B1258">
            <v>4</v>
          </cell>
          <cell r="D1258" t="str">
            <v>Thu nhËp chÞu thuÕ tÝnh tr­íc 6% Z</v>
          </cell>
          <cell r="N1258">
            <v>655.72175663381347</v>
          </cell>
        </row>
        <row r="1259">
          <cell r="A1259">
            <v>98</v>
          </cell>
          <cell r="C1259" t="str">
            <v>CC-95</v>
          </cell>
          <cell r="D1259" t="str">
            <v>KÑp c¸p A95</v>
          </cell>
          <cell r="N1259">
            <v>17414.417700530706</v>
          </cell>
        </row>
        <row r="1260">
          <cell r="B1260">
            <v>1</v>
          </cell>
          <cell r="C1260" t="str">
            <v>06.2130</v>
          </cell>
          <cell r="D1260" t="str">
            <v xml:space="preserve">CÆp c¸p nh«m c¸c lo¹i </v>
          </cell>
          <cell r="E1260" t="str">
            <v>C¸i</v>
          </cell>
          <cell r="F1260">
            <v>1</v>
          </cell>
          <cell r="H1260">
            <v>15000</v>
          </cell>
          <cell r="I1260">
            <v>500</v>
          </cell>
          <cell r="K1260">
            <v>15000</v>
          </cell>
          <cell r="L1260">
            <v>500</v>
          </cell>
          <cell r="M1260">
            <v>0</v>
          </cell>
          <cell r="N1260">
            <v>15500</v>
          </cell>
        </row>
        <row r="1261">
          <cell r="B1261">
            <v>2</v>
          </cell>
          <cell r="D1261" t="str">
            <v>Nh©n c«ng ®iÒu chØnh t¨ng thªm  = NC x {(1+0,3/2,638 ) x 2,01x0,95 - 1}</v>
          </cell>
          <cell r="N1261">
            <v>543.09704321455627</v>
          </cell>
        </row>
        <row r="1262">
          <cell r="B1262">
            <v>0</v>
          </cell>
          <cell r="D1262" t="str">
            <v>Chi phÝ m¸y ®iÒu chinh t¨ng thªm C1 =  MTCx1,047</v>
          </cell>
        </row>
        <row r="1263">
          <cell r="B1263">
            <v>3</v>
          </cell>
          <cell r="D1263" t="str">
            <v>Chi phÝ s¶n xuÊt chung: 71% CFNC</v>
          </cell>
          <cell r="L1263">
            <v>0</v>
          </cell>
          <cell r="N1263">
            <v>385.59890068233494</v>
          </cell>
        </row>
        <row r="1264">
          <cell r="B1264">
            <v>4</v>
          </cell>
          <cell r="D1264" t="str">
            <v>Thu nhËp chÞu thuÕ tÝnh tr­íc 6% Z</v>
          </cell>
          <cell r="N1264">
            <v>985.72175663381347</v>
          </cell>
        </row>
        <row r="1265">
          <cell r="A1265">
            <v>99</v>
          </cell>
          <cell r="C1265" t="str">
            <v>CC-120</v>
          </cell>
          <cell r="D1265" t="str">
            <v>KÑp c¸p A120</v>
          </cell>
          <cell r="N1265">
            <v>28014.417700530706</v>
          </cell>
        </row>
        <row r="1266">
          <cell r="B1266">
            <v>1</v>
          </cell>
          <cell r="C1266" t="str">
            <v>06.2130</v>
          </cell>
          <cell r="D1266" t="str">
            <v xml:space="preserve">CÆp c¸p nh«m c¸c lo¹i </v>
          </cell>
          <cell r="E1266" t="str">
            <v>C¸i</v>
          </cell>
          <cell r="F1266">
            <v>1</v>
          </cell>
          <cell r="H1266">
            <v>25000</v>
          </cell>
          <cell r="I1266">
            <v>500</v>
          </cell>
          <cell r="K1266">
            <v>25000</v>
          </cell>
          <cell r="L1266">
            <v>500</v>
          </cell>
          <cell r="M1266">
            <v>0</v>
          </cell>
          <cell r="N1266">
            <v>25500</v>
          </cell>
        </row>
        <row r="1267">
          <cell r="B1267">
            <v>2</v>
          </cell>
          <cell r="D1267" t="str">
            <v>Nh©n c«ng ®iÒu chØnh t¨ng thªm  = NC x {(1+0,3/2,638 ) x 2,01x0,95 - 1}</v>
          </cell>
          <cell r="N1267">
            <v>543.09704321455627</v>
          </cell>
        </row>
        <row r="1268">
          <cell r="B1268">
            <v>0</v>
          </cell>
          <cell r="D1268" t="str">
            <v>Chi phÝ m¸y ®iÒu chinh t¨ng thªm C1 =  MTCx1,047</v>
          </cell>
        </row>
        <row r="1269">
          <cell r="B1269">
            <v>3</v>
          </cell>
          <cell r="D1269" t="str">
            <v>Chi phÝ s¶n xuÊt chung: 71% CFNC</v>
          </cell>
          <cell r="L1269">
            <v>0</v>
          </cell>
          <cell r="N1269">
            <v>385.59890068233494</v>
          </cell>
        </row>
        <row r="1270">
          <cell r="B1270">
            <v>4</v>
          </cell>
          <cell r="D1270" t="str">
            <v>Thu nhËp chÞu thuÕ tÝnh tr­íc 6% Z</v>
          </cell>
          <cell r="N1270">
            <v>1585.7217566338134</v>
          </cell>
        </row>
        <row r="1271">
          <cell r="A1271" t="str">
            <v>99.</v>
          </cell>
          <cell r="C1271" t="str">
            <v>AM50</v>
          </cell>
          <cell r="D1271" t="str">
            <v>§Çu cèt ®ång nh«m</v>
          </cell>
          <cell r="N1271">
            <v>33015.024947683094</v>
          </cell>
        </row>
        <row r="1272">
          <cell r="B1272">
            <v>1</v>
          </cell>
          <cell r="C1272" t="str">
            <v>07.8002</v>
          </cell>
          <cell r="D1272" t="str">
            <v>§Çu cèt ®ång nh«m</v>
          </cell>
          <cell r="E1272" t="str">
            <v>C¸i</v>
          </cell>
          <cell r="F1272">
            <v>1</v>
          </cell>
          <cell r="H1272">
            <v>25000</v>
          </cell>
          <cell r="I1272">
            <v>2151</v>
          </cell>
          <cell r="K1272">
            <v>25000</v>
          </cell>
          <cell r="L1272">
            <v>2151</v>
          </cell>
          <cell r="M1272">
            <v>0</v>
          </cell>
          <cell r="N1272">
            <v>27151</v>
          </cell>
        </row>
        <row r="1273">
          <cell r="B1273">
            <v>2</v>
          </cell>
          <cell r="D1273" t="str">
            <v>Nh©n c«ng ®iÒu chØnh t¨ng thªm  = NC x {(1+0,3/2,638 ) x 2,01x0,95 - 1}</v>
          </cell>
          <cell r="N1273">
            <v>2336.4034799090214</v>
          </cell>
        </row>
        <row r="1274">
          <cell r="B1274">
            <v>0</v>
          </cell>
          <cell r="D1274" t="str">
            <v>Chi phÝ m¸y ®iÒu chinh t¨ng thªm C1 =  MTCx1,047</v>
          </cell>
        </row>
        <row r="1275">
          <cell r="B1275">
            <v>3</v>
          </cell>
          <cell r="D1275" t="str">
            <v>Chi phÝ s¶n xuÊt chung: 71% CFNC</v>
          </cell>
          <cell r="L1275">
            <v>0</v>
          </cell>
          <cell r="N1275">
            <v>1658.8464707354051</v>
          </cell>
        </row>
        <row r="1276">
          <cell r="B1276">
            <v>4</v>
          </cell>
          <cell r="D1276" t="str">
            <v>Thu nhËp chÞu thuÕ tÝnh tr­íc 6% Z</v>
          </cell>
          <cell r="N1276">
            <v>1868.7749970386658</v>
          </cell>
        </row>
        <row r="1277">
          <cell r="A1277">
            <v>100</v>
          </cell>
          <cell r="D1277" t="str">
            <v>§Çu cèt Ðp b¾t bu l«ng</v>
          </cell>
          <cell r="N1277">
            <v>20072.424947683096</v>
          </cell>
        </row>
        <row r="1278">
          <cell r="B1278">
            <v>1</v>
          </cell>
          <cell r="C1278" t="str">
            <v>07.8002</v>
          </cell>
          <cell r="D1278" t="str">
            <v>§Çu cèt ®ång nh«m</v>
          </cell>
          <cell r="E1278" t="str">
            <v>C¸i</v>
          </cell>
          <cell r="F1278">
            <v>1</v>
          </cell>
          <cell r="H1278">
            <v>12790</v>
          </cell>
          <cell r="I1278">
            <v>2151</v>
          </cell>
          <cell r="K1278">
            <v>12790</v>
          </cell>
          <cell r="L1278">
            <v>2151</v>
          </cell>
          <cell r="M1278">
            <v>0</v>
          </cell>
          <cell r="N1278">
            <v>14941</v>
          </cell>
        </row>
        <row r="1279">
          <cell r="B1279">
            <v>2</v>
          </cell>
          <cell r="D1279" t="str">
            <v>Nh©n c«ng ®iÒu chØnh t¨ng thªm  = NC x {(1+0,3/2,638 ) x 2,01x0,95 - 1}</v>
          </cell>
          <cell r="N1279">
            <v>2336.4034799090214</v>
          </cell>
        </row>
        <row r="1280">
          <cell r="B1280">
            <v>0</v>
          </cell>
          <cell r="D1280" t="str">
            <v>Chi phÝ m¸y ®iÒu chinh t¨ng thªm C1 =  MTCx1,047</v>
          </cell>
        </row>
        <row r="1281">
          <cell r="B1281">
            <v>3</v>
          </cell>
          <cell r="D1281" t="str">
            <v>Chi phÝ s¶n xuÊt chung: 71% CFNC</v>
          </cell>
          <cell r="L1281">
            <v>0</v>
          </cell>
          <cell r="N1281">
            <v>1658.8464707354051</v>
          </cell>
        </row>
        <row r="1282">
          <cell r="B1282">
            <v>4</v>
          </cell>
          <cell r="D1282" t="str">
            <v>Thu nhËp chÞu thuÕ tÝnh tr­íc 6% Z</v>
          </cell>
          <cell r="N1282">
            <v>1136.1749970386657</v>
          </cell>
        </row>
        <row r="1283">
          <cell r="A1283">
            <v>101</v>
          </cell>
          <cell r="C1283" t="str">
            <v>§C-50</v>
          </cell>
          <cell r="D1283" t="str">
            <v>§Çu cèt nh«m</v>
          </cell>
          <cell r="N1283">
            <v>19807.424947683096</v>
          </cell>
        </row>
        <row r="1284">
          <cell r="B1284">
            <v>1</v>
          </cell>
          <cell r="C1284" t="str">
            <v>07.8002</v>
          </cell>
          <cell r="D1284" t="str">
            <v>§Çu cèt ®ång</v>
          </cell>
          <cell r="E1284" t="str">
            <v>C¸i</v>
          </cell>
          <cell r="F1284">
            <v>1</v>
          </cell>
          <cell r="H1284">
            <v>12540</v>
          </cell>
          <cell r="I1284">
            <v>2151</v>
          </cell>
          <cell r="K1284">
            <v>12540</v>
          </cell>
          <cell r="L1284">
            <v>2151</v>
          </cell>
          <cell r="M1284">
            <v>0</v>
          </cell>
          <cell r="N1284">
            <v>14691</v>
          </cell>
        </row>
        <row r="1285">
          <cell r="B1285">
            <v>2</v>
          </cell>
          <cell r="D1285" t="str">
            <v>Nh©n c«ng ®iÒu chØnh t¨ng thªm  = NC x {(1+0,3/2,638 ) x 2,01x0,95 - 1}</v>
          </cell>
          <cell r="N1285">
            <v>2336.4034799090214</v>
          </cell>
        </row>
        <row r="1286">
          <cell r="B1286">
            <v>0</v>
          </cell>
          <cell r="D1286" t="str">
            <v>Chi phÝ m¸y ®iÒu chinh t¨ng thªm C1 =  MTCx1,047</v>
          </cell>
          <cell r="N1286">
            <v>0</v>
          </cell>
        </row>
        <row r="1287">
          <cell r="B1287">
            <v>3</v>
          </cell>
          <cell r="D1287" t="str">
            <v>Chi phÝ s¶n xuÊt chung: 71% CFNC</v>
          </cell>
          <cell r="L1287">
            <v>0</v>
          </cell>
          <cell r="N1287">
            <v>1658.8464707354051</v>
          </cell>
        </row>
        <row r="1288">
          <cell r="B1288">
            <v>4</v>
          </cell>
          <cell r="D1288" t="str">
            <v>Thu nhËp chÞu thuÕ tÝnh tr­íc 6% Z</v>
          </cell>
          <cell r="N1288">
            <v>1121.1749970386657</v>
          </cell>
        </row>
        <row r="1289">
          <cell r="A1289">
            <v>102</v>
          </cell>
          <cell r="C1289" t="str">
            <v>§C-70</v>
          </cell>
          <cell r="D1289" t="str">
            <v>§Çu cèt nh«m</v>
          </cell>
          <cell r="N1289">
            <v>20263.224947683095</v>
          </cell>
        </row>
        <row r="1290">
          <cell r="B1290">
            <v>1</v>
          </cell>
          <cell r="C1290" t="str">
            <v>07.8002</v>
          </cell>
          <cell r="D1290" t="str">
            <v>§Çu cèt ®ång</v>
          </cell>
          <cell r="E1290" t="str">
            <v>C¸i</v>
          </cell>
          <cell r="F1290">
            <v>1</v>
          </cell>
          <cell r="H1290">
            <v>12970</v>
          </cell>
          <cell r="I1290">
            <v>2151</v>
          </cell>
          <cell r="K1290">
            <v>12970</v>
          </cell>
          <cell r="L1290">
            <v>2151</v>
          </cell>
          <cell r="M1290">
            <v>0</v>
          </cell>
          <cell r="N1290">
            <v>15121</v>
          </cell>
        </row>
        <row r="1291">
          <cell r="B1291">
            <v>2</v>
          </cell>
          <cell r="D1291" t="str">
            <v>Nh©n c«ng ®iÒu chØnh t¨ng thªm  = NC x {(1+0,3/2,638 ) x 2,01x0,95 - 1}</v>
          </cell>
          <cell r="N1291">
            <v>2336.4034799090214</v>
          </cell>
        </row>
        <row r="1292">
          <cell r="B1292">
            <v>0</v>
          </cell>
          <cell r="D1292" t="str">
            <v>Chi phÝ m¸y ®iÒu chinh t¨ng thªm C1 =  MTCx1,047</v>
          </cell>
        </row>
        <row r="1293">
          <cell r="B1293">
            <v>3</v>
          </cell>
          <cell r="D1293" t="str">
            <v>Chi phÝ s¶n xuÊt chung: 71% CFNC</v>
          </cell>
          <cell r="L1293">
            <v>0</v>
          </cell>
          <cell r="N1293">
            <v>1658.8464707354051</v>
          </cell>
        </row>
        <row r="1294">
          <cell r="B1294">
            <v>4</v>
          </cell>
          <cell r="D1294" t="str">
            <v>Thu nhËp chÞu thuÕ tÝnh tr­íc 6% Z</v>
          </cell>
          <cell r="N1294">
            <v>1146.9749970386656</v>
          </cell>
        </row>
        <row r="1295">
          <cell r="A1295">
            <v>103</v>
          </cell>
          <cell r="C1295" t="str">
            <v>§C-95</v>
          </cell>
          <cell r="D1295" t="str">
            <v>§Çu cèt ®ång M95</v>
          </cell>
          <cell r="N1295">
            <v>27228.986484473084</v>
          </cell>
        </row>
        <row r="1296">
          <cell r="B1296">
            <v>1</v>
          </cell>
          <cell r="C1296" t="str">
            <v>07.8002</v>
          </cell>
          <cell r="D1296" t="str">
            <v>§Çu cèt ®ång</v>
          </cell>
          <cell r="E1296" t="str">
            <v>C¸i</v>
          </cell>
          <cell r="F1296">
            <v>1</v>
          </cell>
          <cell r="H1296">
            <v>19030</v>
          </cell>
          <cell r="I1296">
            <v>2330</v>
          </cell>
          <cell r="K1296">
            <v>19030</v>
          </cell>
          <cell r="L1296">
            <v>2330</v>
          </cell>
          <cell r="M1296">
            <v>0</v>
          </cell>
          <cell r="N1296">
            <v>21360</v>
          </cell>
        </row>
        <row r="1297">
          <cell r="B1297">
            <v>2</v>
          </cell>
          <cell r="D1297" t="str">
            <v>Nh©n c«ng ®iÒu chØnh t¨ng thªm  = NC x {(1+0,3/2,638 ) x 2,01x0,95 - 1}</v>
          </cell>
          <cell r="N1297">
            <v>2530.8322213798324</v>
          </cell>
        </row>
        <row r="1298">
          <cell r="B1298">
            <v>0</v>
          </cell>
          <cell r="D1298" t="str">
            <v>Chi phÝ m¸y ®iÒu chinh t¨ng thªm C1 =  MTCx1,047</v>
          </cell>
        </row>
        <row r="1299">
          <cell r="B1299">
            <v>3</v>
          </cell>
          <cell r="D1299" t="str">
            <v>Chi phÝ s¶n xuÊt chung: 71% CFNC</v>
          </cell>
          <cell r="L1299">
            <v>0</v>
          </cell>
          <cell r="N1299">
            <v>1796.890877179681</v>
          </cell>
        </row>
        <row r="1300">
          <cell r="B1300">
            <v>4</v>
          </cell>
          <cell r="D1300" t="str">
            <v>Thu nhËp chÞu thuÕ tÝnh tr­íc 6% Z</v>
          </cell>
          <cell r="N1300">
            <v>1541.2633859135708</v>
          </cell>
        </row>
        <row r="1301">
          <cell r="A1301">
            <v>104</v>
          </cell>
          <cell r="C1301" t="str">
            <v>§C-120</v>
          </cell>
          <cell r="D1301" t="str">
            <v>§Çu cèt ®ång M120</v>
          </cell>
          <cell r="N1301">
            <v>38888.986484473076</v>
          </cell>
        </row>
        <row r="1302">
          <cell r="B1302">
            <v>1</v>
          </cell>
          <cell r="C1302" t="str">
            <v>07.8002</v>
          </cell>
          <cell r="D1302" t="str">
            <v>§Çu cèt ®ång</v>
          </cell>
          <cell r="E1302" t="str">
            <v>C¸i</v>
          </cell>
          <cell r="F1302">
            <v>1</v>
          </cell>
          <cell r="H1302">
            <v>30030</v>
          </cell>
          <cell r="I1302">
            <v>2330</v>
          </cell>
          <cell r="K1302">
            <v>30030</v>
          </cell>
          <cell r="L1302">
            <v>2330</v>
          </cell>
          <cell r="M1302">
            <v>0</v>
          </cell>
          <cell r="N1302">
            <v>32360</v>
          </cell>
        </row>
        <row r="1303">
          <cell r="B1303">
            <v>2</v>
          </cell>
          <cell r="D1303" t="str">
            <v>Nh©n c«ng ®iÒu chØnh t¨ng thªm  = NC x {(1+0,3/2,638 ) x 2,01x0,95 - 1}</v>
          </cell>
          <cell r="N1303">
            <v>2530.8322213798324</v>
          </cell>
        </row>
        <row r="1304">
          <cell r="B1304">
            <v>0</v>
          </cell>
          <cell r="D1304" t="str">
            <v>Chi phÝ m¸y ®iÒu chinh t¨ng thªm C1 =  MTCx1,047</v>
          </cell>
          <cell r="N1304">
            <v>0</v>
          </cell>
        </row>
        <row r="1305">
          <cell r="B1305">
            <v>3</v>
          </cell>
          <cell r="D1305" t="str">
            <v>Chi phÝ s¶n xuÊt chung: 71% CFNC</v>
          </cell>
          <cell r="L1305">
            <v>0</v>
          </cell>
          <cell r="N1305">
            <v>1796.890877179681</v>
          </cell>
        </row>
        <row r="1306">
          <cell r="B1306">
            <v>4</v>
          </cell>
          <cell r="D1306" t="str">
            <v>Thu nhËp chÞu thuÕ tÝnh tr­íc 6% Z</v>
          </cell>
          <cell r="N1306">
            <v>2201.2633859135703</v>
          </cell>
        </row>
        <row r="1307">
          <cell r="A1307">
            <v>105</v>
          </cell>
          <cell r="C1307" t="str">
            <v>§C-150</v>
          </cell>
          <cell r="D1307" t="str">
            <v>§Çu cèt ®ång M150</v>
          </cell>
          <cell r="N1307">
            <v>47826.348021263082</v>
          </cell>
        </row>
        <row r="1308">
          <cell r="B1308">
            <v>1</v>
          </cell>
          <cell r="C1308" t="str">
            <v>07.8002</v>
          </cell>
          <cell r="D1308" t="str">
            <v>§Çu cèt ®ång</v>
          </cell>
          <cell r="E1308" t="str">
            <v>C¸i</v>
          </cell>
          <cell r="F1308">
            <v>1</v>
          </cell>
          <cell r="H1308">
            <v>37950</v>
          </cell>
          <cell r="I1308">
            <v>2509</v>
          </cell>
          <cell r="K1308">
            <v>37950</v>
          </cell>
          <cell r="L1308">
            <v>2509</v>
          </cell>
          <cell r="M1308">
            <v>0</v>
          </cell>
          <cell r="N1308">
            <v>40459</v>
          </cell>
        </row>
        <row r="1309">
          <cell r="B1309">
            <v>2</v>
          </cell>
          <cell r="D1309" t="str">
            <v>Nh©n c«ng ®iÒu chØnh t¨ng thªm  = NC x {(1+0,3/2,638 ) x 2,01x0,95 - 1}</v>
          </cell>
          <cell r="N1309">
            <v>2725.2609628506434</v>
          </cell>
        </row>
        <row r="1310">
          <cell r="B1310">
            <v>0</v>
          </cell>
          <cell r="D1310" t="str">
            <v>Chi phÝ m¸y ®iÒu chinh t¨ng thªm C1 =  MTCx1,047</v>
          </cell>
          <cell r="N1310">
            <v>0</v>
          </cell>
        </row>
        <row r="1311">
          <cell r="B1311">
            <v>3</v>
          </cell>
          <cell r="D1311" t="str">
            <v>Chi phÝ s¶n xuÊt chung: 71% CFNC</v>
          </cell>
          <cell r="L1311">
            <v>0</v>
          </cell>
          <cell r="N1311">
            <v>1934.9352836239568</v>
          </cell>
        </row>
        <row r="1312">
          <cell r="B1312">
            <v>4</v>
          </cell>
          <cell r="D1312" t="str">
            <v>Thu nhËp chÞu thuÕ tÝnh tr­íc 6% Z</v>
          </cell>
          <cell r="N1312">
            <v>2707.1517747884759</v>
          </cell>
        </row>
        <row r="1313">
          <cell r="A1313">
            <v>106</v>
          </cell>
          <cell r="C1313" t="str">
            <v>ON§-50</v>
          </cell>
          <cell r="D1313" t="str">
            <v xml:space="preserve">èng nèi </v>
          </cell>
          <cell r="E1313" t="str">
            <v>C¸i</v>
          </cell>
          <cell r="F1313">
            <v>1</v>
          </cell>
          <cell r="G1313">
            <v>1.002</v>
          </cell>
          <cell r="H1313">
            <v>20000</v>
          </cell>
          <cell r="K1313">
            <v>20040</v>
          </cell>
          <cell r="L1313">
            <v>0</v>
          </cell>
          <cell r="M1313">
            <v>0</v>
          </cell>
          <cell r="N1313">
            <v>20040</v>
          </cell>
        </row>
        <row r="1314">
          <cell r="A1314">
            <v>107</v>
          </cell>
          <cell r="C1314" t="str">
            <v>ON§-70</v>
          </cell>
          <cell r="D1314" t="str">
            <v xml:space="preserve">èng nèi </v>
          </cell>
          <cell r="E1314" t="str">
            <v>C¸i</v>
          </cell>
          <cell r="F1314">
            <v>1</v>
          </cell>
          <cell r="G1314">
            <v>1.002</v>
          </cell>
          <cell r="H1314">
            <v>25000</v>
          </cell>
          <cell r="K1314">
            <v>25050</v>
          </cell>
          <cell r="L1314">
            <v>0</v>
          </cell>
          <cell r="M1314">
            <v>0</v>
          </cell>
          <cell r="N1314">
            <v>25050</v>
          </cell>
        </row>
        <row r="1315">
          <cell r="A1315">
            <v>108</v>
          </cell>
          <cell r="C1315" t="str">
            <v>ON-95</v>
          </cell>
          <cell r="D1315" t="str">
            <v>èng nèi ON-95</v>
          </cell>
          <cell r="E1315" t="str">
            <v>C¸i</v>
          </cell>
          <cell r="F1315">
            <v>1</v>
          </cell>
          <cell r="G1315">
            <v>1.002</v>
          </cell>
          <cell r="H1315">
            <v>27273</v>
          </cell>
          <cell r="K1315">
            <v>27327.545999999998</v>
          </cell>
          <cell r="L1315">
            <v>0</v>
          </cell>
          <cell r="M1315">
            <v>0</v>
          </cell>
          <cell r="N1315">
            <v>27327.545999999998</v>
          </cell>
        </row>
        <row r="1316">
          <cell r="A1316">
            <v>109</v>
          </cell>
          <cell r="C1316" t="str">
            <v>ON-120</v>
          </cell>
          <cell r="D1316" t="str">
            <v>èng nèi ON-120</v>
          </cell>
          <cell r="E1316" t="str">
            <v>C¸i</v>
          </cell>
          <cell r="F1316">
            <v>1</v>
          </cell>
          <cell r="G1316">
            <v>1.002</v>
          </cell>
          <cell r="H1316">
            <v>54545</v>
          </cell>
          <cell r="K1316">
            <v>54654.09</v>
          </cell>
          <cell r="L1316">
            <v>0</v>
          </cell>
          <cell r="M1316">
            <v>0</v>
          </cell>
          <cell r="N1316">
            <v>54654.09</v>
          </cell>
        </row>
        <row r="1317">
          <cell r="A1317">
            <v>110</v>
          </cell>
          <cell r="C1317" t="str">
            <v>PL§G</v>
          </cell>
          <cell r="D1317" t="str">
            <v>BiÓn an toµn</v>
          </cell>
          <cell r="E1317" t="str">
            <v>c¸i</v>
          </cell>
          <cell r="F1317">
            <v>1</v>
          </cell>
          <cell r="I1317">
            <v>100000</v>
          </cell>
          <cell r="K1317">
            <v>0</v>
          </cell>
          <cell r="L1317">
            <v>0</v>
          </cell>
          <cell r="M1317">
            <v>100000</v>
          </cell>
          <cell r="N1317">
            <v>100000</v>
          </cell>
        </row>
      </sheetData>
      <sheetData sheetId="6" refreshError="1"/>
      <sheetData sheetId="7" refreshError="1">
        <row r="6">
          <cell r="A6">
            <v>1</v>
          </cell>
          <cell r="B6" t="str">
            <v>MV-1a</v>
          </cell>
          <cell r="C6" t="str">
            <v>Mãng  MV-1a</v>
          </cell>
          <cell r="H6">
            <v>432866.31251651054</v>
          </cell>
        </row>
        <row r="7">
          <cell r="C7" t="str">
            <v>a ) VËt liÖu</v>
          </cell>
        </row>
        <row r="8">
          <cell r="B8" t="str">
            <v>CTÝnh</v>
          </cell>
          <cell r="C8" t="str">
            <v>Bª t«ng M100</v>
          </cell>
          <cell r="D8" t="str">
            <v>m3</v>
          </cell>
          <cell r="E8">
            <v>0.48</v>
          </cell>
          <cell r="G8">
            <v>362280.75907499995</v>
          </cell>
          <cell r="H8">
            <v>173895</v>
          </cell>
        </row>
        <row r="9">
          <cell r="B9" t="str">
            <v>CTÝnh</v>
          </cell>
          <cell r="C9" t="str">
            <v>Bª t«ng M50</v>
          </cell>
          <cell r="D9" t="str">
            <v>m3</v>
          </cell>
          <cell r="E9">
            <v>0</v>
          </cell>
          <cell r="G9">
            <v>310815.12059999997</v>
          </cell>
          <cell r="H9">
            <v>0</v>
          </cell>
        </row>
        <row r="10">
          <cell r="C10" t="str">
            <v>b ) Nh©n c«ng</v>
          </cell>
          <cell r="G10">
            <v>69184.981824000002</v>
          </cell>
        </row>
        <row r="11">
          <cell r="B11" t="str">
            <v>03.1113</v>
          </cell>
          <cell r="C11" t="str">
            <v>§µo ®Êt cÊp 3 s©u &gt;1m</v>
          </cell>
          <cell r="D11" t="str">
            <v>m3</v>
          </cell>
          <cell r="E11">
            <v>0.8</v>
          </cell>
          <cell r="G11">
            <v>24428</v>
          </cell>
          <cell r="H11">
            <v>19542.400000000001</v>
          </cell>
        </row>
        <row r="12">
          <cell r="C12" t="str">
            <v>diÖn tÝch hè ®µo &lt; 5 m2</v>
          </cell>
        </row>
        <row r="13">
          <cell r="B13" t="str">
            <v>03.2203</v>
          </cell>
          <cell r="C13" t="str">
            <v>LÊp ®Êt</v>
          </cell>
          <cell r="D13" t="str">
            <v>m3</v>
          </cell>
          <cell r="E13">
            <v>0.32000000000000006</v>
          </cell>
          <cell r="G13">
            <v>10890</v>
          </cell>
          <cell r="H13">
            <v>3484.8000000000006</v>
          </cell>
        </row>
        <row r="14">
          <cell r="B14" t="str">
            <v>03.2203</v>
          </cell>
          <cell r="C14" t="str">
            <v>§¾p ®Êt ch©n cét</v>
          </cell>
          <cell r="D14" t="str">
            <v>m3</v>
          </cell>
          <cell r="E14">
            <v>0.53400000000000003</v>
          </cell>
          <cell r="G14">
            <v>10890</v>
          </cell>
          <cell r="H14">
            <v>5815.26</v>
          </cell>
        </row>
        <row r="15">
          <cell r="B15" t="str">
            <v>04.3311</v>
          </cell>
          <cell r="C15" t="str">
            <v>§æ bª t«ng M100</v>
          </cell>
          <cell r="D15" t="str">
            <v>m3</v>
          </cell>
          <cell r="E15">
            <v>0.48</v>
          </cell>
          <cell r="G15">
            <v>45030</v>
          </cell>
          <cell r="H15">
            <v>21614.399999999998</v>
          </cell>
        </row>
        <row r="16">
          <cell r="B16" t="str">
            <v>04.3101a</v>
          </cell>
          <cell r="C16" t="str">
            <v>§æ bª t«ng M50</v>
          </cell>
          <cell r="D16" t="str">
            <v>m3</v>
          </cell>
          <cell r="E16">
            <v>0</v>
          </cell>
          <cell r="G16">
            <v>39733</v>
          </cell>
          <cell r="H16">
            <v>0</v>
          </cell>
        </row>
        <row r="17">
          <cell r="B17" t="str">
            <v>CTÝnh</v>
          </cell>
          <cell r="C17" t="str">
            <v>VËn chuyÓn bª t«ng M100</v>
          </cell>
          <cell r="D17" t="str">
            <v>m3</v>
          </cell>
          <cell r="E17">
            <v>0.48</v>
          </cell>
          <cell r="G17">
            <v>29402.753799999999</v>
          </cell>
          <cell r="H17">
            <v>14113.321823999999</v>
          </cell>
        </row>
        <row r="18">
          <cell r="B18" t="str">
            <v>CTÝnh</v>
          </cell>
          <cell r="C18" t="str">
            <v>VËn chuyÓn bª t«ng M50</v>
          </cell>
          <cell r="D18" t="str">
            <v>TÊn</v>
          </cell>
          <cell r="E18">
            <v>0</v>
          </cell>
          <cell r="G18">
            <v>29172.965199999999</v>
          </cell>
          <cell r="H18">
            <v>0</v>
          </cell>
        </row>
        <row r="19">
          <cell r="B19" t="str">
            <v>02.1481</v>
          </cell>
          <cell r="C19" t="str">
            <v>VËn chuyÓn dông cô thi c«ng</v>
          </cell>
          <cell r="D19" t="str">
            <v>TÊn</v>
          </cell>
          <cell r="E19">
            <v>0.1</v>
          </cell>
          <cell r="G19">
            <v>46148</v>
          </cell>
          <cell r="H19">
            <v>4614.8</v>
          </cell>
        </row>
        <row r="20">
          <cell r="C20" t="str">
            <v>Nh©n c«ng ®iÒu chØnh t¨ng thªm NC x (1+0,1/2,638 ) x2,01x0,95</v>
          </cell>
          <cell r="G20">
            <v>67931.653129387705</v>
          </cell>
          <cell r="H20">
            <v>67931.653129387705</v>
          </cell>
        </row>
        <row r="21">
          <cell r="C21" t="str">
            <v>Chi phÝ m¸y ®iÒu chinh t¨ng thªm C1 =  MTCx1,13</v>
          </cell>
          <cell r="H21">
            <v>0</v>
          </cell>
        </row>
        <row r="22">
          <cell r="C22" t="str">
            <v>Chi phÝ s¶n xuÊt chung: 71% CFNC</v>
          </cell>
          <cell r="H22">
            <v>97352.810816905272</v>
          </cell>
        </row>
        <row r="23">
          <cell r="C23" t="str">
            <v>Thu nhËp chÞu thuÕ tÝnh tr­íc 6% Z</v>
          </cell>
          <cell r="H23">
            <v>24501.866746217576</v>
          </cell>
        </row>
        <row r="24">
          <cell r="A24" t="str">
            <v>1.</v>
          </cell>
          <cell r="B24" t="str">
            <v>MV-1</v>
          </cell>
          <cell r="C24" t="str">
            <v>Mãng MV-1</v>
          </cell>
          <cell r="H24">
            <v>679548.12888936733</v>
          </cell>
        </row>
        <row r="25">
          <cell r="C25" t="str">
            <v>a ) VËt liÖu</v>
          </cell>
        </row>
        <row r="26">
          <cell r="B26" t="str">
            <v>CTÝnh</v>
          </cell>
          <cell r="C26" t="str">
            <v>Bª t«ng M100</v>
          </cell>
          <cell r="D26" t="str">
            <v>m3</v>
          </cell>
          <cell r="E26">
            <v>0.8</v>
          </cell>
          <cell r="G26">
            <v>362280.75907499995</v>
          </cell>
          <cell r="H26">
            <v>289825</v>
          </cell>
        </row>
        <row r="27">
          <cell r="B27" t="str">
            <v>CTÝnh</v>
          </cell>
          <cell r="C27" t="str">
            <v>Bª t«ng M50</v>
          </cell>
          <cell r="D27" t="str">
            <v>m3</v>
          </cell>
          <cell r="E27">
            <v>0</v>
          </cell>
          <cell r="G27">
            <v>310815.12059999997</v>
          </cell>
          <cell r="H27">
            <v>0</v>
          </cell>
        </row>
        <row r="28">
          <cell r="C28" t="str">
            <v>b ) Nh©n c«ng</v>
          </cell>
          <cell r="G28">
            <v>103645.86304000001</v>
          </cell>
        </row>
        <row r="29">
          <cell r="B29" t="str">
            <v>03.1113</v>
          </cell>
          <cell r="C29" t="str">
            <v>§µo ®Êt cÊp 3 s©u &gt;1m</v>
          </cell>
          <cell r="D29" t="str">
            <v>m3</v>
          </cell>
          <cell r="E29">
            <v>1.2</v>
          </cell>
          <cell r="G29">
            <v>24428</v>
          </cell>
          <cell r="H29">
            <v>29313.599999999999</v>
          </cell>
        </row>
        <row r="30">
          <cell r="C30" t="str">
            <v>diÖn tÝch hè ®µo &lt; 5 m2</v>
          </cell>
        </row>
        <row r="31">
          <cell r="B31" t="str">
            <v>03.2203</v>
          </cell>
          <cell r="C31" t="str">
            <v>LÊp ®Êt</v>
          </cell>
          <cell r="D31" t="str">
            <v>m3</v>
          </cell>
          <cell r="E31">
            <v>0.39999999999999991</v>
          </cell>
          <cell r="G31">
            <v>10890</v>
          </cell>
          <cell r="H31">
            <v>4355.9999999999991</v>
          </cell>
        </row>
        <row r="32">
          <cell r="B32" t="str">
            <v>03.2203</v>
          </cell>
          <cell r="C32" t="str">
            <v>§¾p ®Êt ch©n cét</v>
          </cell>
          <cell r="D32" t="str">
            <v>m3</v>
          </cell>
          <cell r="E32">
            <v>0.53400000000000003</v>
          </cell>
          <cell r="G32">
            <v>10890</v>
          </cell>
          <cell r="H32">
            <v>5815.26</v>
          </cell>
        </row>
        <row r="33">
          <cell r="B33" t="str">
            <v>04.3311</v>
          </cell>
          <cell r="C33" t="str">
            <v>§æ bª t«ng M100</v>
          </cell>
          <cell r="D33" t="str">
            <v>m3</v>
          </cell>
          <cell r="E33">
            <v>0.8</v>
          </cell>
          <cell r="G33">
            <v>45030</v>
          </cell>
          <cell r="H33">
            <v>36024</v>
          </cell>
        </row>
        <row r="34">
          <cell r="B34" t="str">
            <v>04.3101a</v>
          </cell>
          <cell r="C34" t="str">
            <v>§æ bª t«ng M50</v>
          </cell>
          <cell r="D34" t="str">
            <v>m3</v>
          </cell>
          <cell r="E34">
            <v>0</v>
          </cell>
          <cell r="G34">
            <v>39733</v>
          </cell>
          <cell r="H34">
            <v>0</v>
          </cell>
        </row>
        <row r="35">
          <cell r="B35" t="str">
            <v>CTÝnh</v>
          </cell>
          <cell r="C35" t="str">
            <v>VËn chuyÓn bª t«ng M100</v>
          </cell>
          <cell r="D35" t="str">
            <v>TÊn</v>
          </cell>
          <cell r="E35">
            <v>0.8</v>
          </cell>
          <cell r="G35">
            <v>29402.753799999999</v>
          </cell>
          <cell r="H35">
            <v>23522.20304</v>
          </cell>
        </row>
        <row r="36">
          <cell r="B36" t="str">
            <v>CTÝnh</v>
          </cell>
          <cell r="C36" t="str">
            <v>VËn chuyÓn bª t«ng M50</v>
          </cell>
          <cell r="D36" t="str">
            <v>TÊn</v>
          </cell>
          <cell r="E36">
            <v>0</v>
          </cell>
          <cell r="G36">
            <v>29172.965199999999</v>
          </cell>
          <cell r="H36">
            <v>0</v>
          </cell>
        </row>
        <row r="37">
          <cell r="B37" t="str">
            <v>02.1481</v>
          </cell>
          <cell r="C37" t="str">
            <v>VËn chuyÓn dông cô thi c«ng</v>
          </cell>
          <cell r="D37" t="str">
            <v>TÊn</v>
          </cell>
          <cell r="E37">
            <v>0.1</v>
          </cell>
          <cell r="G37">
            <v>46148</v>
          </cell>
          <cell r="H37">
            <v>4614.8</v>
          </cell>
        </row>
        <row r="38">
          <cell r="C38" t="str">
            <v>Nh©n c«ng ®iÒu chØnh t¨ng thªm NC x (1+0,1/2,638 ) x2,01x0,95</v>
          </cell>
          <cell r="G38">
            <v>101768.25418904524</v>
          </cell>
          <cell r="H38">
            <v>101768.25418904524</v>
          </cell>
        </row>
        <row r="39">
          <cell r="C39" t="str">
            <v>Chi phÝ m¸y ®iÒu chinh t¨ng thªm C1 =  MTCx1,13</v>
          </cell>
          <cell r="H39">
            <v>0</v>
          </cell>
        </row>
        <row r="40">
          <cell r="C40" t="str">
            <v>Chi phÝ s¶n xuÊt chung: 71% CFNC</v>
          </cell>
          <cell r="H40">
            <v>145844.02323262213</v>
          </cell>
        </row>
        <row r="41">
          <cell r="C41" t="str">
            <v>Thu nhËp chÞu thuÕ tÝnh tr­íc 6% Z</v>
          </cell>
          <cell r="H41">
            <v>38464.988427700038</v>
          </cell>
        </row>
        <row r="42">
          <cell r="A42">
            <v>2</v>
          </cell>
          <cell r="B42" t="str">
            <v xml:space="preserve"> M1-7</v>
          </cell>
          <cell r="C42" t="str">
            <v>Mãng cét vu«ng</v>
          </cell>
          <cell r="H42">
            <v>545076.91343546577</v>
          </cell>
        </row>
        <row r="43">
          <cell r="C43" t="str">
            <v>a ) VËt liÖu</v>
          </cell>
        </row>
        <row r="44">
          <cell r="B44" t="str">
            <v>CTÝnh</v>
          </cell>
          <cell r="C44" t="str">
            <v>Bª t«ng M100</v>
          </cell>
          <cell r="D44" t="str">
            <v>m3</v>
          </cell>
          <cell r="E44">
            <v>0.57599999999999996</v>
          </cell>
          <cell r="G44">
            <v>362280.75907499995</v>
          </cell>
          <cell r="H44">
            <v>208674</v>
          </cell>
        </row>
        <row r="45">
          <cell r="B45" t="str">
            <v>CTÝnh</v>
          </cell>
          <cell r="C45" t="str">
            <v>Bª t«ng M50</v>
          </cell>
          <cell r="D45" t="str">
            <v>m3</v>
          </cell>
          <cell r="E45">
            <v>0.1</v>
          </cell>
          <cell r="G45">
            <v>310815.12059999997</v>
          </cell>
          <cell r="H45">
            <v>31082</v>
          </cell>
        </row>
        <row r="46">
          <cell r="C46" t="str">
            <v>b ) Nh©n c«ng</v>
          </cell>
          <cell r="G46">
            <v>80987.222708800007</v>
          </cell>
        </row>
        <row r="47">
          <cell r="B47" t="str">
            <v>03.1113</v>
          </cell>
          <cell r="C47" t="str">
            <v>§µo ®Êt cÊp 3 s©u &gt;1m</v>
          </cell>
          <cell r="D47" t="str">
            <v>m3</v>
          </cell>
          <cell r="E47">
            <v>1</v>
          </cell>
          <cell r="G47">
            <v>24428</v>
          </cell>
          <cell r="H47">
            <v>24428</v>
          </cell>
        </row>
        <row r="48">
          <cell r="C48" t="str">
            <v>diÖn tÝch hè ®µo &lt;5m2</v>
          </cell>
        </row>
        <row r="49">
          <cell r="B49" t="str">
            <v>03.2203</v>
          </cell>
          <cell r="C49" t="str">
            <v>LÊp ®Êt</v>
          </cell>
          <cell r="D49" t="str">
            <v>m3</v>
          </cell>
          <cell r="E49">
            <v>0.32400000000000007</v>
          </cell>
          <cell r="G49">
            <v>10890</v>
          </cell>
          <cell r="H49">
            <v>3528.3600000000006</v>
          </cell>
        </row>
        <row r="50">
          <cell r="B50" t="str">
            <v>03.2203</v>
          </cell>
          <cell r="C50" t="str">
            <v>§¾p ®Êt ch©n cét</v>
          </cell>
          <cell r="D50" t="str">
            <v>m3</v>
          </cell>
          <cell r="E50">
            <v>0.3</v>
          </cell>
          <cell r="G50">
            <v>10890</v>
          </cell>
          <cell r="H50">
            <v>3267</v>
          </cell>
        </row>
        <row r="51">
          <cell r="B51" t="str">
            <v>04.3311</v>
          </cell>
          <cell r="C51" t="str">
            <v>§æ bª t«ng M100</v>
          </cell>
          <cell r="D51" t="str">
            <v>m3</v>
          </cell>
          <cell r="E51">
            <v>0.57599999999999996</v>
          </cell>
          <cell r="G51">
            <v>45030</v>
          </cell>
          <cell r="H51">
            <v>25937.279999999999</v>
          </cell>
        </row>
        <row r="52">
          <cell r="B52" t="str">
            <v>04.3101a</v>
          </cell>
          <cell r="C52" t="str">
            <v>§æ bª t«ng M50</v>
          </cell>
          <cell r="D52" t="str">
            <v>m3</v>
          </cell>
          <cell r="E52">
            <v>0.1</v>
          </cell>
          <cell r="G52">
            <v>39733</v>
          </cell>
          <cell r="H52">
            <v>3973.3</v>
          </cell>
        </row>
        <row r="53">
          <cell r="B53" t="str">
            <v>CTÝnh</v>
          </cell>
          <cell r="C53" t="str">
            <v>VËn chuyÓn bª t«ng M100</v>
          </cell>
          <cell r="D53" t="str">
            <v>TÊn</v>
          </cell>
          <cell r="E53">
            <v>0.57599999999999996</v>
          </cell>
          <cell r="G53">
            <v>29402.753799999999</v>
          </cell>
          <cell r="H53">
            <v>16935.986188799998</v>
          </cell>
        </row>
        <row r="54">
          <cell r="B54" t="str">
            <v>CTÝnh</v>
          </cell>
          <cell r="C54" t="str">
            <v>VËn chuyÓn bª t«ng M50</v>
          </cell>
          <cell r="D54" t="str">
            <v>TÊn</v>
          </cell>
          <cell r="E54">
            <v>0.1</v>
          </cell>
          <cell r="G54">
            <v>29172.965199999999</v>
          </cell>
          <cell r="H54">
            <v>2917.2965199999999</v>
          </cell>
        </row>
        <row r="55">
          <cell r="B55" t="str">
            <v>02.1481</v>
          </cell>
          <cell r="C55" t="str">
            <v>VËn chuyÓn dông cô thi c«ng</v>
          </cell>
          <cell r="D55" t="str">
            <v>TÊn</v>
          </cell>
          <cell r="E55">
            <v>0</v>
          </cell>
          <cell r="G55">
            <v>46148</v>
          </cell>
          <cell r="H55">
            <v>0</v>
          </cell>
        </row>
        <row r="56">
          <cell r="C56" t="str">
            <v>Nh©n c«ng ®iÒu chØnh t¨ng thªm NC x (1+0,1/2,638 ) x2,01x0,95</v>
          </cell>
          <cell r="G56">
            <v>79520.089128045292</v>
          </cell>
          <cell r="H56">
            <v>79520.089128045292</v>
          </cell>
        </row>
        <row r="57">
          <cell r="C57" t="str">
            <v>Chi phÝ m¸y ®iÒu chinh t¨ng thªm C1 =  MTCx1,13</v>
          </cell>
          <cell r="H57">
            <v>0</v>
          </cell>
        </row>
        <row r="58">
          <cell r="C58" t="str">
            <v>Chi phÝ s¶n xuÊt chung: 71% CFNC</v>
          </cell>
          <cell r="H58">
            <v>113960.19140416016</v>
          </cell>
        </row>
        <row r="59">
          <cell r="C59" t="str">
            <v>Thu nhËp chÞu thuÕ tÝnh tr­íc 6% Z</v>
          </cell>
          <cell r="H59">
            <v>30853.410194460328</v>
          </cell>
        </row>
        <row r="60">
          <cell r="A60">
            <v>3</v>
          </cell>
          <cell r="B60" t="str">
            <v>M2-7</v>
          </cell>
          <cell r="C60" t="str">
            <v>Mãng cét vu«ng</v>
          </cell>
          <cell r="H60">
            <v>1167183.2107525503</v>
          </cell>
        </row>
        <row r="61">
          <cell r="C61" t="str">
            <v>a ) VËt liÖu</v>
          </cell>
        </row>
        <row r="62">
          <cell r="B62" t="str">
            <v>CTÝnh</v>
          </cell>
          <cell r="C62" t="str">
            <v>Bª t«ng M100</v>
          </cell>
          <cell r="D62" t="str">
            <v>m3</v>
          </cell>
          <cell r="E62">
            <v>1.296</v>
          </cell>
          <cell r="G62">
            <v>362280.75907499995</v>
          </cell>
          <cell r="H62">
            <v>469516</v>
          </cell>
        </row>
        <row r="63">
          <cell r="B63" t="str">
            <v>CTÝnh</v>
          </cell>
          <cell r="C63" t="str">
            <v>Bª t«ng M50</v>
          </cell>
          <cell r="D63" t="str">
            <v>m3</v>
          </cell>
          <cell r="E63">
            <v>0.19600000000000001</v>
          </cell>
          <cell r="G63">
            <v>310815.12059999997</v>
          </cell>
          <cell r="H63">
            <v>60920</v>
          </cell>
        </row>
        <row r="64">
          <cell r="C64" t="str">
            <v>b ) Nh©n c«ng</v>
          </cell>
          <cell r="G64">
            <v>168390.81810400001</v>
          </cell>
        </row>
        <row r="65">
          <cell r="B65" t="str">
            <v>03.1113</v>
          </cell>
          <cell r="C65" t="str">
            <v>§µo ®Êt cÊp 3 s©u &gt;1m</v>
          </cell>
          <cell r="D65" t="str">
            <v>m3</v>
          </cell>
          <cell r="E65">
            <v>1.96</v>
          </cell>
          <cell r="G65">
            <v>24428</v>
          </cell>
          <cell r="H65">
            <v>47878.879999999997</v>
          </cell>
        </row>
        <row r="66">
          <cell r="C66" t="str">
            <v>diÖn tÝch hè ®µo &lt;5m2</v>
          </cell>
        </row>
        <row r="67">
          <cell r="B67" t="str">
            <v>03.2203</v>
          </cell>
          <cell r="C67" t="str">
            <v>LÊp ®Êt</v>
          </cell>
          <cell r="D67" t="str">
            <v>m3</v>
          </cell>
          <cell r="E67">
            <v>0.46799999999999992</v>
          </cell>
          <cell r="G67">
            <v>10890</v>
          </cell>
          <cell r="H67">
            <v>5096.5199999999995</v>
          </cell>
        </row>
        <row r="68">
          <cell r="B68" t="str">
            <v>03.2203</v>
          </cell>
          <cell r="C68" t="str">
            <v>§¾p ®Êt ch©n cét</v>
          </cell>
          <cell r="D68" t="str">
            <v>m3</v>
          </cell>
          <cell r="E68">
            <v>0.5</v>
          </cell>
          <cell r="G68">
            <v>10890</v>
          </cell>
          <cell r="H68">
            <v>5445</v>
          </cell>
        </row>
        <row r="69">
          <cell r="B69" t="str">
            <v>04.3311</v>
          </cell>
          <cell r="C69" t="str">
            <v>§æ bª t«ng M100</v>
          </cell>
          <cell r="D69" t="str">
            <v>m3</v>
          </cell>
          <cell r="E69">
            <v>1.296</v>
          </cell>
          <cell r="G69">
            <v>45030</v>
          </cell>
          <cell r="H69">
            <v>58358.880000000005</v>
          </cell>
        </row>
        <row r="70">
          <cell r="B70" t="str">
            <v>04.3101a</v>
          </cell>
          <cell r="C70" t="str">
            <v>§æ bª t«ng M50</v>
          </cell>
          <cell r="D70" t="str">
            <v>m3</v>
          </cell>
          <cell r="E70">
            <v>0.19600000000000001</v>
          </cell>
          <cell r="G70">
            <v>39733</v>
          </cell>
          <cell r="H70">
            <v>7787.6680000000006</v>
          </cell>
        </row>
        <row r="71">
          <cell r="B71" t="str">
            <v>CTÝnh</v>
          </cell>
          <cell r="C71" t="str">
            <v>VËn chuyÓn bª t«ng M100</v>
          </cell>
          <cell r="D71" t="str">
            <v>m3</v>
          </cell>
          <cell r="E71">
            <v>1.296</v>
          </cell>
          <cell r="G71">
            <v>29402.753799999999</v>
          </cell>
          <cell r="H71">
            <v>38105.9689248</v>
          </cell>
        </row>
        <row r="72">
          <cell r="B72" t="str">
            <v>CTÝnh</v>
          </cell>
          <cell r="C72" t="str">
            <v>VËn chuyÓn bª t«ng M50</v>
          </cell>
          <cell r="D72" t="str">
            <v>m3</v>
          </cell>
          <cell r="E72">
            <v>0.19600000000000001</v>
          </cell>
          <cell r="G72">
            <v>29172.965199999999</v>
          </cell>
          <cell r="H72">
            <v>5717.9011792000001</v>
          </cell>
        </row>
        <row r="73">
          <cell r="B73" t="str">
            <v>02.1481</v>
          </cell>
          <cell r="C73" t="str">
            <v>VËn chuyÓn dông cô thi c«ng</v>
          </cell>
          <cell r="D73" t="str">
            <v>TÊn</v>
          </cell>
          <cell r="E73">
            <v>0</v>
          </cell>
          <cell r="G73">
            <v>46148</v>
          </cell>
          <cell r="H73">
            <v>0</v>
          </cell>
        </row>
        <row r="74">
          <cell r="C74" t="str">
            <v>Nh©n c«ng ®iÒu chØnh t¨ng thªm NC x (1+0,1/2,638 ) x2,01x0,95</v>
          </cell>
          <cell r="G74">
            <v>165340.31438664888</v>
          </cell>
          <cell r="H74">
            <v>165340.31438664888</v>
          </cell>
        </row>
        <row r="75">
          <cell r="C75" t="str">
            <v>Chi phÝ m¸y ®iÒu chinh t¨ng thªm C1 =  MTCx1,13</v>
          </cell>
          <cell r="H75">
            <v>0</v>
          </cell>
        </row>
        <row r="76">
          <cell r="C76" t="str">
            <v>Chi phÝ s¶n xuÊt chung: 71% CFNC</v>
          </cell>
          <cell r="H76">
            <v>236949.1040683607</v>
          </cell>
        </row>
        <row r="77">
          <cell r="C77" t="str">
            <v>Thu nhËp chÞu thuÕ tÝnh tr­íc 6% Z</v>
          </cell>
          <cell r="H77">
            <v>66066.974193540576</v>
          </cell>
        </row>
        <row r="78">
          <cell r="A78" t="str">
            <v>4.</v>
          </cell>
          <cell r="B78" t="str">
            <v>MV-2</v>
          </cell>
          <cell r="C78" t="str">
            <v>Mãng MV-2</v>
          </cell>
          <cell r="H78">
            <v>843673.68023317819</v>
          </cell>
        </row>
        <row r="79">
          <cell r="C79" t="str">
            <v>a ) VËt liÖu</v>
          </cell>
        </row>
        <row r="80">
          <cell r="B80" t="str">
            <v>CTÝnh</v>
          </cell>
          <cell r="C80" t="str">
            <v>Bª t«ng M100</v>
          </cell>
          <cell r="D80" t="str">
            <v>m3</v>
          </cell>
          <cell r="E80">
            <v>0.96</v>
          </cell>
          <cell r="G80">
            <v>362280.75907499995</v>
          </cell>
          <cell r="H80">
            <v>347790</v>
          </cell>
        </row>
        <row r="81">
          <cell r="B81" t="str">
            <v>CTÝnh</v>
          </cell>
          <cell r="C81" t="str">
            <v>Bª t«ng M50</v>
          </cell>
          <cell r="D81" t="str">
            <v>m3</v>
          </cell>
          <cell r="E81">
            <v>0</v>
          </cell>
          <cell r="G81">
            <v>310815.12059999997</v>
          </cell>
          <cell r="H81">
            <v>0</v>
          </cell>
        </row>
        <row r="82">
          <cell r="C82" t="str">
            <v>b ) Nh©n c«ng</v>
          </cell>
          <cell r="G82">
            <v>132229.453648</v>
          </cell>
        </row>
        <row r="83">
          <cell r="B83" t="str">
            <v>03.1113</v>
          </cell>
          <cell r="C83" t="str">
            <v>§µo ®Êt cÊp 3 s©u &gt;1m</v>
          </cell>
          <cell r="D83" t="str">
            <v>m3</v>
          </cell>
          <cell r="E83">
            <v>1.4</v>
          </cell>
          <cell r="G83">
            <v>24428</v>
          </cell>
          <cell r="H83">
            <v>34199.199999999997</v>
          </cell>
        </row>
        <row r="84">
          <cell r="C84" t="str">
            <v>DiÖn tÝch hè ®µo &lt;5m2</v>
          </cell>
        </row>
        <row r="85">
          <cell r="B85" t="str">
            <v>03.2203</v>
          </cell>
          <cell r="C85" t="str">
            <v>LÊp ®Êt</v>
          </cell>
          <cell r="D85" t="str">
            <v>m3</v>
          </cell>
          <cell r="E85">
            <v>0.43999999999999995</v>
          </cell>
          <cell r="G85">
            <v>10890</v>
          </cell>
          <cell r="H85">
            <v>4791.5999999999995</v>
          </cell>
        </row>
        <row r="86">
          <cell r="B86" t="str">
            <v>03.2203</v>
          </cell>
          <cell r="C86" t="str">
            <v>§¾p ®Êt ch©n cét</v>
          </cell>
          <cell r="D86" t="str">
            <v>m3</v>
          </cell>
          <cell r="E86">
            <v>0.72899999999999998</v>
          </cell>
          <cell r="G86">
            <v>10890</v>
          </cell>
          <cell r="H86">
            <v>7938.8099999999995</v>
          </cell>
        </row>
        <row r="87">
          <cell r="B87" t="str">
            <v>04.3311</v>
          </cell>
          <cell r="C87" t="str">
            <v>§æ bª t«ng M100</v>
          </cell>
          <cell r="D87" t="str">
            <v>m3</v>
          </cell>
          <cell r="E87">
            <v>0.96</v>
          </cell>
          <cell r="G87">
            <v>45030</v>
          </cell>
          <cell r="H87">
            <v>43228.799999999996</v>
          </cell>
        </row>
        <row r="88">
          <cell r="B88" t="str">
            <v>04.3101a</v>
          </cell>
          <cell r="C88" t="str">
            <v>§æ bª t«ng M50</v>
          </cell>
          <cell r="D88" t="str">
            <v>m3</v>
          </cell>
          <cell r="E88">
            <v>0</v>
          </cell>
          <cell r="G88">
            <v>39733</v>
          </cell>
          <cell r="H88">
            <v>0</v>
          </cell>
        </row>
        <row r="89">
          <cell r="B89" t="str">
            <v>CTÝnh</v>
          </cell>
          <cell r="C89" t="str">
            <v>VËn chuyÓn bª t«ng M100</v>
          </cell>
          <cell r="D89" t="str">
            <v>TÊn</v>
          </cell>
          <cell r="E89">
            <v>0.96</v>
          </cell>
          <cell r="G89">
            <v>29402.753799999999</v>
          </cell>
          <cell r="H89">
            <v>28226.643647999997</v>
          </cell>
        </row>
        <row r="90">
          <cell r="B90" t="str">
            <v>CTÝnh</v>
          </cell>
          <cell r="C90" t="str">
            <v>VËn chuyÓn bª t«ng M50</v>
          </cell>
          <cell r="D90" t="str">
            <v>TÊn</v>
          </cell>
          <cell r="E90">
            <v>0</v>
          </cell>
          <cell r="G90">
            <v>29172.965199999999</v>
          </cell>
          <cell r="H90">
            <v>0</v>
          </cell>
        </row>
        <row r="91">
          <cell r="B91" t="str">
            <v>02.1481</v>
          </cell>
          <cell r="C91" t="str">
            <v>VËn chuyÓn dông cô thi c«ng</v>
          </cell>
          <cell r="D91" t="str">
            <v>TÊn</v>
          </cell>
          <cell r="E91">
            <v>0.3</v>
          </cell>
          <cell r="G91">
            <v>46148</v>
          </cell>
          <cell r="H91">
            <v>13844.4</v>
          </cell>
        </row>
        <row r="92">
          <cell r="C92" t="str">
            <v>Nh©n c«ng ®iÒu chØnh t¨ng thªm NC x (1+0,1/2,638 ) x2,01x0,95</v>
          </cell>
          <cell r="G92">
            <v>129834.03539159952</v>
          </cell>
          <cell r="H92">
            <v>129834.03539159952</v>
          </cell>
        </row>
        <row r="93">
          <cell r="C93" t="str">
            <v>Chi phÝ m¸y ®iÒu chinh t¨ng thªm C1 =  MTCx1,13</v>
          </cell>
          <cell r="H93">
            <v>0</v>
          </cell>
        </row>
        <row r="94">
          <cell r="C94" t="str">
            <v>Chi phÝ s¶n xuÊt chung: 71% CFNC</v>
          </cell>
          <cell r="H94">
            <v>186065.07721811565</v>
          </cell>
        </row>
        <row r="95">
          <cell r="C95" t="str">
            <v>Thu nhËp chÞu thuÕ tÝnh tr­íc 6% Z</v>
          </cell>
          <cell r="H95">
            <v>47755.113975462911</v>
          </cell>
        </row>
        <row r="96">
          <cell r="A96">
            <v>4</v>
          </cell>
          <cell r="B96" t="str">
            <v>MV-4</v>
          </cell>
          <cell r="C96" t="str">
            <v>Mãng MV-4</v>
          </cell>
          <cell r="H96">
            <v>1179054.1297842578</v>
          </cell>
        </row>
        <row r="97">
          <cell r="C97" t="str">
            <v>a ) VËt liÖu</v>
          </cell>
        </row>
        <row r="98">
          <cell r="B98" t="str">
            <v>CTÝnh</v>
          </cell>
          <cell r="C98" t="str">
            <v>Bª t«ng M100</v>
          </cell>
          <cell r="D98" t="str">
            <v>m3</v>
          </cell>
          <cell r="E98">
            <v>1.4</v>
          </cell>
          <cell r="G98">
            <v>362280.75907499995</v>
          </cell>
          <cell r="H98">
            <v>507193</v>
          </cell>
        </row>
        <row r="99">
          <cell r="B99" t="str">
            <v>CTÝnh</v>
          </cell>
          <cell r="C99" t="str">
            <v>Bª t«ng M50</v>
          </cell>
          <cell r="D99" t="str">
            <v>m3</v>
          </cell>
          <cell r="E99">
            <v>0</v>
          </cell>
          <cell r="G99">
            <v>310815.12059999997</v>
          </cell>
          <cell r="H99">
            <v>0</v>
          </cell>
        </row>
        <row r="100">
          <cell r="C100" t="str">
            <v>b ) Nh©n c«ng</v>
          </cell>
          <cell r="G100">
            <v>178553.62531999999</v>
          </cell>
        </row>
        <row r="101">
          <cell r="B101" t="str">
            <v>03.1113</v>
          </cell>
          <cell r="C101" t="str">
            <v>§µo ®Êt cÊp 3 s©u &gt;1m</v>
          </cell>
          <cell r="D101" t="str">
            <v>m3</v>
          </cell>
          <cell r="E101">
            <v>1.92</v>
          </cell>
          <cell r="G101">
            <v>24428</v>
          </cell>
          <cell r="H101">
            <v>46901.759999999995</v>
          </cell>
        </row>
        <row r="102">
          <cell r="C102" t="str">
            <v>DiÖn tÝch hè ®µo &lt;5m2</v>
          </cell>
        </row>
        <row r="103">
          <cell r="B103" t="str">
            <v>03.2203</v>
          </cell>
          <cell r="C103" t="str">
            <v>LÊp ®Êt</v>
          </cell>
          <cell r="D103" t="str">
            <v>m3</v>
          </cell>
          <cell r="E103">
            <v>0.52</v>
          </cell>
          <cell r="G103">
            <v>10890</v>
          </cell>
          <cell r="H103">
            <v>5662.8</v>
          </cell>
        </row>
        <row r="104">
          <cell r="B104" t="str">
            <v>03.2203</v>
          </cell>
          <cell r="C104" t="str">
            <v>§¾p ®Êt ch©n cét</v>
          </cell>
          <cell r="D104" t="str">
            <v>m3</v>
          </cell>
          <cell r="E104">
            <v>0.72899999999999998</v>
          </cell>
          <cell r="G104">
            <v>10890</v>
          </cell>
          <cell r="H104">
            <v>7938.8099999999995</v>
          </cell>
        </row>
        <row r="105">
          <cell r="B105" t="str">
            <v>04.3311</v>
          </cell>
          <cell r="C105" t="str">
            <v>§æ bª t«ng M100</v>
          </cell>
          <cell r="D105" t="str">
            <v>m3</v>
          </cell>
          <cell r="E105">
            <v>1.4</v>
          </cell>
          <cell r="G105">
            <v>45030</v>
          </cell>
          <cell r="H105">
            <v>63041.999999999993</v>
          </cell>
        </row>
        <row r="106">
          <cell r="B106" t="str">
            <v>04.3101a</v>
          </cell>
          <cell r="C106" t="str">
            <v>§æ bª t«ng M50</v>
          </cell>
          <cell r="D106" t="str">
            <v>m3</v>
          </cell>
          <cell r="E106">
            <v>0</v>
          </cell>
          <cell r="G106">
            <v>39733</v>
          </cell>
          <cell r="H106">
            <v>0</v>
          </cell>
        </row>
        <row r="107">
          <cell r="B107" t="str">
            <v>CTÝnh</v>
          </cell>
          <cell r="C107" t="str">
            <v>VËn chuyÓn bª t«ng M100</v>
          </cell>
          <cell r="D107" t="str">
            <v>TÊn</v>
          </cell>
          <cell r="E107">
            <v>1.4</v>
          </cell>
          <cell r="G107">
            <v>29402.753799999999</v>
          </cell>
          <cell r="H107">
            <v>41163.855319999995</v>
          </cell>
        </row>
        <row r="108">
          <cell r="B108" t="str">
            <v>CTÝnh</v>
          </cell>
          <cell r="C108" t="str">
            <v>VËn chuyÓn bª t«ng M50</v>
          </cell>
          <cell r="D108" t="str">
            <v>TÊn</v>
          </cell>
          <cell r="E108">
            <v>0</v>
          </cell>
          <cell r="G108">
            <v>29172.965199999999</v>
          </cell>
          <cell r="H108">
            <v>0</v>
          </cell>
        </row>
        <row r="109">
          <cell r="B109" t="str">
            <v>02.1481</v>
          </cell>
          <cell r="C109" t="str">
            <v>VËn chuyÓn dông cô thi c«ng</v>
          </cell>
          <cell r="D109" t="str">
            <v>TÊn</v>
          </cell>
          <cell r="E109">
            <v>0.3</v>
          </cell>
          <cell r="G109">
            <v>46148</v>
          </cell>
          <cell r="H109">
            <v>13844.4</v>
          </cell>
        </row>
        <row r="110">
          <cell r="C110" t="str">
            <v>Nh©n c«ng ®iÒu chØnh t¨ng thªm NC x (1+0,1/2,638 ) x2,01x0,95</v>
          </cell>
          <cell r="G110">
            <v>175319.01607041026</v>
          </cell>
          <cell r="H110">
            <v>175319.01607041026</v>
          </cell>
        </row>
        <row r="111">
          <cell r="C111" t="str">
            <v>Chi phÝ m¸y ®iÒu chinh t¨ng thªm C1 =  MTCx1,13</v>
          </cell>
          <cell r="H111">
            <v>0</v>
          </cell>
        </row>
        <row r="112">
          <cell r="C112" t="str">
            <v>Chi phÝ s¶n xuÊt chung: 71% CFNC</v>
          </cell>
          <cell r="H112">
            <v>251249.57538719126</v>
          </cell>
        </row>
        <row r="113">
          <cell r="C113" t="str">
            <v>Thu nhËp chÞu thuÕ tÝnh tr­íc 6% Z</v>
          </cell>
          <cell r="H113">
            <v>66738.913006656105</v>
          </cell>
        </row>
        <row r="114">
          <cell r="A114" t="str">
            <v>2.</v>
          </cell>
          <cell r="B114" t="str">
            <v>M§-2</v>
          </cell>
          <cell r="C114" t="str">
            <v>Mãng Cét M§-2</v>
          </cell>
          <cell r="H114">
            <v>1341360.6120957769</v>
          </cell>
        </row>
        <row r="115">
          <cell r="C115" t="str">
            <v>a ) VËt liÖu</v>
          </cell>
        </row>
        <row r="116">
          <cell r="B116" t="str">
            <v>CTÝnh</v>
          </cell>
          <cell r="C116" t="str">
            <v>Bª t«ng M100</v>
          </cell>
          <cell r="D116" t="str">
            <v>m3</v>
          </cell>
          <cell r="E116">
            <v>1.68</v>
          </cell>
          <cell r="G116">
            <v>362280.75907499995</v>
          </cell>
          <cell r="H116">
            <v>608632</v>
          </cell>
        </row>
        <row r="117">
          <cell r="B117" t="str">
            <v>CTÝnh</v>
          </cell>
          <cell r="C117" t="str">
            <v>Bª t«ng M50</v>
          </cell>
          <cell r="D117" t="str">
            <v>m3</v>
          </cell>
          <cell r="G117">
            <v>310815.12059999997</v>
          </cell>
          <cell r="H117">
            <v>0</v>
          </cell>
        </row>
        <row r="118">
          <cell r="C118" t="str">
            <v>b ) Nh©n c«ng</v>
          </cell>
          <cell r="G118">
            <v>193802.95638399999</v>
          </cell>
        </row>
        <row r="119">
          <cell r="B119" t="str">
            <v>03.1113</v>
          </cell>
          <cell r="C119" t="str">
            <v>§µo ®Êt cÊp 3 s©u &gt;1m</v>
          </cell>
          <cell r="D119" t="str">
            <v>m3</v>
          </cell>
          <cell r="E119">
            <v>2.2399999999999998</v>
          </cell>
          <cell r="G119">
            <v>24428</v>
          </cell>
          <cell r="H119">
            <v>54718.719999999994</v>
          </cell>
        </row>
        <row r="120">
          <cell r="C120" t="str">
            <v>diÖn tÝch hè ®µo &lt;5m2</v>
          </cell>
        </row>
        <row r="121">
          <cell r="B121" t="str">
            <v>03.2203</v>
          </cell>
          <cell r="C121" t="str">
            <v>LÊp ®Êt</v>
          </cell>
          <cell r="D121" t="str">
            <v>m3</v>
          </cell>
          <cell r="E121">
            <v>0.55999999999999983</v>
          </cell>
          <cell r="G121">
            <v>10890</v>
          </cell>
          <cell r="H121">
            <v>6098.3999999999978</v>
          </cell>
        </row>
        <row r="122">
          <cell r="B122" t="str">
            <v>03.2203</v>
          </cell>
          <cell r="C122" t="str">
            <v>§¾p ®Êt ch©n cét</v>
          </cell>
          <cell r="D122" t="str">
            <v>m3</v>
          </cell>
          <cell r="E122">
            <v>0.72899999999999998</v>
          </cell>
          <cell r="G122">
            <v>10890</v>
          </cell>
          <cell r="H122">
            <v>7938.8099999999995</v>
          </cell>
        </row>
        <row r="123">
          <cell r="B123" t="str">
            <v>04.3311</v>
          </cell>
          <cell r="C123" t="str">
            <v>§æ bª t«ng M100</v>
          </cell>
          <cell r="D123" t="str">
            <v>m3</v>
          </cell>
          <cell r="E123">
            <v>1.68</v>
          </cell>
          <cell r="G123">
            <v>45030</v>
          </cell>
          <cell r="H123">
            <v>75650.399999999994</v>
          </cell>
        </row>
        <row r="124">
          <cell r="B124" t="str">
            <v>04.3101a</v>
          </cell>
          <cell r="C124" t="str">
            <v>§æ bª t«ng M50</v>
          </cell>
          <cell r="D124" t="str">
            <v>m3</v>
          </cell>
          <cell r="E124">
            <v>0</v>
          </cell>
          <cell r="G124">
            <v>39733</v>
          </cell>
          <cell r="H124">
            <v>0</v>
          </cell>
        </row>
        <row r="125">
          <cell r="B125" t="str">
            <v>CTÝnh</v>
          </cell>
          <cell r="C125" t="str">
            <v>VËn chuyÓn bª t«ng M100</v>
          </cell>
          <cell r="D125" t="str">
            <v>TÊn</v>
          </cell>
          <cell r="E125">
            <v>1.68</v>
          </cell>
          <cell r="G125">
            <v>29402.753799999999</v>
          </cell>
          <cell r="H125">
            <v>49396.626383999996</v>
          </cell>
        </row>
        <row r="126">
          <cell r="B126" t="str">
            <v>CTÝnh</v>
          </cell>
          <cell r="C126" t="str">
            <v>VËn chuyÓn bª t«ng M50</v>
          </cell>
          <cell r="D126" t="str">
            <v>TÊn</v>
          </cell>
          <cell r="E126">
            <v>0</v>
          </cell>
          <cell r="G126">
            <v>29172.965199999999</v>
          </cell>
          <cell r="H126">
            <v>0</v>
          </cell>
        </row>
        <row r="127">
          <cell r="B127" t="str">
            <v>02.1481</v>
          </cell>
          <cell r="C127" t="str">
            <v>VËn chuyÓn dông cô thi c«ng</v>
          </cell>
          <cell r="D127" t="str">
            <v>TÊn</v>
          </cell>
          <cell r="E127">
            <v>0</v>
          </cell>
          <cell r="G127">
            <v>46148</v>
          </cell>
          <cell r="H127">
            <v>0</v>
          </cell>
        </row>
        <row r="128">
          <cell r="C128" t="str">
            <v>Nh©n c«ng ®iÒu chØnh t¨ng thªm NC x (1+0,1/2,638 ) x2,01x0,95</v>
          </cell>
          <cell r="G128">
            <v>190292.09607974099</v>
          </cell>
          <cell r="H128">
            <v>190292.09607974099</v>
          </cell>
        </row>
        <row r="129">
          <cell r="C129" t="str">
            <v>Chi phÝ m¸y ®iÒu chinh t¨ng thªm C1 =  MTCx1,13</v>
          </cell>
          <cell r="H129">
            <v>0</v>
          </cell>
        </row>
        <row r="130">
          <cell r="C130" t="str">
            <v>Chi phÝ s¶n xuÊt chung: 71% CFNC</v>
          </cell>
          <cell r="H130">
            <v>272707.48724925611</v>
          </cell>
        </row>
        <row r="131">
          <cell r="C131" t="str">
            <v>Thu nhËp chÞu thuÕ tÝnh tr­íc 6% Z</v>
          </cell>
          <cell r="H131">
            <v>75926.072382779821</v>
          </cell>
        </row>
        <row r="132">
          <cell r="A132" t="str">
            <v>2..</v>
          </cell>
          <cell r="B132" t="str">
            <v>M-2</v>
          </cell>
          <cell r="C132" t="str">
            <v>Mãng M2</v>
          </cell>
          <cell r="H132">
            <v>1371460.6117238519</v>
          </cell>
        </row>
        <row r="133">
          <cell r="C133" t="str">
            <v>a ) VËt liÖu</v>
          </cell>
        </row>
        <row r="134">
          <cell r="B134" t="str">
            <v>CTÝnh</v>
          </cell>
          <cell r="C134" t="str">
            <v>Bª t«ng M100</v>
          </cell>
          <cell r="D134" t="str">
            <v>m3</v>
          </cell>
          <cell r="E134">
            <v>1.68</v>
          </cell>
          <cell r="G134">
            <v>362280.75907499995</v>
          </cell>
          <cell r="H134">
            <v>608632</v>
          </cell>
        </row>
        <row r="135">
          <cell r="B135" t="str">
            <v>CTÝnh</v>
          </cell>
          <cell r="C135" t="str">
            <v>Bª t«ng M50</v>
          </cell>
          <cell r="D135" t="str">
            <v>m3</v>
          </cell>
          <cell r="E135">
            <v>0.14000000000000001</v>
          </cell>
          <cell r="G135">
            <v>310815.12059999997</v>
          </cell>
          <cell r="H135">
            <v>43514</v>
          </cell>
        </row>
        <row r="136">
          <cell r="C136" t="str">
            <v>b ) Nh©n c«ng</v>
          </cell>
          <cell r="G136">
            <v>189342.149512</v>
          </cell>
        </row>
        <row r="137">
          <cell r="B137" t="str">
            <v>03.1113</v>
          </cell>
          <cell r="C137" t="str">
            <v>§µo ®Êt cÊp 3 s©u &gt;1m</v>
          </cell>
          <cell r="D137" t="str">
            <v>m3</v>
          </cell>
          <cell r="E137">
            <v>2.016</v>
          </cell>
          <cell r="G137">
            <v>24428</v>
          </cell>
          <cell r="H137">
            <v>49246.847999999998</v>
          </cell>
        </row>
        <row r="138">
          <cell r="C138" t="str">
            <v>diÖn tÝch hè ®µo &lt;5m2</v>
          </cell>
        </row>
        <row r="139">
          <cell r="B139" t="str">
            <v>03.2203</v>
          </cell>
          <cell r="C139" t="str">
            <v>LÊp ®Êt</v>
          </cell>
          <cell r="D139" t="str">
            <v>m3</v>
          </cell>
          <cell r="E139">
            <v>0.19599999999999995</v>
          </cell>
          <cell r="G139">
            <v>10890</v>
          </cell>
          <cell r="H139">
            <v>2134.4399999999996</v>
          </cell>
        </row>
        <row r="140">
          <cell r="B140" t="str">
            <v>03.2203</v>
          </cell>
          <cell r="C140" t="str">
            <v>§¾p ®Êt ch©n cét</v>
          </cell>
          <cell r="D140" t="str">
            <v>m3</v>
          </cell>
          <cell r="E140">
            <v>0.3</v>
          </cell>
          <cell r="G140">
            <v>10890</v>
          </cell>
          <cell r="H140">
            <v>3267</v>
          </cell>
        </row>
        <row r="141">
          <cell r="B141" t="str">
            <v>04.3311</v>
          </cell>
          <cell r="C141" t="str">
            <v>§æ bª t«ng M100</v>
          </cell>
          <cell r="D141" t="str">
            <v>m3</v>
          </cell>
          <cell r="E141">
            <v>1.68</v>
          </cell>
          <cell r="G141">
            <v>45030</v>
          </cell>
          <cell r="H141">
            <v>75650.399999999994</v>
          </cell>
        </row>
        <row r="142">
          <cell r="B142" t="str">
            <v>04.3101a</v>
          </cell>
          <cell r="C142" t="str">
            <v>§æ bª t«ng M50</v>
          </cell>
          <cell r="D142" t="str">
            <v>m3</v>
          </cell>
          <cell r="E142">
            <v>0.14000000000000001</v>
          </cell>
          <cell r="G142">
            <v>39733</v>
          </cell>
          <cell r="H142">
            <v>5562.6200000000008</v>
          </cell>
        </row>
        <row r="143">
          <cell r="B143" t="str">
            <v>CTÝnh</v>
          </cell>
          <cell r="C143" t="str">
            <v>VËn chuyÓn bª t«ng M100</v>
          </cell>
          <cell r="D143" t="str">
            <v>TÊn</v>
          </cell>
          <cell r="E143">
            <v>1.68</v>
          </cell>
          <cell r="G143">
            <v>29402.753799999999</v>
          </cell>
          <cell r="H143">
            <v>49396.626383999996</v>
          </cell>
        </row>
        <row r="144">
          <cell r="B144" t="str">
            <v>CTÝnh</v>
          </cell>
          <cell r="C144" t="str">
            <v>VËn chuyÓn bª t«ng M50</v>
          </cell>
          <cell r="D144" t="str">
            <v>TÊn</v>
          </cell>
          <cell r="E144">
            <v>0.14000000000000001</v>
          </cell>
          <cell r="G144">
            <v>29172.965199999999</v>
          </cell>
          <cell r="H144">
            <v>4084.2151280000003</v>
          </cell>
        </row>
        <row r="145">
          <cell r="B145" t="str">
            <v>02.1481</v>
          </cell>
          <cell r="C145" t="str">
            <v>VËn chuyÓn dông cô thi c«ng</v>
          </cell>
          <cell r="D145" t="str">
            <v>TÊn</v>
          </cell>
          <cell r="E145">
            <v>0</v>
          </cell>
          <cell r="G145">
            <v>46148</v>
          </cell>
          <cell r="H145">
            <v>0</v>
          </cell>
        </row>
        <row r="146">
          <cell r="C146" t="str">
            <v>Nh©n c«ng ®iÒu chØnh t¨ng thªm NC x (1+0,1/2,638 ) x2,01x0,95</v>
          </cell>
          <cell r="G146">
            <v>185912.09948052571</v>
          </cell>
          <cell r="H146">
            <v>185912.09948052571</v>
          </cell>
        </row>
        <row r="147">
          <cell r="C147" t="str">
            <v>Chi phÝ m¸y ®iÒu chinh t¨ng thªm C1 =  MTCx1,13</v>
          </cell>
          <cell r="H147">
            <v>0</v>
          </cell>
        </row>
        <row r="148">
          <cell r="C148" t="str">
            <v>Chi phÝ s¶n xuÊt chung: 71% CFNC</v>
          </cell>
          <cell r="H148">
            <v>266430.51678469329</v>
          </cell>
        </row>
        <row r="149">
          <cell r="C149" t="str">
            <v>Thu nhËp chÞu thuÕ tÝnh tr­íc 6% Z</v>
          </cell>
          <cell r="H149">
            <v>77629.845946633126</v>
          </cell>
        </row>
        <row r="150">
          <cell r="A150" t="str">
            <v>3.</v>
          </cell>
          <cell r="B150" t="str">
            <v xml:space="preserve"> M§-3</v>
          </cell>
          <cell r="C150" t="str">
            <v>Mãng cét ly t©m M§-3</v>
          </cell>
          <cell r="H150">
            <v>1487470.248730866</v>
          </cell>
        </row>
        <row r="151">
          <cell r="C151" t="str">
            <v>a ) VËt liÖu</v>
          </cell>
        </row>
        <row r="152">
          <cell r="B152" t="str">
            <v>CTÝnh</v>
          </cell>
          <cell r="C152" t="str">
            <v>Bª t«ng M100</v>
          </cell>
          <cell r="D152" t="str">
            <v>m3</v>
          </cell>
          <cell r="E152">
            <v>1.92</v>
          </cell>
          <cell r="G152">
            <v>362280.75907499995</v>
          </cell>
          <cell r="H152">
            <v>695579</v>
          </cell>
        </row>
        <row r="153">
          <cell r="B153" t="str">
            <v>CTÝnh</v>
          </cell>
          <cell r="C153" t="str">
            <v>Bª t«ng M50</v>
          </cell>
          <cell r="D153" t="str">
            <v>m3</v>
          </cell>
          <cell r="E153">
            <v>0</v>
          </cell>
          <cell r="G153">
            <v>310815.12059999997</v>
          </cell>
          <cell r="H153">
            <v>0</v>
          </cell>
        </row>
        <row r="154">
          <cell r="C154" t="str">
            <v>b ) Nh©n c«ng</v>
          </cell>
          <cell r="G154">
            <v>208819.759296</v>
          </cell>
        </row>
        <row r="155">
          <cell r="B155" t="str">
            <v>03.1113</v>
          </cell>
          <cell r="C155" t="str">
            <v>§µo ®Êt cÊp 3 s©u &gt;1m</v>
          </cell>
          <cell r="D155" t="str">
            <v>m3</v>
          </cell>
          <cell r="E155">
            <v>2.3039999999999998</v>
          </cell>
          <cell r="G155">
            <v>24428</v>
          </cell>
          <cell r="H155">
            <v>56282.111999999994</v>
          </cell>
        </row>
        <row r="156">
          <cell r="C156" t="str">
            <v>diÖn tÝch hè ®µo &lt;5m2</v>
          </cell>
        </row>
        <row r="157">
          <cell r="B157" t="str">
            <v>03.2203</v>
          </cell>
          <cell r="C157" t="str">
            <v>LÊp ®Êt</v>
          </cell>
          <cell r="D157" t="str">
            <v>m3</v>
          </cell>
          <cell r="E157">
            <v>0.3839999999999999</v>
          </cell>
          <cell r="G157">
            <v>10890</v>
          </cell>
          <cell r="H157">
            <v>4181.7599999999993</v>
          </cell>
        </row>
        <row r="158">
          <cell r="B158" t="str">
            <v>03.2203</v>
          </cell>
          <cell r="C158" t="str">
            <v>§¾p ®Êt ch©n cét</v>
          </cell>
          <cell r="D158" t="str">
            <v>m3</v>
          </cell>
          <cell r="E158">
            <v>0.5</v>
          </cell>
          <cell r="G158">
            <v>10890</v>
          </cell>
          <cell r="H158">
            <v>5445</v>
          </cell>
        </row>
        <row r="159">
          <cell r="B159" t="str">
            <v>04.3311</v>
          </cell>
          <cell r="C159" t="str">
            <v>§æ bª t«ng M100</v>
          </cell>
          <cell r="D159" t="str">
            <v>m3</v>
          </cell>
          <cell r="E159">
            <v>1.92</v>
          </cell>
          <cell r="G159">
            <v>45030</v>
          </cell>
          <cell r="H159">
            <v>86457.599999999991</v>
          </cell>
        </row>
        <row r="160">
          <cell r="B160" t="str">
            <v>04.3101a</v>
          </cell>
          <cell r="C160" t="str">
            <v>§æ bª t«ng M50</v>
          </cell>
          <cell r="D160" t="str">
            <v>m3</v>
          </cell>
          <cell r="E160">
            <v>0</v>
          </cell>
          <cell r="G160">
            <v>39733</v>
          </cell>
          <cell r="H160">
            <v>0</v>
          </cell>
        </row>
        <row r="161">
          <cell r="B161" t="str">
            <v>CTÝnh</v>
          </cell>
          <cell r="C161" t="str">
            <v>VËn chuyÓn bª t«ng M100</v>
          </cell>
          <cell r="D161" t="str">
            <v>m3</v>
          </cell>
          <cell r="E161">
            <v>1.92</v>
          </cell>
          <cell r="G161">
            <v>29402.753799999999</v>
          </cell>
          <cell r="H161">
            <v>56453.287295999995</v>
          </cell>
        </row>
        <row r="162">
          <cell r="B162" t="str">
            <v>CTÝnh</v>
          </cell>
          <cell r="C162" t="str">
            <v>VËn chuyÓn bª t«ng M50</v>
          </cell>
          <cell r="D162" t="str">
            <v>m3</v>
          </cell>
          <cell r="E162">
            <v>0</v>
          </cell>
          <cell r="G162">
            <v>29172.965199999999</v>
          </cell>
          <cell r="H162">
            <v>0</v>
          </cell>
        </row>
        <row r="163">
          <cell r="B163" t="str">
            <v>02.1481</v>
          </cell>
          <cell r="C163" t="str">
            <v>VËn chuyÓn dông cô thi c«ng</v>
          </cell>
          <cell r="D163" t="str">
            <v>TÊn</v>
          </cell>
          <cell r="E163">
            <v>0</v>
          </cell>
          <cell r="G163">
            <v>46148</v>
          </cell>
          <cell r="H163">
            <v>0</v>
          </cell>
        </row>
        <row r="164">
          <cell r="C164" t="str">
            <v>Nh©n c«ng ®iÒu chØnh t¨ng thªm NC x (1+0,1/2,638 ) x2,01x0,95</v>
          </cell>
          <cell r="G164">
            <v>205036.8603282226</v>
          </cell>
          <cell r="H164">
            <v>205036.8603282226</v>
          </cell>
        </row>
        <row r="165">
          <cell r="C165" t="str">
            <v>Chi phÝ m¸y ®iÒu chinh t¨ng thªm C1 =  MTCx1,13</v>
          </cell>
          <cell r="H165">
            <v>0</v>
          </cell>
        </row>
        <row r="166">
          <cell r="C166" t="str">
            <v>Chi phÝ s¶n xuÊt chung: 71% CFNC</v>
          </cell>
          <cell r="H166">
            <v>293838.19993319805</v>
          </cell>
        </row>
        <row r="167">
          <cell r="C167" t="str">
            <v>Thu nhËp chÞu thuÕ tÝnh tr­íc 6% Z</v>
          </cell>
          <cell r="H167">
            <v>84196.429173445242</v>
          </cell>
        </row>
        <row r="168">
          <cell r="A168" t="str">
            <v>4..</v>
          </cell>
          <cell r="B168" t="str">
            <v xml:space="preserve"> M§-4</v>
          </cell>
          <cell r="C168" t="str">
            <v>Mãng cét M§-4</v>
          </cell>
          <cell r="H168">
            <v>2425916.3666127441</v>
          </cell>
        </row>
        <row r="169">
          <cell r="C169" t="str">
            <v>a ) VËt liÖu</v>
          </cell>
        </row>
        <row r="170">
          <cell r="B170" t="str">
            <v>CTÝnh</v>
          </cell>
          <cell r="C170" t="str">
            <v>Bª t«ng M100</v>
          </cell>
          <cell r="D170" t="str">
            <v>m3</v>
          </cell>
          <cell r="E170">
            <v>2.2400000000000002</v>
          </cell>
          <cell r="G170">
            <v>362280.75907499995</v>
          </cell>
          <cell r="H170">
            <v>811508.90032799996</v>
          </cell>
        </row>
        <row r="171">
          <cell r="B171" t="str">
            <v>CTÝnh</v>
          </cell>
          <cell r="C171" t="str">
            <v>Bª t«ng M50</v>
          </cell>
          <cell r="D171" t="str">
            <v>m3</v>
          </cell>
          <cell r="E171">
            <v>0</v>
          </cell>
          <cell r="G171">
            <v>25128.944399999997</v>
          </cell>
          <cell r="H171">
            <v>0</v>
          </cell>
        </row>
        <row r="172">
          <cell r="C172" t="str">
            <v>b ) Nh©n c«ng</v>
          </cell>
          <cell r="G172">
            <v>265834.81851200003</v>
          </cell>
        </row>
        <row r="173">
          <cell r="B173" t="str">
            <v>03.1113</v>
          </cell>
          <cell r="C173" t="str">
            <v>§µo ®Êt cÊp 3 s©u &gt;1m</v>
          </cell>
          <cell r="D173" t="str">
            <v>m3</v>
          </cell>
          <cell r="E173">
            <v>2.8800000000000003</v>
          </cell>
          <cell r="G173">
            <v>24428</v>
          </cell>
          <cell r="H173">
            <v>70352.640000000014</v>
          </cell>
        </row>
        <row r="174">
          <cell r="C174" t="str">
            <v>DiÖn tÝch hè ®µo &lt;5m2</v>
          </cell>
        </row>
        <row r="175">
          <cell r="B175" t="str">
            <v>03.2203</v>
          </cell>
          <cell r="C175" t="str">
            <v>LÊp ®Êt</v>
          </cell>
          <cell r="D175" t="str">
            <v>m3</v>
          </cell>
          <cell r="E175">
            <v>0.64000000000000012</v>
          </cell>
          <cell r="G175">
            <v>10890</v>
          </cell>
          <cell r="H175">
            <v>6969.6000000000013</v>
          </cell>
        </row>
        <row r="176">
          <cell r="B176" t="str">
            <v>03.2203</v>
          </cell>
          <cell r="C176" t="str">
            <v>§¾p ®Êt ch©n cét</v>
          </cell>
          <cell r="D176" t="str">
            <v>m3</v>
          </cell>
          <cell r="E176">
            <v>0.72899999999999998</v>
          </cell>
          <cell r="G176">
            <v>10890</v>
          </cell>
          <cell r="H176">
            <v>7938.8099999999995</v>
          </cell>
        </row>
        <row r="177">
          <cell r="B177" t="str">
            <v>04.3311</v>
          </cell>
          <cell r="C177" t="str">
            <v>§æ bª t«ng M100</v>
          </cell>
          <cell r="D177" t="str">
            <v>m3</v>
          </cell>
          <cell r="E177">
            <v>2.2400000000000002</v>
          </cell>
          <cell r="G177">
            <v>45030</v>
          </cell>
          <cell r="H177">
            <v>100867.20000000001</v>
          </cell>
        </row>
        <row r="178">
          <cell r="B178" t="str">
            <v>04.3101a</v>
          </cell>
          <cell r="C178" t="str">
            <v>§æ bª t«ng M50</v>
          </cell>
          <cell r="D178" t="str">
            <v>m3</v>
          </cell>
          <cell r="E178">
            <v>0</v>
          </cell>
          <cell r="G178">
            <v>39733</v>
          </cell>
          <cell r="H178">
            <v>0</v>
          </cell>
        </row>
        <row r="179">
          <cell r="B179" t="str">
            <v>CTÝnh</v>
          </cell>
          <cell r="C179" t="str">
            <v>VËn chuyÓn bª t«ng M100</v>
          </cell>
          <cell r="D179" t="str">
            <v>TÊn</v>
          </cell>
          <cell r="E179">
            <v>2.2400000000000002</v>
          </cell>
          <cell r="G179">
            <v>29402.753799999999</v>
          </cell>
          <cell r="H179">
            <v>65862.168512000004</v>
          </cell>
        </row>
        <row r="180">
          <cell r="B180" t="str">
            <v>CTÝnh</v>
          </cell>
          <cell r="C180" t="str">
            <v>VËn chuyÓn bª t«ng M50</v>
          </cell>
          <cell r="D180" t="str">
            <v>TÊn</v>
          </cell>
          <cell r="E180">
            <v>0</v>
          </cell>
          <cell r="G180">
            <v>29172.965199999999</v>
          </cell>
          <cell r="H180">
            <v>0</v>
          </cell>
        </row>
        <row r="181">
          <cell r="B181" t="str">
            <v>02.1481</v>
          </cell>
          <cell r="C181" t="str">
            <v>VËn chuyÓn dông cô thi c«ng</v>
          </cell>
          <cell r="D181" t="str">
            <v>TÊn</v>
          </cell>
          <cell r="E181">
            <v>0.3</v>
          </cell>
          <cell r="G181">
            <v>46148</v>
          </cell>
          <cell r="H181">
            <v>13844.4</v>
          </cell>
        </row>
        <row r="182">
          <cell r="C182" t="str">
            <v>Nh©n c«ng ®iÒu chØnh t¨ng thªm NC x (1+0,1/2,638 ) x2,01x0,95</v>
          </cell>
          <cell r="G182">
            <v>261019.05651735625</v>
          </cell>
          <cell r="H182">
            <v>261019.05651735625</v>
          </cell>
        </row>
        <row r="183">
          <cell r="C183" t="str">
            <v>Chi phÝ m¸y ®iÒu chinh t¨ng thªm C1 =  MTCx1,13</v>
          </cell>
          <cell r="H183">
            <v>0</v>
          </cell>
        </row>
        <row r="184">
          <cell r="C184" t="str">
            <v>Chi phÝ s¶n xuÊt chung: 71% CFNC</v>
          </cell>
          <cell r="H184">
            <v>950237.57050372288</v>
          </cell>
        </row>
        <row r="185">
          <cell r="C185" t="str">
            <v>Thu nhËp chÞu thuÕ tÝnh tr­íc 6% Z</v>
          </cell>
          <cell r="H185">
            <v>137316.02075166474</v>
          </cell>
        </row>
        <row r="186">
          <cell r="A186">
            <v>5</v>
          </cell>
          <cell r="B186" t="str">
            <v>MT-2</v>
          </cell>
          <cell r="C186" t="str">
            <v>Mãng cét MT-2</v>
          </cell>
          <cell r="H186">
            <v>1732858.5508558152</v>
          </cell>
        </row>
        <row r="187">
          <cell r="C187" t="str">
            <v>a ) VËt liÖu</v>
          </cell>
        </row>
        <row r="188">
          <cell r="B188" t="str">
            <v>CTÝnh</v>
          </cell>
          <cell r="C188" t="str">
            <v>Bª t«ng M50</v>
          </cell>
          <cell r="D188" t="str">
            <v>m3</v>
          </cell>
          <cell r="E188">
            <v>0.216</v>
          </cell>
          <cell r="G188">
            <v>310815.12059999997</v>
          </cell>
          <cell r="H188">
            <v>67136.066049599991</v>
          </cell>
        </row>
        <row r="189">
          <cell r="B189" t="str">
            <v>CTÝnh</v>
          </cell>
          <cell r="C189" t="str">
            <v>Bª t«ng ®óc M 150</v>
          </cell>
          <cell r="D189" t="str">
            <v>m3</v>
          </cell>
          <cell r="E189">
            <v>1.0980000000000001</v>
          </cell>
          <cell r="G189">
            <v>458274.02509999991</v>
          </cell>
          <cell r="H189">
            <v>503184.87955979997</v>
          </cell>
        </row>
        <row r="190">
          <cell r="B190" t="str">
            <v>CTÝnh</v>
          </cell>
          <cell r="C190" t="str">
            <v>Bª t«ng chÌn M 200</v>
          </cell>
          <cell r="D190" t="str">
            <v>m3</v>
          </cell>
          <cell r="E190">
            <v>0.08</v>
          </cell>
          <cell r="G190">
            <v>503906.80770102743</v>
          </cell>
          <cell r="H190">
            <v>40312.544616082196</v>
          </cell>
        </row>
        <row r="191">
          <cell r="B191" t="str">
            <v>04.1101</v>
          </cell>
          <cell r="C191" t="str">
            <v>Cèt thÐp d=8</v>
          </cell>
          <cell r="D191" t="str">
            <v>kg</v>
          </cell>
          <cell r="E191">
            <v>4.92</v>
          </cell>
          <cell r="F191">
            <v>1.02</v>
          </cell>
          <cell r="G191">
            <v>6200</v>
          </cell>
          <cell r="H191">
            <v>31114.079999999998</v>
          </cell>
        </row>
        <row r="192">
          <cell r="B192" t="str">
            <v>04.1101</v>
          </cell>
          <cell r="C192" t="str">
            <v>Cèt thÐp d=10</v>
          </cell>
          <cell r="D192" t="str">
            <v>kg</v>
          </cell>
          <cell r="E192">
            <v>5.56</v>
          </cell>
          <cell r="F192">
            <v>1.02</v>
          </cell>
          <cell r="G192">
            <v>6200</v>
          </cell>
          <cell r="H192">
            <v>35161.440000000002</v>
          </cell>
        </row>
        <row r="193">
          <cell r="B193" t="str">
            <v>04.2001</v>
          </cell>
          <cell r="C193" t="str">
            <v>Gç ghÐp v¸n khu«n mãng</v>
          </cell>
          <cell r="D193" t="str">
            <v>m3</v>
          </cell>
          <cell r="E193">
            <v>4.8</v>
          </cell>
          <cell r="G193">
            <v>18600</v>
          </cell>
          <cell r="H193">
            <v>89280</v>
          </cell>
        </row>
        <row r="194">
          <cell r="C194" t="str">
            <v>b ) Nh©n c«ng</v>
          </cell>
          <cell r="G194">
            <v>256233.92244515999</v>
          </cell>
        </row>
        <row r="195">
          <cell r="B195" t="str">
            <v>03.1113</v>
          </cell>
          <cell r="C195" t="str">
            <v>§µo ®Êt cÊp 3 s©u &gt;1m</v>
          </cell>
          <cell r="D195" t="str">
            <v>m3</v>
          </cell>
          <cell r="E195">
            <v>4.1999999999999993</v>
          </cell>
          <cell r="G195">
            <v>24428</v>
          </cell>
          <cell r="H195">
            <v>102597.59999999998</v>
          </cell>
        </row>
        <row r="196">
          <cell r="C196" t="str">
            <v>DiÖn tÝch hè ®µo &lt;5m2</v>
          </cell>
        </row>
        <row r="197">
          <cell r="B197" t="str">
            <v>03.2203</v>
          </cell>
          <cell r="C197" t="str">
            <v>LÊp ®Êt</v>
          </cell>
          <cell r="D197" t="str">
            <v>m3</v>
          </cell>
          <cell r="E197">
            <v>2.8059999999999992</v>
          </cell>
          <cell r="G197">
            <v>10890</v>
          </cell>
          <cell r="H197">
            <v>30557.339999999989</v>
          </cell>
        </row>
        <row r="198">
          <cell r="B198" t="str">
            <v>03.2203</v>
          </cell>
          <cell r="C198" t="str">
            <v>§¾p ®Êt ch©n cét</v>
          </cell>
          <cell r="D198" t="str">
            <v>m3</v>
          </cell>
          <cell r="E198">
            <v>0.53400000000000003</v>
          </cell>
          <cell r="G198">
            <v>10890</v>
          </cell>
          <cell r="H198">
            <v>5815.26</v>
          </cell>
        </row>
        <row r="199">
          <cell r="B199" t="str">
            <v>04.1101</v>
          </cell>
          <cell r="C199" t="str">
            <v xml:space="preserve">Gia c«ng cèt thÐp </v>
          </cell>
          <cell r="D199" t="str">
            <v>TÊn</v>
          </cell>
          <cell r="E199">
            <v>1.3800000000000002E-2</v>
          </cell>
          <cell r="G199">
            <v>201593</v>
          </cell>
          <cell r="H199">
            <v>2781.9834000000005</v>
          </cell>
        </row>
        <row r="200">
          <cell r="B200" t="str">
            <v>04.2001</v>
          </cell>
          <cell r="C200" t="str">
            <v>GhÐp v¸n khu«n mãng</v>
          </cell>
          <cell r="D200" t="str">
            <v>m2</v>
          </cell>
          <cell r="E200">
            <v>2</v>
          </cell>
          <cell r="G200">
            <v>5309.19</v>
          </cell>
          <cell r="H200">
            <v>10618.38</v>
          </cell>
        </row>
        <row r="201">
          <cell r="B201" t="str">
            <v>04.3101a</v>
          </cell>
          <cell r="C201" t="str">
            <v>§æ bª t«ng M 50</v>
          </cell>
          <cell r="D201" t="str">
            <v>m3</v>
          </cell>
          <cell r="E201">
            <v>0.216</v>
          </cell>
          <cell r="G201">
            <v>39733</v>
          </cell>
          <cell r="H201">
            <v>8582.3279999999995</v>
          </cell>
        </row>
        <row r="202">
          <cell r="B202" t="str">
            <v>04.3312</v>
          </cell>
          <cell r="C202" t="str">
            <v>§æ bª t«ng M 150</v>
          </cell>
          <cell r="D202" t="str">
            <v>m3</v>
          </cell>
          <cell r="E202">
            <v>1.0980000000000001</v>
          </cell>
          <cell r="G202">
            <v>45030</v>
          </cell>
          <cell r="H202">
            <v>49442.94</v>
          </cell>
        </row>
        <row r="203">
          <cell r="B203" t="str">
            <v>04.3313</v>
          </cell>
          <cell r="C203" t="str">
            <v>§æ bª t«ng M 200</v>
          </cell>
          <cell r="D203" t="str">
            <v>m3</v>
          </cell>
          <cell r="E203">
            <v>0.08</v>
          </cell>
          <cell r="G203">
            <v>45030</v>
          </cell>
          <cell r="H203">
            <v>3602.4</v>
          </cell>
        </row>
        <row r="204">
          <cell r="B204" t="str">
            <v>CTÝnh</v>
          </cell>
          <cell r="C204" t="str">
            <v>VËn chuyÓn bª t«ng M 50</v>
          </cell>
          <cell r="D204" t="str">
            <v>m3</v>
          </cell>
          <cell r="E204">
            <v>0.216</v>
          </cell>
          <cell r="G204">
            <v>29172.965199999999</v>
          </cell>
          <cell r="H204">
            <v>6301.3604832000001</v>
          </cell>
        </row>
        <row r="205">
          <cell r="B205" t="str">
            <v>CTÝnh</v>
          </cell>
          <cell r="C205" t="str">
            <v>VËn chuyÓn bª t«ng ®óc M 150</v>
          </cell>
          <cell r="D205" t="str">
            <v>m3</v>
          </cell>
          <cell r="E205">
            <v>1.0980000000000001</v>
          </cell>
          <cell r="G205">
            <v>30515.486020000004</v>
          </cell>
          <cell r="H205">
            <v>33506.00364996001</v>
          </cell>
        </row>
        <row r="206">
          <cell r="B206" t="str">
            <v>CTÝnh</v>
          </cell>
          <cell r="C206" t="str">
            <v>VËn chuyÓn bª t«ng chÌn M 200</v>
          </cell>
          <cell r="D206" t="str">
            <v>m3</v>
          </cell>
          <cell r="E206">
            <v>0.08</v>
          </cell>
          <cell r="G206">
            <v>30354.0864</v>
          </cell>
          <cell r="H206">
            <v>2428.326912</v>
          </cell>
        </row>
        <row r="207">
          <cell r="B207" t="str">
            <v>02.1481</v>
          </cell>
          <cell r="C207" t="str">
            <v>VËn chuyÓn dông cô thi c«ng</v>
          </cell>
          <cell r="D207" t="str">
            <v>TÊn</v>
          </cell>
          <cell r="E207">
            <v>0</v>
          </cell>
          <cell r="G207">
            <v>46148</v>
          </cell>
          <cell r="H207">
            <v>0</v>
          </cell>
        </row>
        <row r="208">
          <cell r="C208" t="str">
            <v>c) M¸y thi c«ng cèt thÐp</v>
          </cell>
          <cell r="D208" t="str">
            <v>TÊn</v>
          </cell>
          <cell r="E208">
            <v>1.0500000000000001E-2</v>
          </cell>
          <cell r="G208">
            <v>16918</v>
          </cell>
          <cell r="H208">
            <v>177.63900000000001</v>
          </cell>
        </row>
        <row r="209">
          <cell r="C209" t="str">
            <v>Nh©n c«ng ®iÒu chØnh t¨ng thªm NC x (1+0,1/2,638 ) x2,01x0,95</v>
          </cell>
          <cell r="G209">
            <v>251592.08661508717</v>
          </cell>
          <cell r="H209">
            <v>251592.08661508717</v>
          </cell>
        </row>
        <row r="210">
          <cell r="C210" t="str">
            <v>Chi phÝ m¸y ®iÒu chinh t¨ng thªm C1 =  MTCx1,13</v>
          </cell>
          <cell r="H210">
            <v>23.093070000000001</v>
          </cell>
        </row>
        <row r="211">
          <cell r="C211" t="str">
            <v>Chi phÝ s¶n xuÊt chung: 71% CFNC</v>
          </cell>
          <cell r="H211">
            <v>360556.46643277549</v>
          </cell>
        </row>
        <row r="212">
          <cell r="C212" t="str">
            <v>Thu nhËp chÞu thuÕ tÝnh tr­íc 6% Z</v>
          </cell>
          <cell r="H212">
            <v>98086.33306731029</v>
          </cell>
        </row>
        <row r="213">
          <cell r="A213">
            <v>6</v>
          </cell>
          <cell r="B213" t="str">
            <v>MT-3</v>
          </cell>
          <cell r="C213" t="str">
            <v>Mãng  MT-3</v>
          </cell>
          <cell r="H213">
            <v>1903668.3829604229</v>
          </cell>
        </row>
        <row r="214">
          <cell r="C214" t="str">
            <v>a ) VËt liÖu</v>
          </cell>
        </row>
        <row r="215">
          <cell r="B215" t="str">
            <v>CTÝnh</v>
          </cell>
          <cell r="C215" t="str">
            <v>Bª t«ng M50</v>
          </cell>
          <cell r="D215" t="str">
            <v>m3</v>
          </cell>
          <cell r="E215">
            <v>0.252</v>
          </cell>
          <cell r="G215">
            <v>310815.12059999997</v>
          </cell>
          <cell r="H215">
            <v>78325.410391199999</v>
          </cell>
        </row>
        <row r="216">
          <cell r="B216" t="str">
            <v>CTÝnh</v>
          </cell>
          <cell r="C216" t="str">
            <v>Bª t«ng ®óc M 150</v>
          </cell>
          <cell r="D216" t="str">
            <v>m3</v>
          </cell>
          <cell r="E216">
            <v>1.35</v>
          </cell>
          <cell r="G216">
            <v>458274.02509999991</v>
          </cell>
          <cell r="H216">
            <v>618669.93388499995</v>
          </cell>
        </row>
        <row r="217">
          <cell r="B217" t="str">
            <v>CTÝnh</v>
          </cell>
          <cell r="C217" t="str">
            <v>Bª t«ng chÌn M 200</v>
          </cell>
          <cell r="D217" t="str">
            <v>m3</v>
          </cell>
          <cell r="E217">
            <v>7.0000000000000007E-2</v>
          </cell>
          <cell r="G217">
            <v>503906.80770102743</v>
          </cell>
          <cell r="H217">
            <v>35273.476539071926</v>
          </cell>
        </row>
        <row r="218">
          <cell r="B218" t="str">
            <v>04.1101</v>
          </cell>
          <cell r="C218" t="str">
            <v>Cèt thÐp d=8</v>
          </cell>
          <cell r="D218" t="str">
            <v>kg</v>
          </cell>
          <cell r="E218">
            <v>5</v>
          </cell>
          <cell r="F218">
            <v>1.02</v>
          </cell>
          <cell r="G218">
            <v>6200</v>
          </cell>
          <cell r="H218">
            <v>31619.999999999996</v>
          </cell>
        </row>
        <row r="219">
          <cell r="B219" t="str">
            <v>04.1101</v>
          </cell>
          <cell r="C219" t="str">
            <v>Cèt thÐp d=10</v>
          </cell>
          <cell r="D219" t="str">
            <v>kg</v>
          </cell>
          <cell r="E219">
            <v>5.6</v>
          </cell>
          <cell r="F219">
            <v>1.02</v>
          </cell>
          <cell r="G219">
            <v>6200</v>
          </cell>
          <cell r="H219">
            <v>35414.400000000001</v>
          </cell>
        </row>
        <row r="220">
          <cell r="B220" t="str">
            <v>04.2001</v>
          </cell>
          <cell r="C220" t="str">
            <v>Gç ghÐp v¸n khu«n mãng</v>
          </cell>
          <cell r="D220" t="str">
            <v>m3</v>
          </cell>
          <cell r="E220">
            <v>4.8</v>
          </cell>
          <cell r="G220">
            <v>18600</v>
          </cell>
          <cell r="H220">
            <v>89280</v>
          </cell>
        </row>
        <row r="221">
          <cell r="C221" t="str">
            <v>b ) Nh©n c«ng</v>
          </cell>
          <cell r="G221">
            <v>267667.05480540002</v>
          </cell>
        </row>
        <row r="222">
          <cell r="B222" t="str">
            <v>03.1113</v>
          </cell>
          <cell r="C222" t="str">
            <v>§µo ®Êt cÊp 3 s©u &gt;1m</v>
          </cell>
          <cell r="D222" t="str">
            <v>m3</v>
          </cell>
          <cell r="E222">
            <v>4.032</v>
          </cell>
          <cell r="G222">
            <v>24428</v>
          </cell>
          <cell r="H222">
            <v>98493.695999999996</v>
          </cell>
        </row>
        <row r="223">
          <cell r="C223" t="str">
            <v>DiÖn tÝch hè ®µo &lt;5m2</v>
          </cell>
        </row>
        <row r="224">
          <cell r="B224" t="str">
            <v>03.2203</v>
          </cell>
          <cell r="C224" t="str">
            <v>LÊp ®Êt</v>
          </cell>
          <cell r="D224" t="str">
            <v>m3</v>
          </cell>
          <cell r="E224">
            <v>2.36</v>
          </cell>
          <cell r="G224">
            <v>10890</v>
          </cell>
          <cell r="H224">
            <v>25700.399999999998</v>
          </cell>
        </row>
        <row r="225">
          <cell r="B225" t="str">
            <v>03.2203</v>
          </cell>
          <cell r="C225" t="str">
            <v>§¾p ®Êt ch©n cét</v>
          </cell>
          <cell r="D225" t="str">
            <v>m3</v>
          </cell>
          <cell r="E225">
            <v>0.5</v>
          </cell>
          <cell r="G225">
            <v>10890</v>
          </cell>
          <cell r="H225">
            <v>5445</v>
          </cell>
        </row>
        <row r="226">
          <cell r="B226" t="str">
            <v>04.1101</v>
          </cell>
          <cell r="C226" t="str">
            <v xml:space="preserve">Gia c«ng cèt thÐp </v>
          </cell>
          <cell r="D226" t="str">
            <v>TÊn</v>
          </cell>
          <cell r="E226">
            <v>1.3800000000000002E-2</v>
          </cell>
          <cell r="G226">
            <v>201593</v>
          </cell>
          <cell r="H226">
            <v>2781.9834000000005</v>
          </cell>
        </row>
        <row r="227">
          <cell r="B227" t="str">
            <v>04.2001</v>
          </cell>
          <cell r="C227" t="str">
            <v>GhÐp v¸n khu«n mãng</v>
          </cell>
          <cell r="D227" t="str">
            <v>m2</v>
          </cell>
          <cell r="E227">
            <v>2</v>
          </cell>
          <cell r="G227">
            <v>5309.19</v>
          </cell>
          <cell r="H227">
            <v>10618.38</v>
          </cell>
        </row>
        <row r="228">
          <cell r="B228" t="str">
            <v>04.3101a</v>
          </cell>
          <cell r="C228" t="str">
            <v>§æ bª t«ng M 50</v>
          </cell>
          <cell r="D228" t="str">
            <v>m3</v>
          </cell>
          <cell r="E228">
            <v>0.252</v>
          </cell>
          <cell r="G228">
            <v>39733</v>
          </cell>
          <cell r="H228">
            <v>10012.716</v>
          </cell>
        </row>
        <row r="229">
          <cell r="B229" t="str">
            <v>04.3312</v>
          </cell>
          <cell r="C229" t="str">
            <v>§æ bª t«ng M 150</v>
          </cell>
          <cell r="D229" t="str">
            <v>m3</v>
          </cell>
          <cell r="E229">
            <v>1.35</v>
          </cell>
          <cell r="G229">
            <v>45030</v>
          </cell>
          <cell r="H229">
            <v>60790.500000000007</v>
          </cell>
        </row>
        <row r="230">
          <cell r="B230" t="str">
            <v>04.3313</v>
          </cell>
          <cell r="C230" t="str">
            <v>§æ bª t«ng M 200</v>
          </cell>
          <cell r="D230" t="str">
            <v>m3</v>
          </cell>
          <cell r="E230">
            <v>7.0000000000000007E-2</v>
          </cell>
          <cell r="G230">
            <v>45030</v>
          </cell>
          <cell r="H230">
            <v>3152.1000000000004</v>
          </cell>
        </row>
        <row r="231">
          <cell r="B231" t="str">
            <v>CTÝnh</v>
          </cell>
          <cell r="C231" t="str">
            <v>VËn chuyÓn bª t«ng M 50</v>
          </cell>
          <cell r="D231" t="str">
            <v>m3</v>
          </cell>
          <cell r="E231">
            <v>0.252</v>
          </cell>
          <cell r="G231">
            <v>29172.965199999999</v>
          </cell>
          <cell r="H231">
            <v>7351.5872303999995</v>
          </cell>
        </row>
        <row r="232">
          <cell r="B232" t="str">
            <v>CTÝnh</v>
          </cell>
          <cell r="C232" t="str">
            <v>VËn chuyÓn bª t«ng ®óc M 150</v>
          </cell>
          <cell r="D232" t="str">
            <v>m3</v>
          </cell>
          <cell r="E232">
            <v>1.35</v>
          </cell>
          <cell r="G232">
            <v>30515.486020000004</v>
          </cell>
          <cell r="H232">
            <v>41195.906127000009</v>
          </cell>
        </row>
        <row r="233">
          <cell r="B233" t="str">
            <v>CTÝnh</v>
          </cell>
          <cell r="C233" t="str">
            <v>VËn chuyÓn bª t«ng chÌn M 200</v>
          </cell>
          <cell r="D233" t="str">
            <v>m3</v>
          </cell>
          <cell r="E233">
            <v>7.0000000000000007E-2</v>
          </cell>
          <cell r="G233">
            <v>30354.0864</v>
          </cell>
          <cell r="H233">
            <v>2124.7860480000004</v>
          </cell>
        </row>
        <row r="234">
          <cell r="B234" t="str">
            <v>02.1481</v>
          </cell>
          <cell r="C234" t="str">
            <v>VËn chuyÓn dông cô thi c«ng</v>
          </cell>
          <cell r="D234" t="str">
            <v>TÊn</v>
          </cell>
          <cell r="E234">
            <v>0</v>
          </cell>
          <cell r="G234">
            <v>46148</v>
          </cell>
          <cell r="H234">
            <v>0</v>
          </cell>
        </row>
        <row r="235">
          <cell r="C235" t="str">
            <v>c) M¸y thi c«ng cèt thÐp</v>
          </cell>
          <cell r="D235" t="str">
            <v>TÊn</v>
          </cell>
          <cell r="E235">
            <v>1.0500000000000001E-2</v>
          </cell>
          <cell r="G235">
            <v>16918</v>
          </cell>
          <cell r="H235">
            <v>177.63900000000001</v>
          </cell>
        </row>
        <row r="236">
          <cell r="C236" t="str">
            <v>Nh©n c«ng ®iÒu chØnh t¨ng thªm NC x (1+0,1/2,638 ) x2,01x0,95</v>
          </cell>
          <cell r="G236">
            <v>262818.10071817652</v>
          </cell>
          <cell r="H236">
            <v>262818.10071817652</v>
          </cell>
        </row>
        <row r="237">
          <cell r="C237" t="str">
            <v>Chi phÝ m¸y ®iÒu chinh t¨ng thªm C1 =  MTCx1,13</v>
          </cell>
          <cell r="H237">
            <v>23.093070000000001</v>
          </cell>
        </row>
        <row r="238">
          <cell r="C238" t="str">
            <v>Chi phÝ s¶n xuÊt chung: 71% CFNC</v>
          </cell>
          <cell r="H238">
            <v>376644.46042173932</v>
          </cell>
        </row>
        <row r="239">
          <cell r="C239" t="str">
            <v>Thu nhËp chÞu thuÕ tÝnh tr­íc 6% Z</v>
          </cell>
          <cell r="H239">
            <v>107754.81412983526</v>
          </cell>
        </row>
        <row r="240">
          <cell r="A240">
            <v>7</v>
          </cell>
          <cell r="B240" t="str">
            <v>M1-8</v>
          </cell>
          <cell r="C240" t="str">
            <v>Mãng cét M1-8</v>
          </cell>
          <cell r="H240">
            <v>578885.42856617505</v>
          </cell>
        </row>
        <row r="241">
          <cell r="C241" t="str">
            <v>a ) VËt liÖu</v>
          </cell>
        </row>
        <row r="242">
          <cell r="B242" t="str">
            <v>CTÝnh</v>
          </cell>
          <cell r="C242" t="str">
            <v>Bª t«ng M100</v>
          </cell>
          <cell r="D242" t="str">
            <v>m3</v>
          </cell>
          <cell r="E242">
            <v>0.70399999999999996</v>
          </cell>
          <cell r="G242">
            <v>273177</v>
          </cell>
          <cell r="H242">
            <v>192316.60799999998</v>
          </cell>
        </row>
        <row r="243">
          <cell r="B243" t="str">
            <v>CTÝnh</v>
          </cell>
          <cell r="C243" t="str">
            <v>Bª t«ng M50</v>
          </cell>
          <cell r="D243" t="str">
            <v>m3</v>
          </cell>
          <cell r="E243">
            <v>0.1</v>
          </cell>
          <cell r="G243">
            <v>232546</v>
          </cell>
          <cell r="H243">
            <v>23254.600000000002</v>
          </cell>
        </row>
        <row r="244">
          <cell r="C244" t="str">
            <v>b ) Nh©n c«ng</v>
          </cell>
          <cell r="G244">
            <v>97534.655195200001</v>
          </cell>
        </row>
        <row r="245">
          <cell r="B245" t="str">
            <v>03,8122</v>
          </cell>
          <cell r="C245" t="str">
            <v>§µo ®Êt mãng cét</v>
          </cell>
          <cell r="D245" t="str">
            <v>m3</v>
          </cell>
          <cell r="E245">
            <v>1.2</v>
          </cell>
          <cell r="G245">
            <v>24428</v>
          </cell>
          <cell r="H245">
            <v>29313.599999999999</v>
          </cell>
        </row>
        <row r="246">
          <cell r="B246" t="str">
            <v>03.2203</v>
          </cell>
          <cell r="C246" t="str">
            <v>LÊp ®Êt</v>
          </cell>
          <cell r="D246" t="str">
            <v>m3</v>
          </cell>
          <cell r="E246">
            <v>0.32</v>
          </cell>
          <cell r="G246">
            <v>10890</v>
          </cell>
          <cell r="H246">
            <v>3484.8</v>
          </cell>
        </row>
        <row r="247">
          <cell r="B247" t="str">
            <v>03.2203</v>
          </cell>
          <cell r="C247" t="str">
            <v>§¾p ®Êt ch©n cét</v>
          </cell>
          <cell r="D247" t="str">
            <v>m3</v>
          </cell>
          <cell r="E247">
            <v>0.5</v>
          </cell>
          <cell r="G247">
            <v>10890</v>
          </cell>
          <cell r="H247">
            <v>5445</v>
          </cell>
        </row>
        <row r="248">
          <cell r="B248" t="str">
            <v>04.3311</v>
          </cell>
          <cell r="C248" t="str">
            <v>§æ bª t«ng M100</v>
          </cell>
          <cell r="D248" t="str">
            <v>m3</v>
          </cell>
          <cell r="E248">
            <v>0.70399999999999996</v>
          </cell>
          <cell r="G248">
            <v>45030</v>
          </cell>
          <cell r="H248">
            <v>31701.119999999999</v>
          </cell>
        </row>
        <row r="249">
          <cell r="B249" t="str">
            <v>04.3101a</v>
          </cell>
          <cell r="C249" t="str">
            <v>§æ bª t«ng M50</v>
          </cell>
          <cell r="D249" t="str">
            <v>m3</v>
          </cell>
          <cell r="E249">
            <v>0.1</v>
          </cell>
          <cell r="G249">
            <v>39733</v>
          </cell>
          <cell r="H249">
            <v>3973.3</v>
          </cell>
        </row>
        <row r="250">
          <cell r="B250" t="str">
            <v>CTÝnh</v>
          </cell>
          <cell r="C250" t="str">
            <v>VËn chuyÓn bª t«ng M100</v>
          </cell>
          <cell r="D250" t="str">
            <v>m3</v>
          </cell>
          <cell r="E250">
            <v>0.70399999999999996</v>
          </cell>
          <cell r="G250">
            <v>29402.753799999999</v>
          </cell>
          <cell r="H250">
            <v>20699.538675199998</v>
          </cell>
        </row>
        <row r="251">
          <cell r="B251" t="str">
            <v>CTÝnh</v>
          </cell>
          <cell r="C251" t="str">
            <v>VËn chuyÓn bª t«ng M50</v>
          </cell>
          <cell r="D251" t="str">
            <v>m3</v>
          </cell>
          <cell r="E251">
            <v>0.1</v>
          </cell>
          <cell r="G251">
            <v>29172.965199999999</v>
          </cell>
          <cell r="H251">
            <v>2917.2965199999999</v>
          </cell>
        </row>
        <row r="252">
          <cell r="B252" t="str">
            <v>02.1481</v>
          </cell>
          <cell r="C252" t="str">
            <v>VËn chuyÓn dông cô thi c«ng</v>
          </cell>
          <cell r="D252" t="str">
            <v>TÊn</v>
          </cell>
          <cell r="E252">
            <v>0</v>
          </cell>
          <cell r="G252">
            <v>46148</v>
          </cell>
          <cell r="H252">
            <v>0</v>
          </cell>
        </row>
        <row r="253">
          <cell r="C253" t="str">
            <v>Nh©n c«ng ®iÒu chØnh t¨ng thªm NC x (1+0,1/2,638 ) x2,01x0,95</v>
          </cell>
          <cell r="G253">
            <v>95767.754650422314</v>
          </cell>
          <cell r="H253">
            <v>95767.754650422314</v>
          </cell>
        </row>
        <row r="254">
          <cell r="C254" t="str">
            <v>Chi phÝ m¸y ®iÒu chinh t¨ng thªm C1 =  MTCx1,13</v>
          </cell>
          <cell r="H254">
            <v>0</v>
          </cell>
        </row>
        <row r="255">
          <cell r="C255" t="str">
            <v>Chi phÝ s¶n xuÊt chung: 71% CFNC</v>
          </cell>
          <cell r="H255">
            <v>137244.71099039185</v>
          </cell>
        </row>
        <row r="256">
          <cell r="C256" t="str">
            <v>Thu nhËp chÞu thuÕ tÝnh tr­íc 6% Z</v>
          </cell>
          <cell r="H256">
            <v>32767.099730160848</v>
          </cell>
        </row>
        <row r="257">
          <cell r="A257">
            <v>8</v>
          </cell>
          <cell r="B257" t="str">
            <v>M2-8</v>
          </cell>
          <cell r="C257" t="str">
            <v>Mãng cét M2-8</v>
          </cell>
          <cell r="H257">
            <v>1227386.3356871596</v>
          </cell>
        </row>
        <row r="258">
          <cell r="C258" t="str">
            <v>a ) VËt liÖu</v>
          </cell>
        </row>
        <row r="259">
          <cell r="B259" t="str">
            <v>CTÝnh</v>
          </cell>
          <cell r="C259" t="str">
            <v>Bª t«ng M100</v>
          </cell>
          <cell r="D259" t="str">
            <v>m3</v>
          </cell>
          <cell r="E259">
            <v>1.5840000000000001</v>
          </cell>
          <cell r="G259">
            <v>273177</v>
          </cell>
          <cell r="H259">
            <v>432712.36800000002</v>
          </cell>
        </row>
        <row r="260">
          <cell r="B260" t="str">
            <v>CTÝnh</v>
          </cell>
          <cell r="C260" t="str">
            <v>Bª t«ng M50</v>
          </cell>
          <cell r="D260" t="str">
            <v>m3</v>
          </cell>
          <cell r="E260">
            <v>0.19600000000000001</v>
          </cell>
          <cell r="G260">
            <v>232546</v>
          </cell>
          <cell r="H260">
            <v>45579.016000000003</v>
          </cell>
        </row>
        <row r="261">
          <cell r="C261" t="str">
            <v>b ) Nh©n c«ng</v>
          </cell>
          <cell r="G261">
            <v>200535.78719840001</v>
          </cell>
        </row>
        <row r="262">
          <cell r="B262" t="str">
            <v>03.1113</v>
          </cell>
          <cell r="C262" t="str">
            <v>§µo ®Êt cÊp 3 s©u &gt;1m</v>
          </cell>
          <cell r="D262" t="str">
            <v>m3</v>
          </cell>
          <cell r="E262">
            <v>2.3519999999999999</v>
          </cell>
          <cell r="G262">
            <v>24428</v>
          </cell>
          <cell r="H262">
            <v>57454.655999999995</v>
          </cell>
        </row>
        <row r="263">
          <cell r="C263" t="str">
            <v>DiÖn tÝch hè ®µo &lt;5m2</v>
          </cell>
        </row>
        <row r="264">
          <cell r="B264" t="str">
            <v>03.2203</v>
          </cell>
          <cell r="C264" t="str">
            <v>LÊp ®Êt</v>
          </cell>
          <cell r="D264" t="str">
            <v>m3</v>
          </cell>
          <cell r="E264">
            <v>0.57199999999999962</v>
          </cell>
          <cell r="G264">
            <v>10890</v>
          </cell>
          <cell r="H264">
            <v>6229.0799999999963</v>
          </cell>
        </row>
        <row r="265">
          <cell r="B265" t="str">
            <v>03.2203</v>
          </cell>
          <cell r="C265" t="str">
            <v>§¾p ®Êt ch©n cét</v>
          </cell>
          <cell r="D265" t="str">
            <v>m3</v>
          </cell>
          <cell r="E265">
            <v>0.5</v>
          </cell>
          <cell r="G265">
            <v>10890</v>
          </cell>
          <cell r="H265">
            <v>5445</v>
          </cell>
        </row>
        <row r="266">
          <cell r="B266" t="str">
            <v>04.3311</v>
          </cell>
          <cell r="C266" t="str">
            <v>§æ bª t«ng M100</v>
          </cell>
          <cell r="D266" t="str">
            <v>m3</v>
          </cell>
          <cell r="E266">
            <v>1.5840000000000001</v>
          </cell>
          <cell r="G266">
            <v>45030</v>
          </cell>
          <cell r="H266">
            <v>71327.520000000004</v>
          </cell>
        </row>
        <row r="267">
          <cell r="B267" t="str">
            <v>04.3101a</v>
          </cell>
          <cell r="C267" t="str">
            <v>§æ bª t«ng M50</v>
          </cell>
          <cell r="D267" t="str">
            <v>m3</v>
          </cell>
          <cell r="E267">
            <v>0.19600000000000001</v>
          </cell>
          <cell r="G267">
            <v>39733</v>
          </cell>
          <cell r="H267">
            <v>7787.6680000000006</v>
          </cell>
        </row>
        <row r="268">
          <cell r="B268" t="str">
            <v>CTÝnh</v>
          </cell>
          <cell r="C268" t="str">
            <v>VËn chuyÓn bª t«ng M100</v>
          </cell>
          <cell r="D268" t="str">
            <v>m3</v>
          </cell>
          <cell r="E268">
            <v>1.5840000000000001</v>
          </cell>
          <cell r="G268">
            <v>29402.753799999999</v>
          </cell>
          <cell r="H268">
            <v>46573.9620192</v>
          </cell>
        </row>
        <row r="269">
          <cell r="B269" t="str">
            <v>CTÝnh</v>
          </cell>
          <cell r="C269" t="str">
            <v>VËn chuyÓn bª t«ng M50</v>
          </cell>
          <cell r="D269" t="str">
            <v>m3</v>
          </cell>
          <cell r="E269">
            <v>0.19600000000000001</v>
          </cell>
          <cell r="G269">
            <v>29172.965199999999</v>
          </cell>
          <cell r="H269">
            <v>5717.9011792000001</v>
          </cell>
        </row>
        <row r="270">
          <cell r="B270" t="str">
            <v>02.1481</v>
          </cell>
          <cell r="C270" t="str">
            <v>VËn chuyÓn dông cô thi c«ng</v>
          </cell>
          <cell r="D270" t="str">
            <v>TÊn</v>
          </cell>
          <cell r="E270">
            <v>0</v>
          </cell>
          <cell r="G270">
            <v>46148</v>
          </cell>
          <cell r="H270">
            <v>0</v>
          </cell>
        </row>
        <row r="271">
          <cell r="C271" t="str">
            <v>Nh©n c«ng ®iÒu chØnh t¨ng thªm NC x (1+0,1/2,638 ) x2,01x0,95</v>
          </cell>
          <cell r="G271">
            <v>196902.95750377356</v>
          </cell>
          <cell r="H271">
            <v>196902.95750377356</v>
          </cell>
        </row>
        <row r="272">
          <cell r="C272" t="str">
            <v>Chi phÝ m¸y ®iÒu chinh t¨ng thªm C1 =  MTCx1,13</v>
          </cell>
          <cell r="H272">
            <v>0</v>
          </cell>
        </row>
        <row r="273">
          <cell r="C273" t="str">
            <v>Chi phÝ s¶n xuÊt chung: 71% CFNC</v>
          </cell>
          <cell r="H273">
            <v>282181.5087385432</v>
          </cell>
        </row>
        <row r="274">
          <cell r="C274" t="str">
            <v>Thu nhËp chÞu thuÕ tÝnh tr­íc 6% Z</v>
          </cell>
          <cell r="H274">
            <v>69474.698246442989</v>
          </cell>
        </row>
        <row r="275">
          <cell r="A275">
            <v>9</v>
          </cell>
          <cell r="B275" t="str">
            <v>MN20- 5</v>
          </cell>
          <cell r="C275" t="str">
            <v>Mãng nÐo MN20- 5</v>
          </cell>
          <cell r="H275">
            <v>500214.99233779253</v>
          </cell>
        </row>
        <row r="276">
          <cell r="C276" t="str">
            <v>a ) VËt liÖu</v>
          </cell>
        </row>
        <row r="277">
          <cell r="B277" t="str">
            <v>CTÝnh</v>
          </cell>
          <cell r="C277" t="str">
            <v>Bª t«ng ®óc s½n th.ngang M200</v>
          </cell>
          <cell r="D277" t="str">
            <v>m3</v>
          </cell>
          <cell r="E277">
            <v>0.16400000000000001</v>
          </cell>
          <cell r="G277">
            <v>497814.64657312492</v>
          </cell>
          <cell r="H277">
            <v>81641.602037992488</v>
          </cell>
        </row>
        <row r="278">
          <cell r="B278" t="str">
            <v>04.1201</v>
          </cell>
          <cell r="C278" t="str">
            <v>Cèt thÐp CT3; d=6</v>
          </cell>
          <cell r="D278" t="str">
            <v>kg</v>
          </cell>
          <cell r="E278">
            <v>3.36</v>
          </cell>
          <cell r="F278">
            <v>1.02</v>
          </cell>
          <cell r="G278">
            <v>6200</v>
          </cell>
          <cell r="H278">
            <v>21248.639999999999</v>
          </cell>
        </row>
        <row r="279">
          <cell r="B279" t="str">
            <v>04.1202</v>
          </cell>
          <cell r="C279" t="str">
            <v>Cèt thÐp CT3; d=12</v>
          </cell>
          <cell r="D279" t="str">
            <v>kg</v>
          </cell>
          <cell r="E279">
            <v>14.92</v>
          </cell>
          <cell r="F279">
            <v>1.02</v>
          </cell>
          <cell r="G279">
            <v>6200</v>
          </cell>
          <cell r="H279">
            <v>94354.08</v>
          </cell>
        </row>
        <row r="280">
          <cell r="B280" t="str">
            <v>PLDG</v>
          </cell>
          <cell r="C280" t="str">
            <v>Chi tiÕt m¹ kÏm</v>
          </cell>
          <cell r="D280" t="str">
            <v>kg</v>
          </cell>
          <cell r="E280">
            <v>13.387</v>
          </cell>
          <cell r="G280">
            <v>10500</v>
          </cell>
          <cell r="H280">
            <v>140563.5</v>
          </cell>
        </row>
        <row r="281">
          <cell r="C281" t="str">
            <v>b ) Nh©n c«ng</v>
          </cell>
          <cell r="G281">
            <v>156642.44181979998</v>
          </cell>
        </row>
        <row r="282">
          <cell r="B282" t="str">
            <v>03.1113</v>
          </cell>
          <cell r="C282" t="str">
            <v>§µo ®Êt cÊp III s©u&lt; 2m; S&lt; 5m2</v>
          </cell>
          <cell r="D282" t="str">
            <v>m3</v>
          </cell>
          <cell r="E282">
            <v>4</v>
          </cell>
          <cell r="G282">
            <v>24428</v>
          </cell>
          <cell r="H282">
            <v>97712</v>
          </cell>
        </row>
        <row r="283">
          <cell r="B283" t="str">
            <v>03.2203</v>
          </cell>
          <cell r="C283" t="str">
            <v>LÊp mãng ®Êt cÊp III</v>
          </cell>
          <cell r="D283" t="str">
            <v>m3</v>
          </cell>
          <cell r="E283">
            <v>3.8</v>
          </cell>
          <cell r="G283">
            <v>10890</v>
          </cell>
          <cell r="H283">
            <v>41382</v>
          </cell>
        </row>
        <row r="284">
          <cell r="B284" t="str">
            <v>04.1201</v>
          </cell>
          <cell r="C284" t="str">
            <v>Gia c«ng cèt thÐp CT3 ; d = 6</v>
          </cell>
          <cell r="D284" t="str">
            <v>TÊn</v>
          </cell>
          <cell r="E284">
            <v>3.3599999999999997E-3</v>
          </cell>
          <cell r="G284">
            <v>242779</v>
          </cell>
          <cell r="H284">
            <v>815.73743999999988</v>
          </cell>
        </row>
        <row r="285">
          <cell r="B285" t="str">
            <v>04.1202</v>
          </cell>
          <cell r="C285" t="str">
            <v>Gia c«ng cèt thÐp CT3 ; d = 12</v>
          </cell>
          <cell r="D285" t="str">
            <v>TÊn</v>
          </cell>
          <cell r="E285">
            <v>1.4919999999999999E-2</v>
          </cell>
          <cell r="G285">
            <v>133157</v>
          </cell>
          <cell r="H285">
            <v>1986.7024399999998</v>
          </cell>
        </row>
        <row r="286">
          <cell r="B286" t="str">
            <v>03.2203</v>
          </cell>
          <cell r="C286" t="str">
            <v xml:space="preserve">VËn chuyÓn mãng nÐo </v>
          </cell>
          <cell r="D286" t="str">
            <v>TÊn</v>
          </cell>
          <cell r="E286">
            <v>3.1566999999999998E-2</v>
          </cell>
          <cell r="G286">
            <v>47413.4</v>
          </cell>
          <cell r="H286">
            <v>1496.6987978</v>
          </cell>
        </row>
        <row r="287">
          <cell r="B287" t="str">
            <v>04.3313</v>
          </cell>
          <cell r="C287" t="str">
            <v>§æ bª t«ng M200</v>
          </cell>
          <cell r="D287" t="str">
            <v>m3</v>
          </cell>
          <cell r="E287">
            <v>0.16400000000000001</v>
          </cell>
          <cell r="G287">
            <v>45030</v>
          </cell>
          <cell r="H287">
            <v>7384.92</v>
          </cell>
        </row>
        <row r="288">
          <cell r="B288" t="str">
            <v>CTÝnh</v>
          </cell>
          <cell r="C288" t="str">
            <v>VËn chuyÓn bª t«ng M200</v>
          </cell>
          <cell r="D288" t="str">
            <v>m3</v>
          </cell>
          <cell r="E288">
            <v>0.16400000000000001</v>
          </cell>
          <cell r="G288">
            <v>30354.0864</v>
          </cell>
          <cell r="H288">
            <v>4978.0701696000006</v>
          </cell>
        </row>
        <row r="289">
          <cell r="B289" t="str">
            <v>02.1351</v>
          </cell>
          <cell r="C289" t="str">
            <v xml:space="preserve">VËn chuyÓn thÐp </v>
          </cell>
          <cell r="D289" t="str">
            <v>TÊn</v>
          </cell>
          <cell r="E289">
            <v>3.1566999999999998E-2</v>
          </cell>
          <cell r="G289">
            <v>28077.200000000001</v>
          </cell>
          <cell r="H289">
            <v>886.31297239999992</v>
          </cell>
        </row>
        <row r="290">
          <cell r="B290" t="str">
            <v>02.1481</v>
          </cell>
          <cell r="C290" t="str">
            <v>VËn chuyÓn dông cô thi c«ng</v>
          </cell>
          <cell r="D290" t="str">
            <v>TÊn</v>
          </cell>
          <cell r="E290">
            <v>0</v>
          </cell>
          <cell r="G290">
            <v>46148</v>
          </cell>
          <cell r="H290">
            <v>0</v>
          </cell>
        </row>
        <row r="291">
          <cell r="C291" t="str">
            <v>c) M¸y thi c«ng cèt thÐp</v>
          </cell>
          <cell r="H291">
            <v>2882.3642399999999</v>
          </cell>
        </row>
        <row r="292">
          <cell r="B292" t="str">
            <v>04.1201</v>
          </cell>
          <cell r="C292" t="str">
            <v>Gia c«ng cèt thÐp CT3 ; d = 6</v>
          </cell>
          <cell r="D292" t="str">
            <v>TÊn</v>
          </cell>
          <cell r="E292">
            <v>3.3599999999999997E-3</v>
          </cell>
          <cell r="G292">
            <v>16918</v>
          </cell>
          <cell r="H292">
            <v>56.844479999999997</v>
          </cell>
        </row>
        <row r="293">
          <cell r="B293" t="str">
            <v>04.1202</v>
          </cell>
          <cell r="C293" t="str">
            <v>Gia c«ng cèt thÐp CT3 ; d = 12</v>
          </cell>
          <cell r="D293" t="str">
            <v>TÊn</v>
          </cell>
          <cell r="E293">
            <v>1.4919999999999999E-2</v>
          </cell>
          <cell r="G293">
            <v>189378</v>
          </cell>
          <cell r="H293">
            <v>2825.5197599999997</v>
          </cell>
        </row>
        <row r="294">
          <cell r="C294" t="str">
            <v>Nh©n c«ng ®iÒu chØnh t¨ng thªm NC x (1+0,1/2,638 ) x2,01x0,95</v>
          </cell>
          <cell r="G294">
            <v>153804.76719806888</v>
          </cell>
          <cell r="H294">
            <v>153804.76719806888</v>
          </cell>
        </row>
        <row r="295">
          <cell r="C295" t="str">
            <v>Chi phÝ m¸y ®iÒu chinh t¨ng thªm C1 =  MTCx1,13</v>
          </cell>
          <cell r="H295">
            <v>367.31756879999995</v>
          </cell>
        </row>
        <row r="296">
          <cell r="C296" t="str">
            <v>Chi phÝ s¶n xuÊt chung: 71% CFNC</v>
          </cell>
          <cell r="H296">
            <v>220417.51840268692</v>
          </cell>
        </row>
        <row r="297">
          <cell r="C297" t="str">
            <v>Thu nhËp chÞu thuÕ tÝnh tr­íc 6% Z</v>
          </cell>
          <cell r="H297">
            <v>32219.806408161345</v>
          </cell>
        </row>
        <row r="298">
          <cell r="A298">
            <v>10</v>
          </cell>
          <cell r="B298" t="str">
            <v>MN15 - 5</v>
          </cell>
          <cell r="C298" t="str">
            <v>Mãng nÐo MN15 - 5</v>
          </cell>
          <cell r="H298">
            <v>912526.29562057147</v>
          </cell>
        </row>
        <row r="299">
          <cell r="C299" t="str">
            <v>a ) VËt liÖu</v>
          </cell>
        </row>
        <row r="300">
          <cell r="B300" t="str">
            <v>CTÝnh</v>
          </cell>
          <cell r="C300" t="str">
            <v>Bª t«ng ®óc s½n th.ngang M200</v>
          </cell>
          <cell r="D300" t="str">
            <v>m3</v>
          </cell>
          <cell r="E300">
            <v>0.123</v>
          </cell>
          <cell r="G300">
            <v>497814.64657312492</v>
          </cell>
          <cell r="H300">
            <v>61231.201528494363</v>
          </cell>
        </row>
        <row r="301">
          <cell r="B301" t="str">
            <v>04.1201</v>
          </cell>
          <cell r="C301" t="str">
            <v>Cèt thÐp CT3; d=6</v>
          </cell>
          <cell r="D301" t="str">
            <v>kg</v>
          </cell>
          <cell r="E301">
            <v>3.36</v>
          </cell>
          <cell r="F301">
            <v>1.02</v>
          </cell>
          <cell r="G301">
            <v>6200</v>
          </cell>
          <cell r="H301">
            <v>21248.639999999999</v>
          </cell>
        </row>
        <row r="302">
          <cell r="B302" t="str">
            <v>04.1202</v>
          </cell>
          <cell r="C302" t="str">
            <v>Cèt thÐp CT3; d=12</v>
          </cell>
          <cell r="D302" t="str">
            <v>kg</v>
          </cell>
          <cell r="E302">
            <v>14.92</v>
          </cell>
          <cell r="F302">
            <v>1.02</v>
          </cell>
          <cell r="G302">
            <v>6200</v>
          </cell>
          <cell r="H302">
            <v>94354.08</v>
          </cell>
        </row>
        <row r="303">
          <cell r="B303" t="str">
            <v>PLDG</v>
          </cell>
          <cell r="C303" t="str">
            <v>Chi tiÕt m¹ kÏm</v>
          </cell>
          <cell r="D303" t="str">
            <v>kg</v>
          </cell>
          <cell r="E303">
            <v>13.286999999999999</v>
          </cell>
          <cell r="G303">
            <v>10500</v>
          </cell>
          <cell r="H303">
            <v>139513.5</v>
          </cell>
        </row>
        <row r="304">
          <cell r="C304" t="str">
            <v>b ) Nh©n c«ng</v>
          </cell>
          <cell r="G304">
            <v>158862.04333359996</v>
          </cell>
        </row>
        <row r="305">
          <cell r="B305" t="str">
            <v>03.1113</v>
          </cell>
          <cell r="C305" t="str">
            <v>§µo ®Êt cÊp III s©u&lt; 2m; S&lt; 5m2</v>
          </cell>
          <cell r="D305" t="str">
            <v>m3</v>
          </cell>
          <cell r="E305">
            <v>4.1040000000000001</v>
          </cell>
          <cell r="G305">
            <v>24428</v>
          </cell>
          <cell r="H305">
            <v>100252.512</v>
          </cell>
        </row>
        <row r="306">
          <cell r="B306" t="str">
            <v>03.2203</v>
          </cell>
          <cell r="C306" t="str">
            <v>LÊp mãng ®Êt cÊp III</v>
          </cell>
          <cell r="D306" t="str">
            <v>m3</v>
          </cell>
          <cell r="E306">
            <v>3</v>
          </cell>
          <cell r="G306">
            <v>10890</v>
          </cell>
          <cell r="H306">
            <v>32670</v>
          </cell>
        </row>
        <row r="307">
          <cell r="B307" t="str">
            <v>03.2203</v>
          </cell>
          <cell r="C307" t="str">
            <v>LÊp mãng nÐo</v>
          </cell>
          <cell r="D307" t="str">
            <v>c¸i</v>
          </cell>
          <cell r="E307">
            <v>1</v>
          </cell>
          <cell r="G307">
            <v>10890</v>
          </cell>
          <cell r="H307">
            <v>10890</v>
          </cell>
        </row>
        <row r="308">
          <cell r="B308" t="str">
            <v>04.1201</v>
          </cell>
          <cell r="C308" t="str">
            <v>Gia c«ng cèt thÐp CT3 ; d = 6</v>
          </cell>
          <cell r="D308" t="str">
            <v>TÊn</v>
          </cell>
          <cell r="E308">
            <v>3.3599999999999997E-3</v>
          </cell>
          <cell r="G308">
            <v>242779</v>
          </cell>
          <cell r="H308">
            <v>815.73743999999988</v>
          </cell>
        </row>
        <row r="309">
          <cell r="B309" t="str">
            <v>04.1202</v>
          </cell>
          <cell r="C309" t="str">
            <v>Gia c«ng cèt thÐp CT3 ; d = 12</v>
          </cell>
          <cell r="D309" t="str">
            <v>TÊn</v>
          </cell>
          <cell r="E309">
            <v>1.4919999999999999E-2</v>
          </cell>
          <cell r="G309">
            <v>133157</v>
          </cell>
          <cell r="H309">
            <v>1986.7024399999998</v>
          </cell>
        </row>
        <row r="310">
          <cell r="B310" t="str">
            <v>03.2203</v>
          </cell>
          <cell r="C310" t="str">
            <v xml:space="preserve">VËn chuyÓn mãng nÐo </v>
          </cell>
          <cell r="D310" t="str">
            <v>TÊn</v>
          </cell>
          <cell r="E310">
            <v>3.1566999999999998E-2</v>
          </cell>
          <cell r="G310">
            <v>66162</v>
          </cell>
          <cell r="H310">
            <v>2088.5358539999997</v>
          </cell>
        </row>
        <row r="311">
          <cell r="B311" t="str">
            <v>04.3313</v>
          </cell>
          <cell r="C311" t="str">
            <v>§æ bª t«ng M200</v>
          </cell>
          <cell r="D311" t="str">
            <v>m3</v>
          </cell>
          <cell r="E311">
            <v>0.123</v>
          </cell>
          <cell r="G311">
            <v>45030</v>
          </cell>
          <cell r="H311">
            <v>5538.69</v>
          </cell>
        </row>
        <row r="312">
          <cell r="B312" t="str">
            <v>CTÝnh</v>
          </cell>
          <cell r="C312" t="str">
            <v>VËn chuyÓn bª t«ng M200</v>
          </cell>
          <cell r="D312" t="str">
            <v>m3</v>
          </cell>
          <cell r="E312">
            <v>0.123</v>
          </cell>
          <cell r="G312">
            <v>30354.0864</v>
          </cell>
          <cell r="H312">
            <v>3733.5526272000002</v>
          </cell>
        </row>
        <row r="313">
          <cell r="B313" t="str">
            <v>02.1351</v>
          </cell>
          <cell r="C313" t="str">
            <v xml:space="preserve">VËn chuyÓn thÐp </v>
          </cell>
          <cell r="D313" t="str">
            <v>TÊn</v>
          </cell>
          <cell r="E313">
            <v>3.1566999999999998E-2</v>
          </cell>
          <cell r="G313">
            <v>28077.200000000001</v>
          </cell>
          <cell r="H313">
            <v>886.31297239999992</v>
          </cell>
        </row>
        <row r="314">
          <cell r="B314" t="str">
            <v>02.1481</v>
          </cell>
          <cell r="C314" t="str">
            <v>VËn chuyÓn dông cô thi c«ng</v>
          </cell>
          <cell r="D314" t="str">
            <v>TÊn</v>
          </cell>
          <cell r="E314">
            <v>0</v>
          </cell>
          <cell r="G314">
            <v>46148</v>
          </cell>
          <cell r="H314">
            <v>0</v>
          </cell>
        </row>
        <row r="315">
          <cell r="C315" t="str">
            <v>c) M¸y thi c«ng cèt thÐp</v>
          </cell>
          <cell r="H315">
            <v>2882.3642399999999</v>
          </cell>
        </row>
        <row r="316">
          <cell r="B316" t="str">
            <v>04.1201</v>
          </cell>
          <cell r="C316" t="str">
            <v>Gia c«ng cèt thÐp CT3 ; d = 6</v>
          </cell>
          <cell r="D316" t="str">
            <v>TÊn</v>
          </cell>
          <cell r="E316">
            <v>3.3599999999999997E-3</v>
          </cell>
          <cell r="G316">
            <v>16918</v>
          </cell>
          <cell r="H316">
            <v>56.844479999999997</v>
          </cell>
        </row>
        <row r="317">
          <cell r="B317" t="str">
            <v>04.1202</v>
          </cell>
          <cell r="C317" t="str">
            <v>Gia c«ng cèt thÐp CT3 ; d = 12</v>
          </cell>
          <cell r="D317" t="str">
            <v>TÊn</v>
          </cell>
          <cell r="E317">
            <v>1.4919999999999999E-2</v>
          </cell>
          <cell r="G317">
            <v>189378</v>
          </cell>
          <cell r="H317">
            <v>2825.5197599999997</v>
          </cell>
        </row>
        <row r="318">
          <cell r="C318" t="str">
            <v>Nh©n c«ng ®iÒu chØnh t¨ng thªm NC x (1+0,1/2,638 ) x2,01x0,95</v>
          </cell>
          <cell r="G318">
            <v>155984.1592589716</v>
          </cell>
          <cell r="H318">
            <v>155984.1592589716</v>
          </cell>
        </row>
        <row r="319">
          <cell r="C319" t="str">
            <v>Chi phÝ m¸y ®iÒu chinh t¨ng thªm C1 =  MTCx1,13</v>
          </cell>
          <cell r="H319">
            <v>374.70735120000001</v>
          </cell>
        </row>
        <row r="320">
          <cell r="C320" t="str">
            <v>Chi phÝ s¶n xuÊt chung: 71% CFNC</v>
          </cell>
          <cell r="H320">
            <v>223540.80384072589</v>
          </cell>
        </row>
        <row r="321">
          <cell r="C321" t="str">
            <v>Thu nhËp chÞu thuÕ tÝnh tr­íc 6% Z</v>
          </cell>
          <cell r="H321">
            <v>51652.431827579516</v>
          </cell>
        </row>
        <row r="322">
          <cell r="A322">
            <v>11</v>
          </cell>
          <cell r="B322" t="str">
            <v>CDC-105</v>
          </cell>
          <cell r="C322" t="str">
            <v>Cæ dÒ CDC-105</v>
          </cell>
          <cell r="H322">
            <v>229348.98082086796</v>
          </cell>
        </row>
        <row r="323">
          <cell r="C323" t="str">
            <v>VËt liÖu</v>
          </cell>
          <cell r="H323">
            <v>93240.000000000015</v>
          </cell>
        </row>
        <row r="324">
          <cell r="B324" t="str">
            <v>PL§G</v>
          </cell>
          <cell r="C324" t="str">
            <v>ThÐp lµm cæ dÒ</v>
          </cell>
          <cell r="D324" t="str">
            <v>kg</v>
          </cell>
          <cell r="E324">
            <v>8.8800000000000008</v>
          </cell>
          <cell r="G324">
            <v>10500</v>
          </cell>
          <cell r="H324">
            <v>93240.000000000015</v>
          </cell>
        </row>
        <row r="325">
          <cell r="C325" t="str">
            <v>Nh©n c«ng</v>
          </cell>
          <cell r="G325">
            <v>8818.7566947323812</v>
          </cell>
        </row>
        <row r="326">
          <cell r="B326" t="str">
            <v>06.2110</v>
          </cell>
          <cell r="C326" t="str">
            <v>L¾p cæ dÒ</v>
          </cell>
          <cell r="D326" t="str">
            <v>Bé</v>
          </cell>
          <cell r="E326">
            <v>1</v>
          </cell>
          <cell r="G326">
            <v>5688</v>
          </cell>
          <cell r="H326">
            <v>5688</v>
          </cell>
        </row>
        <row r="327">
          <cell r="B327" t="str">
            <v>02.1342</v>
          </cell>
          <cell r="C327" t="str">
            <v>VËn chuyÓn cæ dÒ</v>
          </cell>
          <cell r="D327" t="str">
            <v>TÊn</v>
          </cell>
          <cell r="E327">
            <v>8.8800000000000007E-3</v>
          </cell>
          <cell r="G327">
            <v>28077.200000000001</v>
          </cell>
          <cell r="H327">
            <v>249.32553600000003</v>
          </cell>
        </row>
        <row r="328">
          <cell r="C328" t="str">
            <v>V/c + Bèc dì cét ®Õn huyÖn</v>
          </cell>
          <cell r="D328" t="str">
            <v>TÊn</v>
          </cell>
          <cell r="E328">
            <v>8.8800000000000007E-3</v>
          </cell>
          <cell r="G328">
            <v>241647.93268460195</v>
          </cell>
          <cell r="H328">
            <v>2145.8336422392654</v>
          </cell>
        </row>
        <row r="329">
          <cell r="C329" t="str">
            <v>VËn chuyÓn tõ huyÖn ®Õn tuyÕn + bèc dì</v>
          </cell>
          <cell r="D329" t="str">
            <v>TÊn</v>
          </cell>
          <cell r="E329">
            <v>8.8800000000000007E-3</v>
          </cell>
          <cell r="G329">
            <v>82837.5581636391</v>
          </cell>
          <cell r="H329">
            <v>735.59751649311522</v>
          </cell>
        </row>
        <row r="330">
          <cell r="C330" t="str">
            <v>Nh©n c«ng ®iÒu chØnh t¨ng thªm NC x (1+0,1/2,638 ) x2,01x0,95</v>
          </cell>
          <cell r="G330">
            <v>8658.999468165066</v>
          </cell>
          <cell r="H330">
            <v>8658.999468165066</v>
          </cell>
        </row>
        <row r="331">
          <cell r="C331" t="str">
            <v>Chi phÝ m¸y ®iÒu chinh t¨ng thªm C1 =  MTCx1,13</v>
          </cell>
          <cell r="H331">
            <v>0</v>
          </cell>
        </row>
        <row r="332">
          <cell r="C332" t="str">
            <v>Chi phÝ s¶n xuÊt chung: 71% CFNC</v>
          </cell>
          <cell r="H332">
            <v>12409.206875657186</v>
          </cell>
        </row>
        <row r="333">
          <cell r="C333" t="str">
            <v>Thu nhËp chÞu thuÕ tÝnh tr­íc 6% Z</v>
          </cell>
          <cell r="H333">
            <v>12982.01778231328</v>
          </cell>
        </row>
        <row r="334">
          <cell r="A334">
            <v>12</v>
          </cell>
          <cell r="B334" t="str">
            <v>CDG-105</v>
          </cell>
          <cell r="C334" t="str">
            <v>Cæ dÒ CDG-105</v>
          </cell>
          <cell r="H334">
            <v>273113.60791231488</v>
          </cell>
        </row>
        <row r="335">
          <cell r="C335" t="str">
            <v>VËt liÖu</v>
          </cell>
          <cell r="H335">
            <v>112349.99999999999</v>
          </cell>
        </row>
        <row r="336">
          <cell r="B336" t="str">
            <v>PL§G</v>
          </cell>
          <cell r="C336" t="str">
            <v>ThÐp lµm cæ dÒ</v>
          </cell>
          <cell r="D336" t="str">
            <v>kg</v>
          </cell>
          <cell r="E336">
            <v>10.7</v>
          </cell>
          <cell r="G336">
            <v>10500</v>
          </cell>
          <cell r="H336">
            <v>112349.99999999999</v>
          </cell>
        </row>
        <row r="337">
          <cell r="C337" t="str">
            <v>Nh©n c«ng</v>
          </cell>
          <cell r="G337">
            <v>9723.8507847018773</v>
          </cell>
        </row>
        <row r="338">
          <cell r="B338" t="str">
            <v>06.2110</v>
          </cell>
          <cell r="C338" t="str">
            <v>L¾p cæ dÒ</v>
          </cell>
          <cell r="D338" t="str">
            <v>Bé</v>
          </cell>
          <cell r="E338">
            <v>1</v>
          </cell>
          <cell r="G338">
            <v>5688</v>
          </cell>
          <cell r="H338">
            <v>5688</v>
          </cell>
        </row>
        <row r="339">
          <cell r="B339" t="str">
            <v>02.1342</v>
          </cell>
          <cell r="C339" t="str">
            <v>VËn chuyÓn cæ dÒ</v>
          </cell>
          <cell r="D339" t="str">
            <v>TÊn</v>
          </cell>
          <cell r="E339">
            <v>1.0699999999999999E-2</v>
          </cell>
          <cell r="G339">
            <v>28077.200000000001</v>
          </cell>
          <cell r="H339">
            <v>300.42604</v>
          </cell>
        </row>
        <row r="340">
          <cell r="C340" t="str">
            <v>V/C tõ Hµ néi ®Õn huyÖn + bèc dì</v>
          </cell>
          <cell r="D340" t="str">
            <v>TÊn</v>
          </cell>
          <cell r="E340">
            <v>1.0699999999999999E-2</v>
          </cell>
          <cell r="G340">
            <v>266267.5581636391</v>
          </cell>
          <cell r="H340">
            <v>2849.0628723509381</v>
          </cell>
        </row>
        <row r="341">
          <cell r="C341" t="str">
            <v>VËn chuyÓn tõ huyÖn ®Õn tuyÕn + bèc dì</v>
          </cell>
          <cell r="D341" t="str">
            <v>TÊn</v>
          </cell>
          <cell r="E341">
            <v>1.0699999999999999E-2</v>
          </cell>
          <cell r="G341">
            <v>82837.5581636391</v>
          </cell>
          <cell r="H341">
            <v>886.36187235093837</v>
          </cell>
        </row>
        <row r="342">
          <cell r="C342" t="str">
            <v>Nh©n c«ng ®iÒu chØnh t¨ng thªm NC x (1+0,1/2,638 ) x2,01x0,95</v>
          </cell>
          <cell r="G342">
            <v>9547.6972194440568</v>
          </cell>
          <cell r="H342">
            <v>9547.6972194440568</v>
          </cell>
        </row>
        <row r="343">
          <cell r="C343" t="str">
            <v>Chi phÝ m¸y ®iÒu chinh t¨ng thªm C1 =  MTCx1,13</v>
          </cell>
          <cell r="H343">
            <v>0</v>
          </cell>
        </row>
        <row r="344">
          <cell r="C344" t="str">
            <v>Chi phÝ s¶n xuÊt chung: 71% CFNC</v>
          </cell>
          <cell r="H344">
            <v>13682.799082943613</v>
          </cell>
        </row>
        <row r="345">
          <cell r="C345" t="str">
            <v>Thu nhËp chÞu thuÕ tÝnh tr­íc 6% Z</v>
          </cell>
          <cell r="H345">
            <v>15459.26082522537</v>
          </cell>
        </row>
        <row r="346">
          <cell r="A346">
            <v>13</v>
          </cell>
          <cell r="B346" t="str">
            <v>DN16 - 10</v>
          </cell>
          <cell r="C346" t="str">
            <v>D©y nÐo DN16 - 10</v>
          </cell>
          <cell r="H346">
            <v>329655.87289460038</v>
          </cell>
        </row>
        <row r="347">
          <cell r="C347" t="str">
            <v>VËt liÖu</v>
          </cell>
        </row>
        <row r="348">
          <cell r="B348" t="str">
            <v>PL§G</v>
          </cell>
          <cell r="C348" t="str">
            <v>ThÐp lµm d©y nÐo</v>
          </cell>
          <cell r="D348" t="str">
            <v>kg</v>
          </cell>
          <cell r="E348">
            <v>24.3</v>
          </cell>
          <cell r="G348">
            <v>10500</v>
          </cell>
          <cell r="H348">
            <v>255150</v>
          </cell>
        </row>
        <row r="349">
          <cell r="C349" t="str">
            <v>Nh©n c«ng</v>
          </cell>
          <cell r="G349">
            <v>16478.530286752859</v>
          </cell>
        </row>
        <row r="350">
          <cell r="B350" t="str">
            <v>06.2120</v>
          </cell>
          <cell r="C350" t="str">
            <v>L¾p d©y nÐo</v>
          </cell>
          <cell r="D350" t="str">
            <v>Bé</v>
          </cell>
          <cell r="E350">
            <v>1</v>
          </cell>
          <cell r="G350">
            <v>7313</v>
          </cell>
          <cell r="H350">
            <v>7313</v>
          </cell>
        </row>
        <row r="351">
          <cell r="B351" t="str">
            <v>02.1342</v>
          </cell>
          <cell r="C351" t="str">
            <v>VËn chuyÓn d©y nÐo</v>
          </cell>
          <cell r="D351" t="str">
            <v>TÊn</v>
          </cell>
          <cell r="E351">
            <v>2.4300000000000002E-2</v>
          </cell>
          <cell r="G351">
            <v>28077.200000000001</v>
          </cell>
          <cell r="H351">
            <v>682.27596000000005</v>
          </cell>
        </row>
        <row r="352">
          <cell r="C352" t="str">
            <v>V/C tõ Hµ néi ®Õn huyÖn + bèc dì</v>
          </cell>
          <cell r="D352" t="str">
            <v>TÊn</v>
          </cell>
          <cell r="E352">
            <v>2.4300000000000002E-2</v>
          </cell>
          <cell r="G352">
            <v>266267.5581636391</v>
          </cell>
          <cell r="H352">
            <v>6470.301663376431</v>
          </cell>
        </row>
        <row r="353">
          <cell r="C353" t="str">
            <v>VËn chuyÓn tõ huyÖn ®Õn tuyÕn + bèc dì</v>
          </cell>
          <cell r="D353" t="str">
            <v>TÊn</v>
          </cell>
          <cell r="E353">
            <v>2.4300000000000002E-2</v>
          </cell>
          <cell r="G353">
            <v>82837.5581636391</v>
          </cell>
          <cell r="H353">
            <v>2012.9526633764303</v>
          </cell>
        </row>
        <row r="354">
          <cell r="C354" t="str">
            <v>Nh©n c«ng ®iÒu chØnh t¨ng thªm NC x (1+0,1/2,638 ) x2,01x0,95</v>
          </cell>
          <cell r="G354">
            <v>16180.011528650641</v>
          </cell>
          <cell r="H354">
            <v>16180.011528650641</v>
          </cell>
        </row>
        <row r="355">
          <cell r="C355" t="str">
            <v>Chi phÝ m¸y ®iÒu chinh t¨ng thªm C1 =  MTCx1,13</v>
          </cell>
        </row>
        <row r="356">
          <cell r="C356" t="str">
            <v>Chi phÝ s¶n xuÊt chung: 71% CFNC</v>
          </cell>
          <cell r="H356">
            <v>23187.564688936483</v>
          </cell>
        </row>
        <row r="357">
          <cell r="C357" t="str">
            <v>Thu nhËp chÞu thuÕ tÝnh tr­íc 6% Z</v>
          </cell>
          <cell r="H357">
            <v>18659.766390260396</v>
          </cell>
        </row>
        <row r="358">
          <cell r="A358">
            <v>14</v>
          </cell>
          <cell r="B358" t="str">
            <v>DN20 - 14</v>
          </cell>
          <cell r="C358" t="str">
            <v>D©y nÐo DN20 - 14</v>
          </cell>
          <cell r="H358">
            <v>572863.20606484683</v>
          </cell>
        </row>
        <row r="359">
          <cell r="C359" t="str">
            <v>VËt liÖu</v>
          </cell>
        </row>
        <row r="360">
          <cell r="B360" t="str">
            <v>PL§G</v>
          </cell>
          <cell r="C360" t="str">
            <v>ThÐp lµm d©y nÐo</v>
          </cell>
          <cell r="D360" t="str">
            <v>kg</v>
          </cell>
          <cell r="E360">
            <v>43.78</v>
          </cell>
          <cell r="G360">
            <v>10500</v>
          </cell>
          <cell r="H360">
            <v>459690</v>
          </cell>
        </row>
        <row r="361">
          <cell r="C361" t="str">
            <v>Nh©n c«ng</v>
          </cell>
          <cell r="G361">
            <v>23826.041808808241</v>
          </cell>
        </row>
        <row r="362">
          <cell r="B362" t="str">
            <v>06.2120</v>
          </cell>
          <cell r="C362" t="str">
            <v>L¾p d©y nÐo</v>
          </cell>
          <cell r="D362" t="str">
            <v>Bé</v>
          </cell>
          <cell r="E362">
            <v>1</v>
          </cell>
          <cell r="G362">
            <v>7313</v>
          </cell>
          <cell r="H362">
            <v>7313</v>
          </cell>
        </row>
        <row r="363">
          <cell r="B363" t="str">
            <v>02.1342</v>
          </cell>
          <cell r="C363" t="str">
            <v>VËn chuyÓn d©y nÐo</v>
          </cell>
          <cell r="D363" t="str">
            <v>TÊn</v>
          </cell>
          <cell r="E363">
            <v>4.3779999999999999E-2</v>
          </cell>
          <cell r="G363">
            <v>28077.200000000001</v>
          </cell>
          <cell r="H363">
            <v>1229.219816</v>
          </cell>
        </row>
        <row r="364">
          <cell r="C364" t="str">
            <v>V/C tõ Hµ néi ®Õn huyÖn + bèc dì</v>
          </cell>
          <cell r="D364" t="str">
            <v>TÊn</v>
          </cell>
          <cell r="E364">
            <v>4.3779999999999999E-2</v>
          </cell>
          <cell r="G364">
            <v>266267.5581636391</v>
          </cell>
          <cell r="H364">
            <v>11657.19369640412</v>
          </cell>
        </row>
        <row r="365">
          <cell r="C365" t="str">
            <v>VËn chuyÓn tõ huyÖn ®Õn tuyÕn + bèc dì</v>
          </cell>
          <cell r="D365" t="str">
            <v>TÊn</v>
          </cell>
          <cell r="E365">
            <v>4.3779999999999999E-2</v>
          </cell>
          <cell r="G365">
            <v>82837.5581636391</v>
          </cell>
          <cell r="H365">
            <v>3626.6282964041197</v>
          </cell>
        </row>
        <row r="366">
          <cell r="C366" t="str">
            <v>Nh©n c«ng ®iÒu chØnh t¨ng thªm NC x (1+0,1/2,638 ) x2,01x0,95</v>
          </cell>
          <cell r="G366">
            <v>23394.418339512878</v>
          </cell>
          <cell r="H366">
            <v>23394.418339512878</v>
          </cell>
        </row>
        <row r="367">
          <cell r="C367" t="str">
            <v>Chi phÝ m¸y ®iÒu chinh t¨ng thªm C1 =  MTCx1,13</v>
          </cell>
        </row>
        <row r="368">
          <cell r="C368" t="str">
            <v>Chi phÝ s¶n xuÊt chung: 71% CFNC</v>
          </cell>
          <cell r="H368">
            <v>33526.526705307988</v>
          </cell>
        </row>
        <row r="369">
          <cell r="C369" t="str">
            <v>Thu nhËp chÞu thuÕ tÝnh tr­íc 6% Z</v>
          </cell>
          <cell r="H369">
            <v>32426.219211217747</v>
          </cell>
        </row>
        <row r="370">
          <cell r="A370">
            <v>15</v>
          </cell>
          <cell r="B370" t="str">
            <v>RC-2</v>
          </cell>
          <cell r="C370" t="str">
            <v>TiÕp ®Þa</v>
          </cell>
          <cell r="H370">
            <v>457510.67419561272</v>
          </cell>
        </row>
        <row r="371">
          <cell r="C371" t="str">
            <v>a)VËt liÖu</v>
          </cell>
        </row>
        <row r="372">
          <cell r="B372" t="str">
            <v>PL§G</v>
          </cell>
          <cell r="C372" t="str">
            <v>S¾t lµm tiÕp ®Þa</v>
          </cell>
          <cell r="D372" t="str">
            <v>kg</v>
          </cell>
          <cell r="E372">
            <v>19.850000000000001</v>
          </cell>
          <cell r="F372">
            <v>1.02</v>
          </cell>
          <cell r="G372">
            <v>10500</v>
          </cell>
          <cell r="H372">
            <v>212593.50000000003</v>
          </cell>
        </row>
        <row r="373">
          <cell r="B373" t="str">
            <v>05.8003</v>
          </cell>
          <cell r="C373" t="str">
            <v>VËt liÖu phô</v>
          </cell>
          <cell r="D373" t="str">
            <v>cäc</v>
          </cell>
          <cell r="E373">
            <v>2</v>
          </cell>
          <cell r="G373">
            <v>750.8</v>
          </cell>
          <cell r="H373">
            <v>1501.6</v>
          </cell>
        </row>
        <row r="374">
          <cell r="B374" t="str">
            <v>PL§G</v>
          </cell>
          <cell r="C374" t="str">
            <v>èng nhùa F20</v>
          </cell>
          <cell r="D374" t="str">
            <v>m</v>
          </cell>
          <cell r="E374">
            <v>2.5</v>
          </cell>
          <cell r="G374">
            <v>7500</v>
          </cell>
          <cell r="H374">
            <v>18750</v>
          </cell>
        </row>
        <row r="375">
          <cell r="B375" t="str">
            <v>PL§G</v>
          </cell>
          <cell r="C375" t="str">
            <v>D©y nh«m Al-35</v>
          </cell>
          <cell r="D375" t="str">
            <v>kg</v>
          </cell>
          <cell r="E375">
            <v>0.5</v>
          </cell>
          <cell r="G375">
            <v>26361</v>
          </cell>
          <cell r="H375">
            <v>13180.5</v>
          </cell>
        </row>
        <row r="376">
          <cell r="B376" t="str">
            <v>PL§G</v>
          </cell>
          <cell r="C376" t="str">
            <v>CÆp c¸p CC35</v>
          </cell>
          <cell r="D376" t="str">
            <v>C¸i</v>
          </cell>
          <cell r="E376">
            <v>1</v>
          </cell>
          <cell r="G376">
            <v>8000</v>
          </cell>
          <cell r="H376">
            <v>8000</v>
          </cell>
        </row>
        <row r="377">
          <cell r="B377" t="str">
            <v>PL§G</v>
          </cell>
          <cell r="C377" t="str">
            <v xml:space="preserve">Que hµn </v>
          </cell>
          <cell r="D377" t="str">
            <v>kg</v>
          </cell>
          <cell r="E377">
            <v>0.05</v>
          </cell>
          <cell r="G377">
            <v>8000</v>
          </cell>
          <cell r="H377">
            <v>400</v>
          </cell>
        </row>
        <row r="378">
          <cell r="B378" t="str">
            <v>PL§G</v>
          </cell>
          <cell r="C378" t="str">
            <v>S¬n</v>
          </cell>
          <cell r="D378" t="str">
            <v>kg</v>
          </cell>
          <cell r="E378">
            <v>4.0000000000000001E-3</v>
          </cell>
          <cell r="G378">
            <v>19747.640000000003</v>
          </cell>
          <cell r="H378">
            <v>78.990560000000016</v>
          </cell>
        </row>
        <row r="379">
          <cell r="B379" t="str">
            <v>03.2201</v>
          </cell>
          <cell r="C379" t="str">
            <v>ThÝ nghiÖm tiÕp ®Þa</v>
          </cell>
          <cell r="D379" t="str">
            <v xml:space="preserve">Bé </v>
          </cell>
          <cell r="E379">
            <v>1</v>
          </cell>
          <cell r="G379">
            <v>22181</v>
          </cell>
          <cell r="H379">
            <v>22181</v>
          </cell>
        </row>
        <row r="380">
          <cell r="C380" t="str">
            <v>b ) Nh©n c«ng</v>
          </cell>
          <cell r="G380">
            <v>40805.492419999995</v>
          </cell>
        </row>
        <row r="381">
          <cell r="B381" t="str">
            <v>03.3103</v>
          </cell>
          <cell r="C381" t="str">
            <v>§µo ®Êt cÊp 3 s©u &gt;1m</v>
          </cell>
          <cell r="D381" t="str">
            <v>m3</v>
          </cell>
          <cell r="E381">
            <v>0.72</v>
          </cell>
          <cell r="G381">
            <v>21926</v>
          </cell>
          <cell r="H381">
            <v>15786.72</v>
          </cell>
        </row>
        <row r="382">
          <cell r="B382" t="str">
            <v>03.3203</v>
          </cell>
          <cell r="C382" t="str">
            <v>LÊp ®Êt</v>
          </cell>
          <cell r="D382" t="str">
            <v>m3</v>
          </cell>
          <cell r="E382">
            <v>0.72</v>
          </cell>
          <cell r="G382">
            <v>10007</v>
          </cell>
          <cell r="H382">
            <v>7205.04</v>
          </cell>
        </row>
        <row r="383">
          <cell r="B383" t="str">
            <v>05.8003</v>
          </cell>
          <cell r="C383" t="str">
            <v>Gia c«ng ®ãng cäc tiÕp ®Þa</v>
          </cell>
          <cell r="D383" t="str">
            <v>Cäc</v>
          </cell>
          <cell r="E383">
            <v>2</v>
          </cell>
          <cell r="G383">
            <v>6781.7</v>
          </cell>
          <cell r="H383">
            <v>13563.4</v>
          </cell>
        </row>
        <row r="384">
          <cell r="B384" t="str">
            <v>02.1351</v>
          </cell>
          <cell r="C384" t="str">
            <v>VËn chuyÓn tiÕp ®Þa</v>
          </cell>
          <cell r="D384" t="str">
            <v>TÊn</v>
          </cell>
          <cell r="E384">
            <v>1.9850000000000003E-2</v>
          </cell>
          <cell r="G384">
            <v>28077.200000000001</v>
          </cell>
          <cell r="H384">
            <v>557.33242000000007</v>
          </cell>
        </row>
        <row r="385">
          <cell r="B385" t="str">
            <v>03.2201</v>
          </cell>
          <cell r="C385" t="str">
            <v>ThÝ nghiÖm tiÕp ®Þa</v>
          </cell>
          <cell r="D385" t="str">
            <v xml:space="preserve">Bé </v>
          </cell>
          <cell r="E385">
            <v>1</v>
          </cell>
          <cell r="G385">
            <v>3693</v>
          </cell>
          <cell r="H385">
            <v>3693</v>
          </cell>
        </row>
        <row r="386">
          <cell r="C386" t="str">
            <v>c )M¸y thi c«ng</v>
          </cell>
          <cell r="G386">
            <v>2602</v>
          </cell>
        </row>
        <row r="387">
          <cell r="B387" t="str">
            <v>05.8003</v>
          </cell>
          <cell r="C387" t="str">
            <v>§ãng cäc tiÕp ®Þa</v>
          </cell>
          <cell r="D387" t="str">
            <v>Cäc</v>
          </cell>
          <cell r="E387">
            <v>2</v>
          </cell>
          <cell r="G387">
            <v>776</v>
          </cell>
          <cell r="H387">
            <v>1552</v>
          </cell>
        </row>
        <row r="388">
          <cell r="C388" t="str">
            <v>ThÝ nghiÖm tiÕp ®Þa</v>
          </cell>
          <cell r="D388" t="str">
            <v>Bé</v>
          </cell>
          <cell r="E388">
            <v>1</v>
          </cell>
          <cell r="G388">
            <v>1050</v>
          </cell>
          <cell r="H388">
            <v>1050</v>
          </cell>
        </row>
        <row r="389">
          <cell r="C389" t="str">
            <v>V/C tõ Hµ néi ®Õn huyÖn + bèc dì</v>
          </cell>
          <cell r="D389" t="str">
            <v>TÊn</v>
          </cell>
          <cell r="E389">
            <v>1.9850000000000003E-2</v>
          </cell>
          <cell r="G389">
            <v>266267.5581636391</v>
          </cell>
          <cell r="H389">
            <v>5285.4110295482369</v>
          </cell>
        </row>
        <row r="390">
          <cell r="C390" t="str">
            <v>VËn chuyÓn tõ huyÖn ®Õn tuyÕn + bèc dì</v>
          </cell>
          <cell r="D390" t="str">
            <v>TÊn</v>
          </cell>
          <cell r="E390">
            <v>1.9850000000000003E-2</v>
          </cell>
          <cell r="G390">
            <v>82837.5581636391</v>
          </cell>
          <cell r="H390">
            <v>1644.3255295482363</v>
          </cell>
        </row>
        <row r="391">
          <cell r="C391" t="str">
            <v>Nh©n c«ng ®iÒu chØnh t¨ng thªm NC x (1+0,1/2,638 ) x2,01x0,95</v>
          </cell>
          <cell r="G391">
            <v>40066.275711410366</v>
          </cell>
          <cell r="H391">
            <v>40066.275711410366</v>
          </cell>
        </row>
        <row r="392">
          <cell r="C392" t="str">
            <v>Chi phÝ m¸y ®iÒu chinh t¨ng thªm C1 =  MTCx1,13</v>
          </cell>
          <cell r="H392">
            <v>338.26</v>
          </cell>
        </row>
        <row r="393">
          <cell r="C393" t="str">
            <v>Chi phÝ s¶n xuÊt chung: 71% CFNC</v>
          </cell>
          <cell r="H393">
            <v>64186.488330259854</v>
          </cell>
        </row>
        <row r="394">
          <cell r="C394" t="str">
            <v>Thu nhËp chÞu thuÕ tÝnh tr­íc 6% Z</v>
          </cell>
          <cell r="H394">
            <v>25896.830614846</v>
          </cell>
        </row>
        <row r="395">
          <cell r="A395">
            <v>17</v>
          </cell>
          <cell r="B395" t="str">
            <v>H7,5a</v>
          </cell>
          <cell r="C395" t="str">
            <v xml:space="preserve">Cét bª t«ng vu«ng </v>
          </cell>
          <cell r="H395">
            <v>1810684.8185181457</v>
          </cell>
        </row>
        <row r="396">
          <cell r="C396" t="str">
            <v>a ) VËt liÖu</v>
          </cell>
        </row>
        <row r="397">
          <cell r="C397" t="str">
            <v>Cét bª t«ng H7,5a</v>
          </cell>
          <cell r="D397" t="str">
            <v>Cét</v>
          </cell>
          <cell r="E397">
            <v>1</v>
          </cell>
          <cell r="G397">
            <v>438100</v>
          </cell>
          <cell r="H397">
            <v>438100</v>
          </cell>
        </row>
        <row r="398">
          <cell r="B398">
            <v>0.55200000000000005</v>
          </cell>
          <cell r="C398" t="str">
            <v xml:space="preserve">Gç kª </v>
          </cell>
          <cell r="D398" t="str">
            <v>m3</v>
          </cell>
          <cell r="E398">
            <v>5.0000000000000001E-3</v>
          </cell>
          <cell r="G398">
            <v>1100000</v>
          </cell>
          <cell r="H398">
            <v>5500</v>
          </cell>
        </row>
        <row r="399">
          <cell r="B399">
            <v>0.55200000000000005</v>
          </cell>
          <cell r="C399" t="str">
            <v xml:space="preserve">S¬n </v>
          </cell>
          <cell r="D399" t="str">
            <v>kg</v>
          </cell>
          <cell r="E399">
            <v>0.1</v>
          </cell>
          <cell r="G399">
            <v>26130</v>
          </cell>
          <cell r="H399">
            <v>2613</v>
          </cell>
        </row>
        <row r="400">
          <cell r="C400" t="str">
            <v>b) Nh©n c«ng</v>
          </cell>
          <cell r="G400">
            <v>97937</v>
          </cell>
        </row>
        <row r="401">
          <cell r="B401" t="str">
            <v xml:space="preserve">  </v>
          </cell>
          <cell r="C401" t="str">
            <v>Dùng cét</v>
          </cell>
          <cell r="D401" t="str">
            <v>c¸i</v>
          </cell>
          <cell r="E401">
            <v>1</v>
          </cell>
          <cell r="G401">
            <v>74917</v>
          </cell>
          <cell r="H401">
            <v>74917</v>
          </cell>
        </row>
        <row r="402">
          <cell r="B402">
            <v>2.1461000000000001</v>
          </cell>
          <cell r="C402" t="str">
            <v>BD+V/c cét</v>
          </cell>
          <cell r="D402" t="str">
            <v>tÊn</v>
          </cell>
          <cell r="E402">
            <v>0.75</v>
          </cell>
          <cell r="G402">
            <v>21382</v>
          </cell>
          <cell r="H402">
            <v>16037</v>
          </cell>
        </row>
        <row r="403">
          <cell r="B403">
            <v>2.1480999999999999</v>
          </cell>
          <cell r="C403" t="str">
            <v>BD+V/c dông cô TC</v>
          </cell>
          <cell r="D403" t="str">
            <v>tÊn</v>
          </cell>
          <cell r="E403">
            <v>0.5</v>
          </cell>
          <cell r="G403">
            <v>13965</v>
          </cell>
          <cell r="H403">
            <v>6983</v>
          </cell>
        </row>
        <row r="404">
          <cell r="C404" t="str">
            <v>V/c + Bèc dì cét ®Õn huyÖn</v>
          </cell>
          <cell r="D404" t="str">
            <v>TÊn</v>
          </cell>
          <cell r="E404">
            <v>0.75</v>
          </cell>
          <cell r="G404">
            <v>241647.93268460195</v>
          </cell>
          <cell r="H404">
            <v>181235.94951345146</v>
          </cell>
        </row>
        <row r="405">
          <cell r="C405" t="str">
            <v>VËn chuyÓn tõ huyÖn ®Õn tuyÕn + bèc dì</v>
          </cell>
          <cell r="D405" t="str">
            <v>TÊn</v>
          </cell>
          <cell r="E405">
            <v>0.75</v>
          </cell>
          <cell r="G405">
            <v>110110</v>
          </cell>
          <cell r="H405">
            <v>82582.5</v>
          </cell>
        </row>
        <row r="406">
          <cell r="C406" t="str">
            <v>§Òn bï thi c«ng, lµm ®­êng t¹m.</v>
          </cell>
          <cell r="D406" t="str">
            <v>Cét</v>
          </cell>
          <cell r="E406">
            <v>1</v>
          </cell>
          <cell r="G406">
            <v>30000</v>
          </cell>
          <cell r="H406">
            <v>30000</v>
          </cell>
        </row>
        <row r="407">
          <cell r="C407" t="str">
            <v>Nh©n c«ng ®iÒu chØnh t¨ng thªm NC x (1+0,1/2,638 ) x2,01x0,95</v>
          </cell>
          <cell r="G407">
            <v>96162.810730477591</v>
          </cell>
          <cell r="H407">
            <v>96162.810730477591</v>
          </cell>
        </row>
        <row r="408">
          <cell r="C408" t="str">
            <v>Chi phÝ m¸y ®iÒu chinh t¨ng thªm C1 =  MTCx1,13</v>
          </cell>
          <cell r="H408">
            <v>427640</v>
          </cell>
        </row>
        <row r="409">
          <cell r="C409" t="str">
            <v>Chi phÝ s¶n xuÊt chung: 71% CFNC</v>
          </cell>
          <cell r="H409">
            <v>346421.96477318957</v>
          </cell>
        </row>
        <row r="410">
          <cell r="C410" t="str">
            <v>Thu nhËp chÞu thuÕ tÝnh tr­íc 6% Z</v>
          </cell>
          <cell r="H410">
            <v>102491.59350102711</v>
          </cell>
        </row>
        <row r="411">
          <cell r="A411">
            <v>18</v>
          </cell>
          <cell r="B411" t="str">
            <v>H7,5b</v>
          </cell>
          <cell r="C411" t="str">
            <v>Cét bª t«ng vu«ng  7,5m</v>
          </cell>
          <cell r="H411">
            <v>1176845.4163828392</v>
          </cell>
        </row>
        <row r="412">
          <cell r="C412" t="str">
            <v>a ) VËt liÖu</v>
          </cell>
        </row>
        <row r="413">
          <cell r="C413" t="str">
            <v>Cét bª t«ng H7,5b</v>
          </cell>
          <cell r="D413" t="str">
            <v>Cét</v>
          </cell>
          <cell r="E413">
            <v>1</v>
          </cell>
          <cell r="G413">
            <v>495240</v>
          </cell>
          <cell r="H413">
            <v>495240</v>
          </cell>
        </row>
        <row r="414">
          <cell r="B414">
            <v>0.55200000000000005</v>
          </cell>
          <cell r="C414" t="str">
            <v xml:space="preserve">Gç kª </v>
          </cell>
          <cell r="D414" t="str">
            <v>m3</v>
          </cell>
          <cell r="E414">
            <v>5.0000000000000001E-3</v>
          </cell>
          <cell r="G414">
            <v>1100000</v>
          </cell>
          <cell r="H414">
            <v>5500</v>
          </cell>
        </row>
        <row r="415">
          <cell r="B415">
            <v>0.55200000000000005</v>
          </cell>
          <cell r="C415" t="str">
            <v xml:space="preserve">S¬n </v>
          </cell>
          <cell r="D415" t="str">
            <v>kg</v>
          </cell>
          <cell r="E415">
            <v>0.1</v>
          </cell>
          <cell r="G415">
            <v>26130</v>
          </cell>
          <cell r="H415">
            <v>2613</v>
          </cell>
        </row>
        <row r="416">
          <cell r="C416" t="str">
            <v>b) Nh©n c«ng</v>
          </cell>
          <cell r="G416">
            <v>97937</v>
          </cell>
        </row>
        <row r="417">
          <cell r="B417" t="str">
            <v xml:space="preserve">  </v>
          </cell>
          <cell r="C417" t="str">
            <v>Dùng cét</v>
          </cell>
          <cell r="D417" t="str">
            <v>c¸i</v>
          </cell>
          <cell r="E417">
            <v>1</v>
          </cell>
          <cell r="G417">
            <v>74917</v>
          </cell>
          <cell r="H417">
            <v>74917</v>
          </cell>
        </row>
        <row r="418">
          <cell r="B418">
            <v>2.1461000000000001</v>
          </cell>
          <cell r="C418" t="str">
            <v>BD+V/c cét</v>
          </cell>
          <cell r="D418" t="str">
            <v>tÊn</v>
          </cell>
          <cell r="E418">
            <v>0.75</v>
          </cell>
          <cell r="G418">
            <v>21382</v>
          </cell>
          <cell r="H418">
            <v>16037</v>
          </cell>
        </row>
        <row r="419">
          <cell r="B419">
            <v>2.1480999999999999</v>
          </cell>
          <cell r="C419" t="str">
            <v>BD+V/c dông cô TC</v>
          </cell>
          <cell r="D419" t="str">
            <v>tÊn</v>
          </cell>
          <cell r="E419">
            <v>0.5</v>
          </cell>
          <cell r="G419">
            <v>13965</v>
          </cell>
          <cell r="H419">
            <v>6983</v>
          </cell>
        </row>
        <row r="420">
          <cell r="C420" t="str">
            <v>V/c + Bèc dì cét ®Õn huyÖn</v>
          </cell>
          <cell r="D420" t="str">
            <v>TÊn</v>
          </cell>
          <cell r="E420">
            <v>0.75</v>
          </cell>
          <cell r="G420">
            <v>241647.93268460195</v>
          </cell>
          <cell r="H420">
            <v>181235.94951345146</v>
          </cell>
        </row>
        <row r="421">
          <cell r="C421" t="str">
            <v>VËn chuyÓn tõ huyÖn ®Õn tuyÕn + bèc dì</v>
          </cell>
          <cell r="D421" t="str">
            <v>TÊn</v>
          </cell>
          <cell r="E421">
            <v>0.75</v>
          </cell>
          <cell r="G421">
            <v>84975.865369203937</v>
          </cell>
          <cell r="H421">
            <v>63731.899026902953</v>
          </cell>
        </row>
        <row r="422">
          <cell r="C422" t="str">
            <v>§Òn bï thi c«ng, lµm ®­êng t¹m.</v>
          </cell>
          <cell r="D422" t="str">
            <v>Cét</v>
          </cell>
          <cell r="E422">
            <v>1</v>
          </cell>
          <cell r="G422">
            <v>30000</v>
          </cell>
          <cell r="H422">
            <v>30000</v>
          </cell>
        </row>
        <row r="423">
          <cell r="C423" t="str">
            <v>Nh©n c«ng ®iÒu chØnh t¨ng thªm NC x (1+0,1/2,638 ) x2,01x0,95</v>
          </cell>
          <cell r="G423">
            <v>96162.810730477591</v>
          </cell>
          <cell r="H423">
            <v>96162.810730477591</v>
          </cell>
        </row>
        <row r="424">
          <cell r="C424" t="str">
            <v>Chi phÝ m¸y ®iÒu chinh t¨ng thªm C1 =  MTCx1,13</v>
          </cell>
          <cell r="H424">
            <v>0</v>
          </cell>
        </row>
        <row r="425">
          <cell r="C425" t="str">
            <v>Chi phÝ s¶n xuÊt chung: 71% CFNC</v>
          </cell>
          <cell r="H425">
            <v>137810.86561863907</v>
          </cell>
        </row>
        <row r="426">
          <cell r="C426" t="str">
            <v>Thu nhËp chÞu thuÕ tÝnh tr­íc 6% Z</v>
          </cell>
          <cell r="H426">
            <v>66613.891493368254</v>
          </cell>
        </row>
        <row r="427">
          <cell r="A427">
            <v>19</v>
          </cell>
          <cell r="B427" t="str">
            <v>H7,5c</v>
          </cell>
          <cell r="C427" t="str">
            <v xml:space="preserve">Cét bª t«ng vu«ng </v>
          </cell>
          <cell r="H427">
            <v>1488625.0185181457</v>
          </cell>
        </row>
        <row r="428">
          <cell r="C428" t="str">
            <v>a ) VËt liÖu</v>
          </cell>
        </row>
        <row r="429">
          <cell r="C429" t="str">
            <v>Cét bª t«ng H7,5c</v>
          </cell>
          <cell r="D429" t="str">
            <v>Cét</v>
          </cell>
          <cell r="E429">
            <v>1</v>
          </cell>
          <cell r="G429">
            <v>561910</v>
          </cell>
          <cell r="H429">
            <v>561910</v>
          </cell>
        </row>
        <row r="430">
          <cell r="B430">
            <v>0.55200000000000005</v>
          </cell>
          <cell r="C430" t="str">
            <v xml:space="preserve">Gç kª </v>
          </cell>
          <cell r="D430" t="str">
            <v>m3</v>
          </cell>
          <cell r="E430">
            <v>5.0000000000000001E-3</v>
          </cell>
          <cell r="G430">
            <v>1100000</v>
          </cell>
          <cell r="H430">
            <v>5500</v>
          </cell>
        </row>
        <row r="431">
          <cell r="B431">
            <v>0.55200000000000005</v>
          </cell>
          <cell r="C431" t="str">
            <v xml:space="preserve">S¬n </v>
          </cell>
          <cell r="D431" t="str">
            <v>kg</v>
          </cell>
          <cell r="E431">
            <v>0.1</v>
          </cell>
          <cell r="G431">
            <v>26130</v>
          </cell>
          <cell r="H431">
            <v>2613</v>
          </cell>
        </row>
        <row r="432">
          <cell r="C432" t="str">
            <v>b) Nh©n c«ng</v>
          </cell>
          <cell r="G432">
            <v>97937</v>
          </cell>
        </row>
        <row r="433">
          <cell r="B433" t="str">
            <v xml:space="preserve">  </v>
          </cell>
          <cell r="C433" t="str">
            <v>Dùng cét</v>
          </cell>
          <cell r="D433" t="str">
            <v>c¸i</v>
          </cell>
          <cell r="E433">
            <v>1</v>
          </cell>
          <cell r="G433">
            <v>74917</v>
          </cell>
          <cell r="H433">
            <v>74917</v>
          </cell>
        </row>
        <row r="434">
          <cell r="B434">
            <v>2.1461000000000001</v>
          </cell>
          <cell r="C434" t="str">
            <v>BD+V/c cét</v>
          </cell>
          <cell r="D434" t="str">
            <v>tÊn</v>
          </cell>
          <cell r="E434">
            <v>0.75</v>
          </cell>
          <cell r="G434">
            <v>21382</v>
          </cell>
          <cell r="H434">
            <v>16037</v>
          </cell>
        </row>
        <row r="435">
          <cell r="B435">
            <v>2.1480999999999999</v>
          </cell>
          <cell r="C435" t="str">
            <v>BD+V/c dông cô TC</v>
          </cell>
          <cell r="D435" t="str">
            <v>tÊn</v>
          </cell>
          <cell r="E435">
            <v>0.5</v>
          </cell>
          <cell r="G435">
            <v>13965</v>
          </cell>
          <cell r="H435">
            <v>6983</v>
          </cell>
        </row>
        <row r="436">
          <cell r="C436" t="str">
            <v>V/c + Bèc dì cét ®Õn huyÖn</v>
          </cell>
          <cell r="D436" t="str">
            <v>TÊn</v>
          </cell>
          <cell r="E436">
            <v>0.75</v>
          </cell>
          <cell r="G436">
            <v>241647.93268460195</v>
          </cell>
          <cell r="H436">
            <v>181235.94951345146</v>
          </cell>
        </row>
        <row r="437">
          <cell r="C437" t="str">
            <v>VËn chuyÓn tõ huyÖn ®Õn tuyÕn + bèc dì</v>
          </cell>
          <cell r="D437" t="str">
            <v>TÊn</v>
          </cell>
          <cell r="E437">
            <v>0.75</v>
          </cell>
          <cell r="G437">
            <v>110110</v>
          </cell>
          <cell r="H437">
            <v>82582.5</v>
          </cell>
        </row>
        <row r="438">
          <cell r="C438" t="str">
            <v>§Òn bï thi c«ng, lµm ®­êng t¹m.</v>
          </cell>
          <cell r="D438" t="str">
            <v>Cét</v>
          </cell>
          <cell r="E438">
            <v>1</v>
          </cell>
          <cell r="G438">
            <v>30000</v>
          </cell>
          <cell r="H438">
            <v>30000</v>
          </cell>
        </row>
        <row r="439">
          <cell r="C439" t="str">
            <v>Nh©n c«ng ®iÒu chØnh t¨ng thªm NC x (1+0,1/2,638 ) x2,01x0,95</v>
          </cell>
          <cell r="G439">
            <v>96162.810730477591</v>
          </cell>
          <cell r="H439">
            <v>96162.810730477591</v>
          </cell>
        </row>
        <row r="440">
          <cell r="C440" t="str">
            <v>Chi phÝ m¸y ®iÒu chinh t¨ng thªm C1 =  MTCx1,13</v>
          </cell>
          <cell r="H440">
            <v>0</v>
          </cell>
        </row>
        <row r="441">
          <cell r="C441" t="str">
            <v>Chi phÝ s¶n xuÊt chung: 71% CFNC</v>
          </cell>
          <cell r="H441">
            <v>346421.96477318957</v>
          </cell>
        </row>
        <row r="442">
          <cell r="C442" t="str">
            <v>Thu nhËp chÞu thuÕ tÝnh tr­íc 6% Z</v>
          </cell>
          <cell r="H442">
            <v>84261.793501027103</v>
          </cell>
        </row>
        <row r="443">
          <cell r="A443">
            <v>20</v>
          </cell>
          <cell r="B443" t="str">
            <v>H8,5a</v>
          </cell>
          <cell r="C443" t="str">
            <v xml:space="preserve">Cét bª t«ng vu«ng </v>
          </cell>
          <cell r="H443">
            <v>1513853.0185181457</v>
          </cell>
        </row>
        <row r="444">
          <cell r="C444" t="str">
            <v>a ) VËt liÖu</v>
          </cell>
        </row>
        <row r="445">
          <cell r="C445" t="str">
            <v>Cét bª t«ng H8,5a</v>
          </cell>
          <cell r="D445" t="str">
            <v>Cét</v>
          </cell>
          <cell r="E445">
            <v>1</v>
          </cell>
          <cell r="G445">
            <v>585710</v>
          </cell>
          <cell r="H445">
            <v>585710</v>
          </cell>
        </row>
        <row r="446">
          <cell r="B446">
            <v>0.55200000000000005</v>
          </cell>
          <cell r="C446" t="str">
            <v xml:space="preserve">Gç kª </v>
          </cell>
          <cell r="D446" t="str">
            <v>m3</v>
          </cell>
          <cell r="E446">
            <v>5.0000000000000001E-3</v>
          </cell>
          <cell r="G446">
            <v>1100000</v>
          </cell>
          <cell r="H446">
            <v>5500</v>
          </cell>
        </row>
        <row r="447">
          <cell r="B447">
            <v>0.55200000000000005</v>
          </cell>
          <cell r="C447" t="str">
            <v xml:space="preserve">S¬n </v>
          </cell>
          <cell r="D447" t="str">
            <v>kg</v>
          </cell>
          <cell r="E447">
            <v>0.1</v>
          </cell>
          <cell r="G447">
            <v>26130</v>
          </cell>
          <cell r="H447">
            <v>2613</v>
          </cell>
        </row>
        <row r="448">
          <cell r="C448" t="str">
            <v>b) Nh©n c«ng</v>
          </cell>
          <cell r="G448">
            <v>97937</v>
          </cell>
        </row>
        <row r="449">
          <cell r="B449" t="str">
            <v xml:space="preserve">  </v>
          </cell>
          <cell r="C449" t="str">
            <v>Dùng cét</v>
          </cell>
          <cell r="D449" t="str">
            <v>c¸i</v>
          </cell>
          <cell r="E449">
            <v>1</v>
          </cell>
          <cell r="G449">
            <v>74917</v>
          </cell>
          <cell r="H449">
            <v>74917</v>
          </cell>
        </row>
        <row r="450">
          <cell r="B450">
            <v>2.1461000000000001</v>
          </cell>
          <cell r="C450" t="str">
            <v>BD+V/c cét</v>
          </cell>
          <cell r="D450" t="str">
            <v>tÊn</v>
          </cell>
          <cell r="E450">
            <v>0.75</v>
          </cell>
          <cell r="G450">
            <v>21382</v>
          </cell>
          <cell r="H450">
            <v>16037</v>
          </cell>
        </row>
        <row r="451">
          <cell r="B451">
            <v>2.1480999999999999</v>
          </cell>
          <cell r="C451" t="str">
            <v>BD+V/c dông cô TC</v>
          </cell>
          <cell r="D451" t="str">
            <v>tÊn</v>
          </cell>
          <cell r="E451">
            <v>0.5</v>
          </cell>
          <cell r="G451">
            <v>13965</v>
          </cell>
          <cell r="H451">
            <v>6983</v>
          </cell>
        </row>
        <row r="452">
          <cell r="C452" t="str">
            <v>V/c + Bèc dì cét ®Õn huyÖn</v>
          </cell>
          <cell r="D452" t="str">
            <v>TÊn</v>
          </cell>
          <cell r="E452">
            <v>0.75</v>
          </cell>
          <cell r="G452">
            <v>241647.93268460195</v>
          </cell>
          <cell r="H452">
            <v>181235.94951345146</v>
          </cell>
        </row>
        <row r="453">
          <cell r="C453" t="str">
            <v>VËn chuyÓn tõ huyÖn ®Õn tuyÕn + bèc dì</v>
          </cell>
          <cell r="D453" t="str">
            <v>TÊn</v>
          </cell>
          <cell r="E453">
            <v>0.75</v>
          </cell>
          <cell r="G453">
            <v>110110</v>
          </cell>
          <cell r="H453">
            <v>82582.5</v>
          </cell>
        </row>
        <row r="454">
          <cell r="C454" t="str">
            <v>§Òn bï thi c«ng, lµm ®­êng t¹m.</v>
          </cell>
          <cell r="D454" t="str">
            <v>Cét</v>
          </cell>
          <cell r="E454">
            <v>1</v>
          </cell>
          <cell r="G454">
            <v>30000</v>
          </cell>
          <cell r="H454">
            <v>30000</v>
          </cell>
        </row>
        <row r="455">
          <cell r="C455" t="str">
            <v>Nh©n c«ng ®iÒu chØnh t¨ng thªm NC x (1+0,1/2,638 ) x2,01x0,95</v>
          </cell>
          <cell r="G455">
            <v>96162.810730477591</v>
          </cell>
          <cell r="H455">
            <v>96162.810730477591</v>
          </cell>
        </row>
        <row r="456">
          <cell r="C456" t="str">
            <v>Chi phÝ m¸y ®iÒu chinh t¨ng thªm C1 =  MTCx1,13</v>
          </cell>
          <cell r="H456">
            <v>0</v>
          </cell>
        </row>
        <row r="457">
          <cell r="C457" t="str">
            <v>Chi phÝ s¶n xuÊt chung: 71% CFNC</v>
          </cell>
          <cell r="H457">
            <v>346421.96477318957</v>
          </cell>
        </row>
        <row r="458">
          <cell r="C458" t="str">
            <v>Thu nhËp chÞu thuÕ tÝnh tr­íc 6% Z</v>
          </cell>
          <cell r="H458">
            <v>85689.793501027103</v>
          </cell>
        </row>
        <row r="459">
          <cell r="A459">
            <v>21</v>
          </cell>
          <cell r="B459" t="str">
            <v>H8,5b</v>
          </cell>
          <cell r="C459" t="str">
            <v>Cét bª t«ng vu«ng 8,5m</v>
          </cell>
          <cell r="H459">
            <v>1328277.0163828395</v>
          </cell>
        </row>
        <row r="460">
          <cell r="C460" t="str">
            <v>a ) VËt liÖu</v>
          </cell>
        </row>
        <row r="461">
          <cell r="C461" t="str">
            <v>Cét bª t«ng H8,5b</v>
          </cell>
          <cell r="D461" t="str">
            <v>Cét</v>
          </cell>
          <cell r="E461">
            <v>1</v>
          </cell>
          <cell r="G461">
            <v>638100</v>
          </cell>
          <cell r="H461">
            <v>638100</v>
          </cell>
        </row>
        <row r="462">
          <cell r="B462">
            <v>0.55200000000000005</v>
          </cell>
          <cell r="C462" t="str">
            <v xml:space="preserve">Gç kª </v>
          </cell>
          <cell r="D462" t="str">
            <v>m3</v>
          </cell>
          <cell r="E462">
            <v>5.0000000000000001E-3</v>
          </cell>
          <cell r="G462">
            <v>1100000</v>
          </cell>
          <cell r="H462">
            <v>5500</v>
          </cell>
        </row>
        <row r="463">
          <cell r="B463">
            <v>0.55200000000000005</v>
          </cell>
          <cell r="C463" t="str">
            <v xml:space="preserve">S¬n </v>
          </cell>
          <cell r="D463" t="str">
            <v>kg</v>
          </cell>
          <cell r="E463">
            <v>0.1</v>
          </cell>
          <cell r="G463">
            <v>26130</v>
          </cell>
          <cell r="H463">
            <v>2613</v>
          </cell>
        </row>
        <row r="464">
          <cell r="C464" t="str">
            <v>b) Nh©n c«ng</v>
          </cell>
          <cell r="G464">
            <v>97937</v>
          </cell>
        </row>
        <row r="465">
          <cell r="B465" t="str">
            <v xml:space="preserve">  </v>
          </cell>
          <cell r="C465" t="str">
            <v>Dùng cét</v>
          </cell>
          <cell r="D465" t="str">
            <v>c¸i</v>
          </cell>
          <cell r="E465">
            <v>1</v>
          </cell>
          <cell r="G465">
            <v>74917</v>
          </cell>
          <cell r="H465">
            <v>74917</v>
          </cell>
        </row>
        <row r="466">
          <cell r="B466">
            <v>2.1461000000000001</v>
          </cell>
          <cell r="C466" t="str">
            <v>BD+V/c cét</v>
          </cell>
          <cell r="D466" t="str">
            <v>tÊn</v>
          </cell>
          <cell r="E466">
            <v>0.75</v>
          </cell>
          <cell r="G466">
            <v>21382</v>
          </cell>
          <cell r="H466">
            <v>16037</v>
          </cell>
        </row>
        <row r="467">
          <cell r="B467">
            <v>2.1480999999999999</v>
          </cell>
          <cell r="C467" t="str">
            <v>BD+V/c dông cô TC</v>
          </cell>
          <cell r="D467" t="str">
            <v>tÊn</v>
          </cell>
          <cell r="E467">
            <v>0.5</v>
          </cell>
          <cell r="G467">
            <v>13965</v>
          </cell>
          <cell r="H467">
            <v>6983</v>
          </cell>
        </row>
        <row r="468">
          <cell r="C468" t="str">
            <v>V/c + Bèc dì cét ®Õn huyÖn</v>
          </cell>
          <cell r="D468" t="str">
            <v>TÊn</v>
          </cell>
          <cell r="E468">
            <v>0.75</v>
          </cell>
          <cell r="G468">
            <v>241647.93268460195</v>
          </cell>
          <cell r="H468">
            <v>181235.94951345146</v>
          </cell>
        </row>
        <row r="469">
          <cell r="C469" t="str">
            <v>VËn chuyÓn tõ huyÖn ®Õn tuyÕn + bèc dì</v>
          </cell>
          <cell r="D469" t="str">
            <v>TÊn</v>
          </cell>
          <cell r="E469">
            <v>0.75</v>
          </cell>
          <cell r="G469">
            <v>84975.865369203937</v>
          </cell>
          <cell r="H469">
            <v>63731.899026902953</v>
          </cell>
        </row>
        <row r="470">
          <cell r="C470" t="str">
            <v>§Òn bï thi c«ng, lµm ®­êng t¹m.</v>
          </cell>
          <cell r="D470" t="str">
            <v>Cét</v>
          </cell>
          <cell r="E470">
            <v>1</v>
          </cell>
          <cell r="G470">
            <v>30000</v>
          </cell>
          <cell r="H470">
            <v>30000</v>
          </cell>
        </row>
        <row r="471">
          <cell r="C471" t="str">
            <v>Nh©n c«ng ®iÒu chØnh t¨ng thªm NC x (1+0,1/2,638 ) x2,01x0,95</v>
          </cell>
          <cell r="G471">
            <v>96162.810730477591</v>
          </cell>
          <cell r="H471">
            <v>96162.810730477591</v>
          </cell>
        </row>
        <row r="472">
          <cell r="C472" t="str">
            <v>Chi phÝ m¸y ®iÒu chinh t¨ng thªm C1 =  MTCx1,13</v>
          </cell>
          <cell r="H472">
            <v>0</v>
          </cell>
        </row>
        <row r="473">
          <cell r="C473" t="str">
            <v>Chi phÝ s¶n xuÊt chung: 71% CFNC</v>
          </cell>
          <cell r="H473">
            <v>137810.86561863907</v>
          </cell>
        </row>
        <row r="474">
          <cell r="C474" t="str">
            <v>Thu nhËp chÞu thuÕ tÝnh tr­íc 6% Z</v>
          </cell>
          <cell r="H474">
            <v>75185.491493368274</v>
          </cell>
        </row>
        <row r="475">
          <cell r="A475">
            <v>22</v>
          </cell>
          <cell r="B475" t="str">
            <v>H8,5c</v>
          </cell>
          <cell r="C475" t="str">
            <v>Cét bª t«ng H8,5c</v>
          </cell>
          <cell r="H475">
            <v>1690523.2185181456</v>
          </cell>
        </row>
        <row r="476">
          <cell r="C476" t="str">
            <v>a ) VËt liÖu</v>
          </cell>
        </row>
        <row r="477">
          <cell r="C477" t="str">
            <v>Cét bª t«ng H8,5c</v>
          </cell>
          <cell r="D477" t="str">
            <v>Cét</v>
          </cell>
          <cell r="E477">
            <v>1</v>
          </cell>
          <cell r="G477">
            <v>752380</v>
          </cell>
          <cell r="H477">
            <v>752380</v>
          </cell>
        </row>
        <row r="478">
          <cell r="B478">
            <v>0.55200000000000005</v>
          </cell>
          <cell r="C478" t="str">
            <v xml:space="preserve">Gç kª </v>
          </cell>
          <cell r="D478" t="str">
            <v>m3</v>
          </cell>
          <cell r="E478">
            <v>5.0000000000000001E-3</v>
          </cell>
          <cell r="G478">
            <v>1100000</v>
          </cell>
          <cell r="H478">
            <v>5500</v>
          </cell>
        </row>
        <row r="479">
          <cell r="B479">
            <v>0.55200000000000005</v>
          </cell>
          <cell r="C479" t="str">
            <v xml:space="preserve">S¬n </v>
          </cell>
          <cell r="D479" t="str">
            <v>kg</v>
          </cell>
          <cell r="E479">
            <v>0.1</v>
          </cell>
          <cell r="G479">
            <v>26130</v>
          </cell>
          <cell r="H479">
            <v>2613</v>
          </cell>
        </row>
        <row r="480">
          <cell r="C480" t="str">
            <v>b) Nh©n c«ng</v>
          </cell>
          <cell r="G480">
            <v>97937</v>
          </cell>
        </row>
        <row r="481">
          <cell r="B481" t="str">
            <v xml:space="preserve">  </v>
          </cell>
          <cell r="C481" t="str">
            <v>Dùng cét</v>
          </cell>
          <cell r="D481" t="str">
            <v>c¸i</v>
          </cell>
          <cell r="E481">
            <v>1</v>
          </cell>
          <cell r="G481">
            <v>74917</v>
          </cell>
          <cell r="H481">
            <v>74917</v>
          </cell>
        </row>
        <row r="482">
          <cell r="B482">
            <v>2.1461000000000001</v>
          </cell>
          <cell r="C482" t="str">
            <v>BD+V/c cét</v>
          </cell>
          <cell r="D482" t="str">
            <v>tÊn</v>
          </cell>
          <cell r="E482">
            <v>0.75</v>
          </cell>
          <cell r="G482">
            <v>21382</v>
          </cell>
          <cell r="H482">
            <v>16037</v>
          </cell>
        </row>
        <row r="483">
          <cell r="B483">
            <v>2.1480999999999999</v>
          </cell>
          <cell r="C483" t="str">
            <v>BD+V/c dông cô TC</v>
          </cell>
          <cell r="D483" t="str">
            <v>tÊn</v>
          </cell>
          <cell r="E483">
            <v>0.5</v>
          </cell>
          <cell r="G483">
            <v>13965</v>
          </cell>
          <cell r="H483">
            <v>6983</v>
          </cell>
        </row>
        <row r="484">
          <cell r="C484" t="str">
            <v>V/c + Bèc dì cét ®Õn huyÖn</v>
          </cell>
          <cell r="D484" t="str">
            <v>TÊn</v>
          </cell>
          <cell r="E484">
            <v>0.75</v>
          </cell>
          <cell r="G484">
            <v>241647.93268460195</v>
          </cell>
          <cell r="H484">
            <v>181235.94951345146</v>
          </cell>
        </row>
        <row r="485">
          <cell r="C485" t="str">
            <v>VËn chuyÓn tõ huyÖn ®Õn tuyÕn + bèc dì</v>
          </cell>
          <cell r="D485" t="str">
            <v>TÊn</v>
          </cell>
          <cell r="E485">
            <v>0.75</v>
          </cell>
          <cell r="G485">
            <v>110110</v>
          </cell>
          <cell r="H485">
            <v>82582.5</v>
          </cell>
        </row>
        <row r="486">
          <cell r="C486" t="str">
            <v>§Òn bï thi c«ng, lµm ®­êng t¹m.</v>
          </cell>
          <cell r="D486" t="str">
            <v>Cét</v>
          </cell>
          <cell r="E486">
            <v>1</v>
          </cell>
          <cell r="G486">
            <v>30000</v>
          </cell>
          <cell r="H486">
            <v>30000</v>
          </cell>
        </row>
        <row r="487">
          <cell r="C487" t="str">
            <v>Nh©n c«ng ®iÒu chØnh t¨ng thªm NC x (1+0,1/2,638 ) x2,01x0,95</v>
          </cell>
          <cell r="G487">
            <v>96162.810730477591</v>
          </cell>
          <cell r="H487">
            <v>96162.810730477591</v>
          </cell>
        </row>
        <row r="488">
          <cell r="C488" t="str">
            <v>Chi phÝ m¸y ®iÒu chinh t¨ng thªm C1 =  MTCx1,13</v>
          </cell>
          <cell r="H488">
            <v>0</v>
          </cell>
        </row>
        <row r="489">
          <cell r="C489" t="str">
            <v>Chi phÝ s¶n xuÊt chung: 71% CFNC</v>
          </cell>
          <cell r="H489">
            <v>346421.96477318957</v>
          </cell>
        </row>
        <row r="490">
          <cell r="C490" t="str">
            <v>Thu nhËp chÞu thuÕ tÝnh tr­íc 6% Z</v>
          </cell>
          <cell r="H490">
            <v>95689.9935010271</v>
          </cell>
        </row>
        <row r="491">
          <cell r="A491">
            <v>23</v>
          </cell>
          <cell r="B491" t="str">
            <v>LT-7,5a</v>
          </cell>
          <cell r="C491" t="str">
            <v>Cét ly t©m LT-7,5a</v>
          </cell>
          <cell r="D491" t="str">
            <v>Cét</v>
          </cell>
          <cell r="H491">
            <v>1620736.1154288133</v>
          </cell>
        </row>
        <row r="492">
          <cell r="C492" t="str">
            <v>a ) VËt liÖu</v>
          </cell>
        </row>
        <row r="493">
          <cell r="B493" t="str">
            <v>PL§G</v>
          </cell>
          <cell r="C493" t="str">
            <v>Cét ly t©m 7,5a</v>
          </cell>
          <cell r="D493" t="str">
            <v>Cét</v>
          </cell>
          <cell r="E493">
            <v>1</v>
          </cell>
          <cell r="F493">
            <v>1.002</v>
          </cell>
          <cell r="G493">
            <v>576190</v>
          </cell>
          <cell r="H493">
            <v>576190</v>
          </cell>
        </row>
        <row r="494">
          <cell r="B494" t="str">
            <v>05.5212</v>
          </cell>
          <cell r="C494" t="str">
            <v>VËt liÖu l¾p dùng</v>
          </cell>
          <cell r="G494">
            <v>8490</v>
          </cell>
          <cell r="H494">
            <v>8490</v>
          </cell>
        </row>
        <row r="495">
          <cell r="C495" t="str">
            <v>b ) Nh©n c«ng</v>
          </cell>
          <cell r="G495">
            <v>143699.185</v>
          </cell>
        </row>
        <row r="496">
          <cell r="B496" t="str">
            <v>05.5212 *1,2</v>
          </cell>
          <cell r="C496" t="str">
            <v xml:space="preserve">Dùng cét bª t«ng </v>
          </cell>
          <cell r="D496" t="str">
            <v>Cét</v>
          </cell>
          <cell r="E496">
            <v>1</v>
          </cell>
          <cell r="F496">
            <v>1.2</v>
          </cell>
          <cell r="G496">
            <v>80605</v>
          </cell>
          <cell r="H496">
            <v>96726</v>
          </cell>
        </row>
        <row r="497">
          <cell r="B497" t="str">
            <v>02.1461</v>
          </cell>
          <cell r="C497" t="str">
            <v>VËn chuyÓn cét</v>
          </cell>
          <cell r="D497" t="str">
            <v>TÊn</v>
          </cell>
          <cell r="E497">
            <v>0.67500000000000004</v>
          </cell>
          <cell r="G497">
            <v>35406.199999999997</v>
          </cell>
          <cell r="H497">
            <v>23899.185000000001</v>
          </cell>
        </row>
        <row r="498">
          <cell r="B498" t="str">
            <v>02.1481</v>
          </cell>
          <cell r="C498" t="str">
            <v>VËn chuyÓn dông cô thi c«ng</v>
          </cell>
          <cell r="D498" t="str">
            <v>TÊn</v>
          </cell>
          <cell r="E498">
            <v>0.5</v>
          </cell>
          <cell r="G498">
            <v>46148</v>
          </cell>
          <cell r="H498">
            <v>23074</v>
          </cell>
        </row>
        <row r="499">
          <cell r="C499" t="str">
            <v>V/c + Bèc dì cét ®Õn huyÖn</v>
          </cell>
          <cell r="D499" t="str">
            <v>TÊn</v>
          </cell>
          <cell r="E499">
            <v>0.67500000000000004</v>
          </cell>
          <cell r="G499">
            <v>241647.93268460195</v>
          </cell>
          <cell r="H499">
            <v>163112.35456210634</v>
          </cell>
        </row>
        <row r="500">
          <cell r="C500" t="str">
            <v>VËn chuyÓn tõ huyÖn ®Õn tuyÕn + bèc dì</v>
          </cell>
          <cell r="D500" t="str">
            <v>TÊn</v>
          </cell>
          <cell r="E500">
            <v>0.67500000000000004</v>
          </cell>
          <cell r="G500">
            <v>110110</v>
          </cell>
          <cell r="H500">
            <v>74324.25</v>
          </cell>
        </row>
        <row r="501">
          <cell r="C501" t="str">
            <v>§Òn bï thi c«ng, lµm ®­êng t¹m.</v>
          </cell>
          <cell r="D501" t="str">
            <v>Cét</v>
          </cell>
          <cell r="E501">
            <v>1</v>
          </cell>
          <cell r="G501">
            <v>30000</v>
          </cell>
          <cell r="H501">
            <v>30000</v>
          </cell>
        </row>
        <row r="502">
          <cell r="C502" t="str">
            <v>Nh©n c«ng ®iÒu chØnh t¨ng thªm NC x (1+0,1/2,638 ) x2,01x0,95</v>
          </cell>
          <cell r="G502">
            <v>141095.98547309887</v>
          </cell>
          <cell r="H502">
            <v>141095.98547309887</v>
          </cell>
        </row>
        <row r="503">
          <cell r="C503" t="str">
            <v>Chi phÝ m¸y ®iÒu chinh t¨ng thªm C1 =  MTCx1,13</v>
          </cell>
          <cell r="H503">
            <v>0</v>
          </cell>
        </row>
        <row r="504">
          <cell r="C504" t="str">
            <v>Chi phÝ s¶n xuÊt chung: 71% CFNC</v>
          </cell>
          <cell r="H504">
            <v>392084.56027499575</v>
          </cell>
        </row>
        <row r="505">
          <cell r="C505" t="str">
            <v>Thu nhËp chÞu thuÕ tÝnh tr­íc 6% Z</v>
          </cell>
          <cell r="H505">
            <v>91739.780118612063</v>
          </cell>
        </row>
        <row r="506">
          <cell r="A506">
            <v>24</v>
          </cell>
          <cell r="B506" t="str">
            <v>LT-7,5b</v>
          </cell>
          <cell r="C506" t="str">
            <v>Cét ly t©m LT-7,5b</v>
          </cell>
          <cell r="D506" t="str">
            <v>Cét</v>
          </cell>
          <cell r="H506">
            <v>1647246.7154288131</v>
          </cell>
        </row>
        <row r="507">
          <cell r="C507" t="str">
            <v>a ) VËt liÖu</v>
          </cell>
        </row>
        <row r="508">
          <cell r="B508" t="str">
            <v>PL§G</v>
          </cell>
          <cell r="C508" t="str">
            <v>Cét ly t©m 7,5b</v>
          </cell>
          <cell r="D508" t="str">
            <v>Cét</v>
          </cell>
          <cell r="E508">
            <v>1</v>
          </cell>
          <cell r="F508">
            <v>1.002</v>
          </cell>
          <cell r="G508">
            <v>600000</v>
          </cell>
          <cell r="H508">
            <v>601200</v>
          </cell>
        </row>
        <row r="509">
          <cell r="B509" t="str">
            <v>05.5212</v>
          </cell>
          <cell r="C509" t="str">
            <v>VËt liÖu l¾p dùng</v>
          </cell>
          <cell r="G509">
            <v>8490</v>
          </cell>
          <cell r="H509">
            <v>8490</v>
          </cell>
        </row>
        <row r="510">
          <cell r="C510" t="str">
            <v>b ) Nh©n c«ng</v>
          </cell>
          <cell r="G510">
            <v>143699.185</v>
          </cell>
        </row>
        <row r="511">
          <cell r="B511" t="str">
            <v>05.5212 *1,2</v>
          </cell>
          <cell r="C511" t="str">
            <v xml:space="preserve">Dùng cét bª t«ng </v>
          </cell>
          <cell r="D511" t="str">
            <v>Cét</v>
          </cell>
          <cell r="E511">
            <v>1</v>
          </cell>
          <cell r="F511">
            <v>1.2</v>
          </cell>
          <cell r="G511">
            <v>80605</v>
          </cell>
          <cell r="H511">
            <v>96726</v>
          </cell>
        </row>
        <row r="512">
          <cell r="B512" t="str">
            <v>02.1461</v>
          </cell>
          <cell r="C512" t="str">
            <v>VËn chuyÓn cét</v>
          </cell>
          <cell r="D512" t="str">
            <v>TÊn</v>
          </cell>
          <cell r="E512">
            <v>0.67500000000000004</v>
          </cell>
          <cell r="G512">
            <v>35406.199999999997</v>
          </cell>
          <cell r="H512">
            <v>23899.185000000001</v>
          </cell>
        </row>
        <row r="513">
          <cell r="B513" t="str">
            <v>02.1481</v>
          </cell>
          <cell r="C513" t="str">
            <v>VËn chuyÓn dông cô thi c«ng</v>
          </cell>
          <cell r="D513" t="str">
            <v>TÊn</v>
          </cell>
          <cell r="E513">
            <v>0.5</v>
          </cell>
          <cell r="G513">
            <v>46148</v>
          </cell>
          <cell r="H513">
            <v>23074</v>
          </cell>
        </row>
        <row r="514">
          <cell r="C514" t="str">
            <v>V/c + Bèc dì cét ®Õn huyÖn</v>
          </cell>
          <cell r="D514" t="str">
            <v>TÊn</v>
          </cell>
          <cell r="E514">
            <v>0.67500000000000004</v>
          </cell>
          <cell r="G514">
            <v>241647.93268460195</v>
          </cell>
          <cell r="H514">
            <v>163112.35456210634</v>
          </cell>
        </row>
        <row r="515">
          <cell r="C515" t="str">
            <v>VËn chuyÓn tõ huyÖn ®Õn tuyÕn + bèc dì</v>
          </cell>
          <cell r="D515" t="str">
            <v>TÊn</v>
          </cell>
          <cell r="E515">
            <v>0.67500000000000004</v>
          </cell>
          <cell r="G515">
            <v>110110</v>
          </cell>
          <cell r="H515">
            <v>74324.25</v>
          </cell>
        </row>
        <row r="516">
          <cell r="C516" t="str">
            <v>§Òn bï thi c«ng, lµm ®­êng t¹m.</v>
          </cell>
          <cell r="D516" t="str">
            <v>Cét</v>
          </cell>
          <cell r="E516">
            <v>1</v>
          </cell>
          <cell r="G516">
            <v>30000</v>
          </cell>
          <cell r="H516">
            <v>30000</v>
          </cell>
        </row>
        <row r="517">
          <cell r="C517" t="str">
            <v>Nh©n c«ng ®iÒu chØnh t¨ng thªm NC x (1+0,1/2,638 ) x2,01x0,95</v>
          </cell>
          <cell r="G517">
            <v>141095.98547309887</v>
          </cell>
          <cell r="H517">
            <v>141095.98547309887</v>
          </cell>
        </row>
        <row r="518">
          <cell r="C518" t="str">
            <v>Chi phÝ m¸y ®iÒu chinh t¨ng thªm C1 =  MTCx1,13</v>
          </cell>
          <cell r="H518">
            <v>0</v>
          </cell>
        </row>
        <row r="519">
          <cell r="C519" t="str">
            <v>Chi phÝ s¶n xuÊt chung: 71% CFNC</v>
          </cell>
          <cell r="H519">
            <v>392084.56027499575</v>
          </cell>
        </row>
        <row r="520">
          <cell r="C520" t="str">
            <v>Thu nhËp chÞu thuÕ tÝnh tr­íc 6% Z</v>
          </cell>
          <cell r="H520">
            <v>93240.380118612069</v>
          </cell>
        </row>
        <row r="521">
          <cell r="A521">
            <v>25</v>
          </cell>
          <cell r="B521" t="str">
            <v>LT-7,5c</v>
          </cell>
          <cell r="C521" t="str">
            <v>Cét ly t©m LT-7,5c</v>
          </cell>
          <cell r="H521">
            <v>1707936.252228813</v>
          </cell>
        </row>
        <row r="522">
          <cell r="C522" t="str">
            <v>a ) VËt liÖu</v>
          </cell>
        </row>
        <row r="523">
          <cell r="B523" t="str">
            <v>PL§G</v>
          </cell>
          <cell r="C523" t="str">
            <v>Cét ly t©m 7,5c</v>
          </cell>
          <cell r="D523" t="str">
            <v>Cét</v>
          </cell>
          <cell r="E523">
            <v>1</v>
          </cell>
          <cell r="F523">
            <v>1.002</v>
          </cell>
          <cell r="G523">
            <v>657140</v>
          </cell>
          <cell r="H523">
            <v>658454.28</v>
          </cell>
        </row>
        <row r="524">
          <cell r="B524" t="str">
            <v>05.5212</v>
          </cell>
          <cell r="C524" t="str">
            <v>VËt liÖu l¾p dùng</v>
          </cell>
          <cell r="G524">
            <v>8490</v>
          </cell>
          <cell r="H524">
            <v>8490</v>
          </cell>
        </row>
        <row r="525">
          <cell r="C525" t="str">
            <v>b ) Nh©n c«ng</v>
          </cell>
          <cell r="G525">
            <v>143699.185</v>
          </cell>
        </row>
        <row r="526">
          <cell r="B526" t="str">
            <v>05.5212 *1,2</v>
          </cell>
          <cell r="C526" t="str">
            <v xml:space="preserve">Dùng cét bª t«ng </v>
          </cell>
          <cell r="D526" t="str">
            <v>Cét</v>
          </cell>
          <cell r="E526">
            <v>1</v>
          </cell>
          <cell r="F526">
            <v>1.2</v>
          </cell>
          <cell r="G526">
            <v>80605</v>
          </cell>
          <cell r="H526">
            <v>96726</v>
          </cell>
        </row>
        <row r="527">
          <cell r="B527" t="str">
            <v>02.1461</v>
          </cell>
          <cell r="C527" t="str">
            <v>VËn chuyÓn cét</v>
          </cell>
          <cell r="D527" t="str">
            <v>TÊn</v>
          </cell>
          <cell r="E527">
            <v>0.67500000000000004</v>
          </cell>
          <cell r="G527">
            <v>35406.199999999997</v>
          </cell>
          <cell r="H527">
            <v>23899.185000000001</v>
          </cell>
        </row>
        <row r="528">
          <cell r="B528" t="str">
            <v>02.1481</v>
          </cell>
          <cell r="C528" t="str">
            <v>VËn chuyÓn dông cô thi c«ng</v>
          </cell>
          <cell r="D528" t="str">
            <v>TÊn</v>
          </cell>
          <cell r="E528">
            <v>0.5</v>
          </cell>
          <cell r="G528">
            <v>46148</v>
          </cell>
          <cell r="H528">
            <v>23074</v>
          </cell>
        </row>
        <row r="529">
          <cell r="C529" t="str">
            <v>V/c + Bèc dì cét ®Õn huyÖn</v>
          </cell>
          <cell r="D529" t="str">
            <v>TÊn</v>
          </cell>
          <cell r="E529">
            <v>0.67500000000000004</v>
          </cell>
          <cell r="G529">
            <v>241647.93268460195</v>
          </cell>
          <cell r="H529">
            <v>163112.35456210634</v>
          </cell>
        </row>
        <row r="530">
          <cell r="C530" t="str">
            <v>VËn chuyÓn tõ huyÖn ®Õn tuyÕn + bèc dì</v>
          </cell>
          <cell r="D530" t="str">
            <v>TÊn</v>
          </cell>
          <cell r="E530">
            <v>0.67500000000000004</v>
          </cell>
          <cell r="G530">
            <v>110110</v>
          </cell>
          <cell r="H530">
            <v>74324.25</v>
          </cell>
        </row>
        <row r="531">
          <cell r="C531" t="str">
            <v>§Òn bï thi c«ng, lµm ®­êng t¹m.</v>
          </cell>
          <cell r="D531" t="str">
            <v>Cét</v>
          </cell>
          <cell r="E531">
            <v>1</v>
          </cell>
          <cell r="G531">
            <v>30000</v>
          </cell>
          <cell r="H531">
            <v>30000</v>
          </cell>
        </row>
        <row r="532">
          <cell r="C532" t="str">
            <v>Nh©n c«ng ®iÒu chØnh t¨ng thªm NC x (1+0,1/2,638 ) x2,01x0,95</v>
          </cell>
          <cell r="G532">
            <v>141095.98547309887</v>
          </cell>
          <cell r="H532">
            <v>141095.98547309887</v>
          </cell>
        </row>
        <row r="533">
          <cell r="C533" t="str">
            <v>Chi phÝ m¸y ®iÒu chinh t¨ng thªm C1 =  MTCx1,13</v>
          </cell>
          <cell r="H533">
            <v>0</v>
          </cell>
        </row>
        <row r="534">
          <cell r="C534" t="str">
            <v>Chi phÝ s¶n xuÊt chung: 71% CFNC</v>
          </cell>
          <cell r="H534">
            <v>392084.56027499575</v>
          </cell>
        </row>
        <row r="535">
          <cell r="C535" t="str">
            <v>Thu nhËp chÞu thuÕ tÝnh tr­íc 6% Z</v>
          </cell>
          <cell r="H535">
            <v>96675.636918612057</v>
          </cell>
        </row>
        <row r="536">
          <cell r="A536">
            <v>26</v>
          </cell>
          <cell r="B536" t="str">
            <v>LT-6,5a</v>
          </cell>
          <cell r="C536" t="str">
            <v>Cét ly t©m LT-6,5a</v>
          </cell>
          <cell r="H536">
            <v>1434822.7154288131</v>
          </cell>
        </row>
        <row r="537">
          <cell r="C537" t="str">
            <v>a ) VËt liÖu</v>
          </cell>
        </row>
        <row r="538">
          <cell r="B538" t="str">
            <v>PL§G</v>
          </cell>
          <cell r="C538" t="str">
            <v>Cét ly t©m 6,5a</v>
          </cell>
          <cell r="D538" t="str">
            <v>Cét</v>
          </cell>
          <cell r="E538">
            <v>1</v>
          </cell>
          <cell r="F538">
            <v>1.002</v>
          </cell>
          <cell r="G538">
            <v>400000</v>
          </cell>
          <cell r="H538">
            <v>400800</v>
          </cell>
        </row>
        <row r="539">
          <cell r="B539" t="str">
            <v>05.5211</v>
          </cell>
          <cell r="C539" t="str">
            <v>VËt liÖu l¾p dùng</v>
          </cell>
          <cell r="G539">
            <v>8490</v>
          </cell>
          <cell r="H539">
            <v>8490</v>
          </cell>
        </row>
        <row r="540">
          <cell r="C540" t="str">
            <v>b ) Nh©n c«ng</v>
          </cell>
          <cell r="G540">
            <v>143699.185</v>
          </cell>
        </row>
        <row r="541">
          <cell r="B541" t="str">
            <v>05.5211 x 1,2</v>
          </cell>
          <cell r="C541" t="str">
            <v xml:space="preserve">Dùng cét bª t«ng </v>
          </cell>
          <cell r="D541" t="str">
            <v>Cét</v>
          </cell>
          <cell r="E541">
            <v>1</v>
          </cell>
          <cell r="F541">
            <v>1.2</v>
          </cell>
          <cell r="G541">
            <v>80605</v>
          </cell>
          <cell r="H541">
            <v>96726</v>
          </cell>
        </row>
        <row r="542">
          <cell r="B542" t="str">
            <v>02.1461</v>
          </cell>
          <cell r="C542" t="str">
            <v>VËn chuyÓn cét</v>
          </cell>
          <cell r="D542" t="str">
            <v>TÊn</v>
          </cell>
          <cell r="E542">
            <v>0.67500000000000004</v>
          </cell>
          <cell r="G542">
            <v>35406.199999999997</v>
          </cell>
          <cell r="H542">
            <v>23899.185000000001</v>
          </cell>
        </row>
        <row r="543">
          <cell r="B543" t="str">
            <v>02.1481</v>
          </cell>
          <cell r="C543" t="str">
            <v xml:space="preserve">VËn chuyÓn dông cô thi c«ng </v>
          </cell>
          <cell r="D543" t="str">
            <v>TÊn</v>
          </cell>
          <cell r="E543">
            <v>0.5</v>
          </cell>
          <cell r="G543">
            <v>46148</v>
          </cell>
          <cell r="H543">
            <v>23074</v>
          </cell>
        </row>
        <row r="544">
          <cell r="C544" t="str">
            <v>V/c + Bèc dì cét ®Õn huyÖn</v>
          </cell>
          <cell r="D544" t="str">
            <v>TÊn</v>
          </cell>
          <cell r="E544">
            <v>0.67500000000000004</v>
          </cell>
          <cell r="G544">
            <v>241647.93268460195</v>
          </cell>
          <cell r="H544">
            <v>163112.35456210634</v>
          </cell>
        </row>
        <row r="545">
          <cell r="C545" t="str">
            <v>VËn chuyÓn tõ huyÖn ®Õn tuyÕn + bèc dì</v>
          </cell>
          <cell r="D545" t="str">
            <v>TÊn</v>
          </cell>
          <cell r="E545">
            <v>0.67500000000000004</v>
          </cell>
          <cell r="G545">
            <v>110110</v>
          </cell>
          <cell r="H545">
            <v>74324.25</v>
          </cell>
        </row>
        <row r="546">
          <cell r="C546" t="str">
            <v>§Òn bï thi c«ng, lµm ®­êng t¹m.</v>
          </cell>
          <cell r="D546" t="str">
            <v>Cét</v>
          </cell>
          <cell r="E546">
            <v>1</v>
          </cell>
          <cell r="G546">
            <v>30000</v>
          </cell>
          <cell r="H546">
            <v>30000</v>
          </cell>
        </row>
        <row r="547">
          <cell r="C547" t="str">
            <v>Nh©n c«ng ®iÒu chØnh t¨ng thªm NC x (1+0,1/2,638 ) x2,01x0,95</v>
          </cell>
          <cell r="G547">
            <v>141095.98547309887</v>
          </cell>
          <cell r="H547">
            <v>141095.98547309887</v>
          </cell>
        </row>
        <row r="548">
          <cell r="C548" t="str">
            <v>Chi phÝ m¸y ®iÒu chinh t¨ng thªm C1 =  MTCx1,13</v>
          </cell>
          <cell r="H548">
            <v>0</v>
          </cell>
        </row>
        <row r="549">
          <cell r="C549" t="str">
            <v>Chi phÝ s¶n xuÊt chung: 71% CFNC</v>
          </cell>
          <cell r="H549">
            <v>392084.56027499575</v>
          </cell>
        </row>
        <row r="550">
          <cell r="C550" t="str">
            <v>Thu nhËp chÞu thuÕ tÝnh tr­íc 6% Z</v>
          </cell>
          <cell r="H550">
            <v>81216.380118612069</v>
          </cell>
        </row>
        <row r="551">
          <cell r="A551">
            <v>27</v>
          </cell>
          <cell r="B551" t="str">
            <v>LT-8,5a</v>
          </cell>
          <cell r="C551" t="str">
            <v>Cét ly t©m LT-8,5a</v>
          </cell>
          <cell r="H551">
            <v>1723192.1180336063</v>
          </cell>
        </row>
        <row r="552">
          <cell r="C552" t="str">
            <v>a ) VËt liÖu</v>
          </cell>
        </row>
        <row r="553">
          <cell r="B553" t="str">
            <v>PL§G</v>
          </cell>
          <cell r="C553" t="str">
            <v>Cét trßn cao 8,5a</v>
          </cell>
          <cell r="D553" t="str">
            <v>Cét</v>
          </cell>
          <cell r="E553">
            <v>1</v>
          </cell>
          <cell r="F553">
            <v>1.002</v>
          </cell>
          <cell r="G553">
            <v>661910</v>
          </cell>
          <cell r="H553">
            <v>663233.81999999995</v>
          </cell>
        </row>
        <row r="554">
          <cell r="B554" t="str">
            <v>05.5212</v>
          </cell>
          <cell r="C554" t="str">
            <v>VËt liÖu l¾p dùng</v>
          </cell>
          <cell r="G554">
            <v>8490</v>
          </cell>
          <cell r="H554">
            <v>8490</v>
          </cell>
        </row>
        <row r="555">
          <cell r="C555" t="str">
            <v>b ) Nh©n c«ng</v>
          </cell>
          <cell r="G555">
            <v>140323.60200000001</v>
          </cell>
        </row>
        <row r="556">
          <cell r="B556" t="str">
            <v>05.5212 x 1,2</v>
          </cell>
          <cell r="C556" t="str">
            <v xml:space="preserve">Dùng cét bª t«ng </v>
          </cell>
          <cell r="D556" t="str">
            <v>Cét</v>
          </cell>
          <cell r="E556">
            <v>1</v>
          </cell>
          <cell r="F556">
            <v>1.2</v>
          </cell>
          <cell r="G556">
            <v>80605</v>
          </cell>
          <cell r="H556">
            <v>96726</v>
          </cell>
        </row>
        <row r="557">
          <cell r="B557" t="str">
            <v>02.1461</v>
          </cell>
          <cell r="C557" t="str">
            <v>VËn chuyÓn cét</v>
          </cell>
          <cell r="D557" t="str">
            <v>TÊn</v>
          </cell>
          <cell r="E557">
            <v>0.71</v>
          </cell>
          <cell r="G557">
            <v>35406.199999999997</v>
          </cell>
          <cell r="H557">
            <v>25138.401999999998</v>
          </cell>
        </row>
        <row r="558">
          <cell r="B558" t="str">
            <v>02.1481</v>
          </cell>
          <cell r="C558" t="str">
            <v>VËn chuyÓn dông cô thi c«ng</v>
          </cell>
          <cell r="D558" t="str">
            <v>TÊn</v>
          </cell>
          <cell r="E558">
            <v>0.4</v>
          </cell>
          <cell r="G558">
            <v>46148</v>
          </cell>
          <cell r="H558">
            <v>18459.2</v>
          </cell>
        </row>
        <row r="559">
          <cell r="C559" t="str">
            <v>V/c + Bèc dì cét ®Õn huyÖn</v>
          </cell>
          <cell r="D559" t="str">
            <v>TÊn</v>
          </cell>
          <cell r="E559">
            <v>0.71</v>
          </cell>
          <cell r="G559">
            <v>241647.93268460195</v>
          </cell>
          <cell r="H559">
            <v>171570.03220606738</v>
          </cell>
        </row>
        <row r="560">
          <cell r="C560" t="str">
            <v>VËn chuyÓn tõ huyÖn ®Õn tuyÕn + bèc dì</v>
          </cell>
          <cell r="D560" t="str">
            <v>TÊn</v>
          </cell>
          <cell r="E560">
            <v>0.71</v>
          </cell>
          <cell r="G560">
            <v>110110</v>
          </cell>
          <cell r="H560">
            <v>78178.099999999991</v>
          </cell>
        </row>
        <row r="561">
          <cell r="C561" t="str">
            <v>§Òn bï thi c«ng, lµm ®­êng t¹m.</v>
          </cell>
          <cell r="D561" t="str">
            <v>Cét</v>
          </cell>
          <cell r="E561">
            <v>1</v>
          </cell>
          <cell r="G561">
            <v>30000</v>
          </cell>
          <cell r="H561">
            <v>30000</v>
          </cell>
        </row>
        <row r="562">
          <cell r="C562" t="str">
            <v>Nh©n c«ng ®iÒu chØnh t¨ng thªm NC x (1+0,1/2,638 ) x2,01x0,95</v>
          </cell>
          <cell r="G562">
            <v>137781.55324489076</v>
          </cell>
          <cell r="H562">
            <v>137781.55324489076</v>
          </cell>
        </row>
        <row r="563">
          <cell r="C563" t="str">
            <v>Chi phÝ m¸y ®iÒu chinh t¨ng thªm C1 =  MTCx1,13</v>
          </cell>
          <cell r="H563">
            <v>0</v>
          </cell>
        </row>
        <row r="564">
          <cell r="C564" t="str">
            <v>Chi phÝ s¶n xuÊt chung: 71% CFNC</v>
          </cell>
          <cell r="H564">
            <v>396075.83409018029</v>
          </cell>
        </row>
        <row r="565">
          <cell r="C565" t="str">
            <v>Thu nhËp chÞu thuÕ tÝnh tr­íc 6% Z</v>
          </cell>
          <cell r="H565">
            <v>97539.176492468279</v>
          </cell>
        </row>
        <row r="566">
          <cell r="A566">
            <v>28</v>
          </cell>
          <cell r="B566" t="str">
            <v>LT-8,5b</v>
          </cell>
          <cell r="C566" t="str">
            <v>Cét ly t©m LT-8,5b</v>
          </cell>
          <cell r="H566">
            <v>2519612.5833179839</v>
          </cell>
        </row>
        <row r="567">
          <cell r="C567" t="str">
            <v>a ) VËt liÖu</v>
          </cell>
          <cell r="H567">
            <v>724208.58</v>
          </cell>
        </row>
        <row r="568">
          <cell r="B568" t="str">
            <v>PL§G</v>
          </cell>
          <cell r="C568" t="str">
            <v>Cét trßn cao 8,5b</v>
          </cell>
          <cell r="D568" t="str">
            <v>Cét</v>
          </cell>
          <cell r="E568">
            <v>1</v>
          </cell>
          <cell r="F568">
            <v>1.002</v>
          </cell>
          <cell r="G568">
            <v>714290</v>
          </cell>
          <cell r="H568">
            <v>715718.58</v>
          </cell>
        </row>
        <row r="569">
          <cell r="B569" t="str">
            <v>05.5212</v>
          </cell>
          <cell r="C569" t="str">
            <v>VËt liÖu l¾p dùng</v>
          </cell>
          <cell r="G569">
            <v>8490</v>
          </cell>
          <cell r="H569">
            <v>8490</v>
          </cell>
        </row>
        <row r="570">
          <cell r="C570" t="str">
            <v>b ) Nh©n c«ng</v>
          </cell>
          <cell r="G570">
            <v>144938.402</v>
          </cell>
        </row>
        <row r="571">
          <cell r="B571" t="str">
            <v>05.5212 x 1,2</v>
          </cell>
          <cell r="C571" t="str">
            <v xml:space="preserve">Dùng cét bª t«ng </v>
          </cell>
          <cell r="D571" t="str">
            <v>Cét</v>
          </cell>
          <cell r="E571">
            <v>1</v>
          </cell>
          <cell r="F571">
            <v>1.2</v>
          </cell>
          <cell r="G571">
            <v>80605</v>
          </cell>
          <cell r="H571">
            <v>96726</v>
          </cell>
        </row>
        <row r="572">
          <cell r="B572" t="str">
            <v>02.1461</v>
          </cell>
          <cell r="C572" t="str">
            <v>VËn chuyÓn cét</v>
          </cell>
          <cell r="D572" t="str">
            <v>TÊn</v>
          </cell>
          <cell r="E572">
            <v>0.71</v>
          </cell>
          <cell r="G572">
            <v>35406.199999999997</v>
          </cell>
          <cell r="H572">
            <v>25138.401999999998</v>
          </cell>
        </row>
        <row r="573">
          <cell r="B573" t="str">
            <v>02.1481</v>
          </cell>
          <cell r="C573" t="str">
            <v>VËn chuyÓn dông cô thi c«ng</v>
          </cell>
          <cell r="D573" t="str">
            <v>TÊn</v>
          </cell>
          <cell r="E573">
            <v>0.5</v>
          </cell>
          <cell r="G573">
            <v>46148</v>
          </cell>
          <cell r="H573">
            <v>23074</v>
          </cell>
        </row>
        <row r="574">
          <cell r="C574" t="str">
            <v>V/c + Bèc dì cét ®Õn huyÖn</v>
          </cell>
          <cell r="D574" t="str">
            <v>TÊn</v>
          </cell>
          <cell r="E574">
            <v>0.71</v>
          </cell>
          <cell r="G574">
            <v>241647.93268460195</v>
          </cell>
          <cell r="H574">
            <v>171570.03220606738</v>
          </cell>
        </row>
        <row r="575">
          <cell r="C575" t="str">
            <v>VËn chuyÓn tõ huyÖn ®Õn tuyÕn + bèc dì</v>
          </cell>
          <cell r="D575" t="str">
            <v>TÊn</v>
          </cell>
          <cell r="E575">
            <v>0.71</v>
          </cell>
          <cell r="G575">
            <v>110110</v>
          </cell>
          <cell r="H575">
            <v>78178.099999999991</v>
          </cell>
        </row>
        <row r="576">
          <cell r="C576" t="str">
            <v>§Òn bï thi c«ng, lµm ®­êng t¹m.</v>
          </cell>
          <cell r="D576" t="str">
            <v>Cét</v>
          </cell>
          <cell r="E576">
            <v>1</v>
          </cell>
          <cell r="G576">
            <v>30000</v>
          </cell>
          <cell r="H576">
            <v>30000</v>
          </cell>
        </row>
        <row r="577">
          <cell r="C577" t="str">
            <v>Nh©n c«ng ®iÒu chØnh t¨ng thªm NC x (1+0,1/2,638 ) x2,01x0,95</v>
          </cell>
          <cell r="G577">
            <v>142312.75329144119</v>
          </cell>
          <cell r="H577">
            <v>142312.75329144119</v>
          </cell>
        </row>
        <row r="578">
          <cell r="C578" t="str">
            <v>Chi phÝ m¸y ®iÒu chinh t¨ng thªm C1 =  MTCx1,13</v>
          </cell>
          <cell r="H578">
            <v>0</v>
          </cell>
        </row>
        <row r="579">
          <cell r="C579" t="str">
            <v>Chi phÝ s¶n xuÊt chung: 71% CFNC</v>
          </cell>
          <cell r="H579">
            <v>402569.49412323104</v>
          </cell>
        </row>
        <row r="580">
          <cell r="C580" t="str">
            <v>Thu nhËp chÞu thuÕ tÝnh tr­íc 6% Z</v>
          </cell>
          <cell r="H580">
            <v>101626.64169724437</v>
          </cell>
        </row>
        <row r="581">
          <cell r="A581">
            <v>29</v>
          </cell>
          <cell r="B581" t="str">
            <v>LT-8,5c</v>
          </cell>
          <cell r="C581" t="str">
            <v>Cét ly t©m LT-8,5c</v>
          </cell>
          <cell r="H581">
            <v>1820693.080517984</v>
          </cell>
        </row>
        <row r="582">
          <cell r="C582" t="str">
            <v>a ) VËt liÖu</v>
          </cell>
        </row>
        <row r="583">
          <cell r="B583" t="str">
            <v>PL§G</v>
          </cell>
          <cell r="C583" t="str">
            <v>Cét trßn cao 8,5m</v>
          </cell>
          <cell r="D583" t="str">
            <v>Cét</v>
          </cell>
          <cell r="E583">
            <v>1</v>
          </cell>
          <cell r="F583">
            <v>1.002</v>
          </cell>
          <cell r="G583">
            <v>738100</v>
          </cell>
          <cell r="H583">
            <v>739576.2</v>
          </cell>
        </row>
        <row r="584">
          <cell r="B584" t="str">
            <v>05.5212</v>
          </cell>
          <cell r="C584" t="str">
            <v>VËt liÖu l¾p dùng</v>
          </cell>
          <cell r="G584">
            <v>8490</v>
          </cell>
          <cell r="H584">
            <v>8490</v>
          </cell>
        </row>
        <row r="585">
          <cell r="C585" t="str">
            <v>b ) Nh©n c«ng</v>
          </cell>
          <cell r="G585">
            <v>144938.402</v>
          </cell>
        </row>
        <row r="586">
          <cell r="B586" t="str">
            <v>05.5212 x 1,2</v>
          </cell>
          <cell r="C586" t="str">
            <v xml:space="preserve">Dùng cét bª t«ng </v>
          </cell>
          <cell r="D586" t="str">
            <v>Cét</v>
          </cell>
          <cell r="E586">
            <v>1</v>
          </cell>
          <cell r="F586">
            <v>1.2</v>
          </cell>
          <cell r="G586">
            <v>80605</v>
          </cell>
          <cell r="H586">
            <v>96726</v>
          </cell>
        </row>
        <row r="587">
          <cell r="B587" t="str">
            <v>02.1461</v>
          </cell>
          <cell r="C587" t="str">
            <v>VËn chuyÓn cét</v>
          </cell>
          <cell r="D587" t="str">
            <v>TÊn</v>
          </cell>
          <cell r="E587">
            <v>0.71</v>
          </cell>
          <cell r="G587">
            <v>35406.199999999997</v>
          </cell>
          <cell r="H587">
            <v>25138.401999999998</v>
          </cell>
        </row>
        <row r="588">
          <cell r="B588" t="str">
            <v>02.1481</v>
          </cell>
          <cell r="C588" t="str">
            <v>VËn chuyÓn dông cô thi c«ng vµo ra</v>
          </cell>
          <cell r="D588" t="str">
            <v>TÊn</v>
          </cell>
          <cell r="E588">
            <v>0.5</v>
          </cell>
          <cell r="G588">
            <v>46148</v>
          </cell>
          <cell r="H588">
            <v>23074</v>
          </cell>
        </row>
        <row r="589">
          <cell r="C589" t="str">
            <v>V/c + Bèc dì cét ®Õn huyÖn</v>
          </cell>
          <cell r="D589" t="str">
            <v>TÊn</v>
          </cell>
          <cell r="E589">
            <v>0.71</v>
          </cell>
          <cell r="G589">
            <v>241647.93268460195</v>
          </cell>
          <cell r="H589">
            <v>171570.03220606738</v>
          </cell>
        </row>
        <row r="590">
          <cell r="C590" t="str">
            <v>VËn chuyÓn tõ huyÖn ®Õn tuyÕn + bèc dì</v>
          </cell>
          <cell r="D590" t="str">
            <v>TÊn</v>
          </cell>
          <cell r="E590">
            <v>0.71</v>
          </cell>
          <cell r="G590">
            <v>110110</v>
          </cell>
          <cell r="H590">
            <v>78178.099999999991</v>
          </cell>
        </row>
        <row r="591">
          <cell r="C591" t="str">
            <v>§Òn bï thi c«ng, lµm ®­êng t¹m.</v>
          </cell>
          <cell r="D591" t="str">
            <v>Cét</v>
          </cell>
          <cell r="E591">
            <v>1</v>
          </cell>
          <cell r="G591">
            <v>30000</v>
          </cell>
          <cell r="H591">
            <v>30000</v>
          </cell>
        </row>
        <row r="592">
          <cell r="C592" t="str">
            <v>Nh©n c«ng ®iÒu chØnh t¨ng thªm NC x (1+0,1/2,638 ) x2,01x0,95</v>
          </cell>
          <cell r="G592">
            <v>142312.75329144119</v>
          </cell>
          <cell r="H592">
            <v>142312.75329144119</v>
          </cell>
        </row>
        <row r="593">
          <cell r="C593" t="str">
            <v>Chi phÝ m¸y ®iÒu chinh t¨ng thªm C1 =  MTCx1,13</v>
          </cell>
          <cell r="H593">
            <v>0</v>
          </cell>
        </row>
        <row r="594">
          <cell r="C594" t="str">
            <v>Chi phÝ s¶n xuÊt chung: 71% CFNC</v>
          </cell>
          <cell r="H594">
            <v>402569.49412323104</v>
          </cell>
        </row>
        <row r="595">
          <cell r="C595" t="str">
            <v>Thu nhËp chÞu thuÕ tÝnh tr­íc 6% Z</v>
          </cell>
          <cell r="H595">
            <v>103058.09889724437</v>
          </cell>
        </row>
        <row r="596">
          <cell r="A596">
            <v>30</v>
          </cell>
          <cell r="B596" t="str">
            <v>LT10b</v>
          </cell>
          <cell r="C596" t="str">
            <v>Cét bª t«ng ly t©m</v>
          </cell>
          <cell r="H596">
            <v>2129980.8269570018</v>
          </cell>
        </row>
        <row r="597">
          <cell r="C597" t="str">
            <v>a ) VËt liÖu</v>
          </cell>
        </row>
        <row r="598">
          <cell r="B598" t="str">
            <v>PL§G</v>
          </cell>
          <cell r="C598" t="str">
            <v>Cét trßn cao 10m</v>
          </cell>
          <cell r="D598" t="str">
            <v>Cét</v>
          </cell>
          <cell r="E598">
            <v>1</v>
          </cell>
          <cell r="F598">
            <v>1.002</v>
          </cell>
          <cell r="G598">
            <v>1161610</v>
          </cell>
          <cell r="H598">
            <v>1163933.22</v>
          </cell>
        </row>
        <row r="599">
          <cell r="B599" t="str">
            <v>05.5212</v>
          </cell>
          <cell r="C599" t="str">
            <v>VËt liÖu l¾p dùng</v>
          </cell>
          <cell r="G599">
            <v>8490</v>
          </cell>
          <cell r="H599">
            <v>8490</v>
          </cell>
        </row>
        <row r="600">
          <cell r="C600" t="str">
            <v>b ) Nh©n c«ng</v>
          </cell>
          <cell r="G600">
            <v>297075.0945648104</v>
          </cell>
        </row>
        <row r="601">
          <cell r="B601" t="str">
            <v>05.5212 x 1,2</v>
          </cell>
          <cell r="C601" t="str">
            <v xml:space="preserve">Dùng cét bª t«ng </v>
          </cell>
          <cell r="D601" t="str">
            <v>Cét</v>
          </cell>
          <cell r="E601">
            <v>1</v>
          </cell>
          <cell r="F601">
            <v>1.2</v>
          </cell>
          <cell r="G601">
            <v>80605</v>
          </cell>
          <cell r="H601">
            <v>96726</v>
          </cell>
        </row>
        <row r="602">
          <cell r="B602" t="str">
            <v>02.1461</v>
          </cell>
          <cell r="C602" t="str">
            <v>VËn chuyÓn cét</v>
          </cell>
          <cell r="D602" t="str">
            <v>TÊn</v>
          </cell>
          <cell r="E602">
            <v>0.85</v>
          </cell>
          <cell r="G602">
            <v>35406.199999999997</v>
          </cell>
          <cell r="H602">
            <v>30095.269999999997</v>
          </cell>
        </row>
        <row r="603">
          <cell r="B603" t="str">
            <v>02.1481</v>
          </cell>
          <cell r="C603" t="str">
            <v>VËn chuyÓn dông cô thi c«ng</v>
          </cell>
          <cell r="D603" t="str">
            <v>TÊn</v>
          </cell>
          <cell r="E603">
            <v>0.5</v>
          </cell>
          <cell r="G603">
            <v>46148</v>
          </cell>
          <cell r="H603">
            <v>23074</v>
          </cell>
        </row>
        <row r="604">
          <cell r="C604" t="str">
            <v>V/c + Bèc dì cét ®Õn huyÖn</v>
          </cell>
          <cell r="D604" t="str">
            <v>TÊn</v>
          </cell>
          <cell r="E604">
            <v>0.85</v>
          </cell>
          <cell r="G604">
            <v>241647.93268460195</v>
          </cell>
          <cell r="H604">
            <v>205400.74278191166</v>
          </cell>
        </row>
        <row r="605">
          <cell r="C605" t="e">
            <v>#REF!</v>
          </cell>
          <cell r="D605" t="str">
            <v>TÊn</v>
          </cell>
          <cell r="E605">
            <v>0.85</v>
          </cell>
          <cell r="G605">
            <v>110110</v>
          </cell>
          <cell r="H605">
            <v>93593.5</v>
          </cell>
        </row>
        <row r="606">
          <cell r="C606" t="str">
            <v>§Òn bï thi c«ng, lµm ®­êng t¹m.</v>
          </cell>
          <cell r="D606" t="str">
            <v>Cét</v>
          </cell>
          <cell r="E606">
            <v>1</v>
          </cell>
          <cell r="G606">
            <v>30000</v>
          </cell>
          <cell r="H606">
            <v>30000</v>
          </cell>
        </row>
        <row r="607">
          <cell r="C607" t="str">
            <v>Nh©n c«ng ®iÒu chØnh t¨ng thªm NC x (1+0,1/2,638 ) x2,01x0,95</v>
          </cell>
          <cell r="G607">
            <v>147179.82456481038</v>
          </cell>
          <cell r="H607">
            <v>147179.82456481038</v>
          </cell>
        </row>
        <row r="608">
          <cell r="C608" t="str">
            <v>Chi phÝ m¸y ®iÒu chinh t¨ng thªm C1 =  MTCx1,13</v>
          </cell>
          <cell r="H608">
            <v>0</v>
          </cell>
        </row>
        <row r="609">
          <cell r="C609" t="str">
            <v>Chi phÝ s¶n xuÊt chung: 71% CFNC</v>
          </cell>
          <cell r="H609">
            <v>210923.31714101537</v>
          </cell>
        </row>
        <row r="610">
          <cell r="C610" t="str">
            <v>Thu nhËp chÞu thuÕ tÝnh tr­íc 6% Z</v>
          </cell>
          <cell r="H610">
            <v>120564.95246926424</v>
          </cell>
        </row>
        <row r="611">
          <cell r="A611" t="str">
            <v>30.</v>
          </cell>
          <cell r="B611" t="str">
            <v>LT10c</v>
          </cell>
          <cell r="C611" t="str">
            <v>Cét bª t«ng ly t©m</v>
          </cell>
          <cell r="H611">
            <v>2651237.4593570018</v>
          </cell>
        </row>
        <row r="612">
          <cell r="C612" t="str">
            <v>a ) VËt liÖu</v>
          </cell>
        </row>
        <row r="613">
          <cell r="B613" t="str">
            <v>PL§G</v>
          </cell>
          <cell r="C613" t="str">
            <v>Cét trßn cao 10m</v>
          </cell>
          <cell r="D613" t="str">
            <v>Cét</v>
          </cell>
          <cell r="E613">
            <v>1</v>
          </cell>
          <cell r="F613">
            <v>1.002</v>
          </cell>
          <cell r="G613">
            <v>1652380</v>
          </cell>
          <cell r="H613">
            <v>1655684.76</v>
          </cell>
        </row>
        <row r="614">
          <cell r="B614" t="str">
            <v>05.5212</v>
          </cell>
          <cell r="C614" t="str">
            <v>VËt liÖu l¾p dùng</v>
          </cell>
          <cell r="G614">
            <v>8490</v>
          </cell>
          <cell r="H614">
            <v>8490</v>
          </cell>
        </row>
        <row r="615">
          <cell r="C615" t="str">
            <v>b ) Nh©n c«ng</v>
          </cell>
          <cell r="G615">
            <v>297075.0945648104</v>
          </cell>
        </row>
        <row r="616">
          <cell r="B616" t="str">
            <v>05.5212 x 1,2</v>
          </cell>
          <cell r="C616" t="str">
            <v xml:space="preserve">Dùng cét bª t«ng </v>
          </cell>
          <cell r="D616" t="str">
            <v>Cét</v>
          </cell>
          <cell r="E616">
            <v>1</v>
          </cell>
          <cell r="F616">
            <v>1.2</v>
          </cell>
          <cell r="G616">
            <v>80605</v>
          </cell>
          <cell r="H616">
            <v>96726</v>
          </cell>
        </row>
        <row r="617">
          <cell r="B617" t="str">
            <v>02.1461</v>
          </cell>
          <cell r="C617" t="str">
            <v>VËn chuyÓn cét</v>
          </cell>
          <cell r="D617" t="str">
            <v>TÊn</v>
          </cell>
          <cell r="E617">
            <v>0.85</v>
          </cell>
          <cell r="G617">
            <v>35406.199999999997</v>
          </cell>
          <cell r="H617">
            <v>30095.269999999997</v>
          </cell>
        </row>
        <row r="618">
          <cell r="B618" t="str">
            <v>02.1481</v>
          </cell>
          <cell r="C618" t="str">
            <v>VËn chuyÓn dông cô thi c«ng</v>
          </cell>
          <cell r="D618" t="str">
            <v>TÊn</v>
          </cell>
          <cell r="E618">
            <v>0.5</v>
          </cell>
          <cell r="G618">
            <v>46148</v>
          </cell>
          <cell r="H618">
            <v>23074</v>
          </cell>
        </row>
        <row r="619">
          <cell r="C619" t="str">
            <v>V/c + Bèc dì cét ®Õn huyÖn</v>
          </cell>
          <cell r="D619" t="str">
            <v>TÊn</v>
          </cell>
          <cell r="E619">
            <v>0.85</v>
          </cell>
          <cell r="G619">
            <v>241647.93268460195</v>
          </cell>
          <cell r="H619">
            <v>205400.74278191166</v>
          </cell>
        </row>
        <row r="620">
          <cell r="C620" t="str">
            <v>VËn chuyÓn tõ huyÖn ®Õn tuyÕn + bèc dì</v>
          </cell>
          <cell r="D620" t="str">
            <v>TÊn</v>
          </cell>
          <cell r="E620">
            <v>0.85</v>
          </cell>
          <cell r="G620">
            <v>110110</v>
          </cell>
          <cell r="H620">
            <v>93593.5</v>
          </cell>
        </row>
        <row r="621">
          <cell r="C621" t="str">
            <v>§Òn bï thi c«ng, lµm ®­êng t¹m.</v>
          </cell>
          <cell r="D621" t="str">
            <v>Cét</v>
          </cell>
          <cell r="E621">
            <v>1</v>
          </cell>
          <cell r="G621">
            <v>30000</v>
          </cell>
          <cell r="H621">
            <v>30000</v>
          </cell>
        </row>
        <row r="622">
          <cell r="C622" t="str">
            <v>Nh©n c«ng ®iÒu chØnh t¨ng thªm NC x (1+0,1/2,638 ) x2,01x0,95</v>
          </cell>
          <cell r="G622">
            <v>147179.82456481038</v>
          </cell>
          <cell r="H622">
            <v>147179.82456481038</v>
          </cell>
        </row>
        <row r="623">
          <cell r="C623" t="str">
            <v>Chi phÝ m¸y ®iÒu chinh t¨ng thªm C1 =  MTCx1,13</v>
          </cell>
          <cell r="H623">
            <v>0</v>
          </cell>
        </row>
        <row r="624">
          <cell r="C624" t="str">
            <v>Chi phÝ s¶n xuÊt chung: 71% CFNC</v>
          </cell>
          <cell r="H624">
            <v>210923.31714101537</v>
          </cell>
        </row>
        <row r="625">
          <cell r="C625" t="str">
            <v>Thu nhËp chÞu thuÕ tÝnh tr­íc 6% Z</v>
          </cell>
          <cell r="H625">
            <v>150070.04486926427</v>
          </cell>
        </row>
        <row r="626">
          <cell r="A626">
            <v>31</v>
          </cell>
          <cell r="B626" t="str">
            <v>LT-14B</v>
          </cell>
          <cell r="C626" t="str">
            <v>Cét ly t©m LT-14B</v>
          </cell>
          <cell r="H626">
            <v>5603926.1897079572</v>
          </cell>
        </row>
        <row r="627">
          <cell r="C627" t="str">
            <v>a ) VËt liÖu</v>
          </cell>
        </row>
        <row r="628">
          <cell r="B628" t="str">
            <v>PL§G</v>
          </cell>
          <cell r="C628" t="str">
            <v>Cét trßn cao 14m</v>
          </cell>
          <cell r="D628" t="str">
            <v>Cét</v>
          </cell>
          <cell r="E628">
            <v>1</v>
          </cell>
          <cell r="F628">
            <v>1.002</v>
          </cell>
          <cell r="G628">
            <v>3985710</v>
          </cell>
          <cell r="H628">
            <v>3993681.42</v>
          </cell>
        </row>
        <row r="629">
          <cell r="B629" t="str">
            <v>PL§G</v>
          </cell>
          <cell r="C629" t="str">
            <v xml:space="preserve">S¬n </v>
          </cell>
          <cell r="D629" t="str">
            <v>kg</v>
          </cell>
          <cell r="E629">
            <v>0.1</v>
          </cell>
          <cell r="G629">
            <v>19747.640000000003</v>
          </cell>
          <cell r="H629">
            <v>1974.7640000000004</v>
          </cell>
        </row>
        <row r="630">
          <cell r="B630" t="str">
            <v>PL§G</v>
          </cell>
          <cell r="C630" t="str">
            <v xml:space="preserve">Gç kª </v>
          </cell>
          <cell r="D630" t="str">
            <v>m3</v>
          </cell>
          <cell r="E630">
            <v>5.0000000000000001E-3</v>
          </cell>
          <cell r="G630">
            <v>1654532</v>
          </cell>
          <cell r="H630">
            <v>8272.66</v>
          </cell>
        </row>
        <row r="631">
          <cell r="B631" t="str">
            <v>0 55101</v>
          </cell>
          <cell r="C631" t="str">
            <v>L¾p mÆt bÝch</v>
          </cell>
          <cell r="D631" t="str">
            <v>Cét</v>
          </cell>
          <cell r="E631">
            <v>1</v>
          </cell>
          <cell r="G631">
            <v>5407</v>
          </cell>
          <cell r="H631">
            <v>5407</v>
          </cell>
        </row>
        <row r="632">
          <cell r="B632" t="str">
            <v>0 5.5215</v>
          </cell>
          <cell r="C632" t="str">
            <v>VËt liÖu l¾p dùng</v>
          </cell>
          <cell r="D632" t="str">
            <v>Cét</v>
          </cell>
          <cell r="E632">
            <v>1</v>
          </cell>
          <cell r="G632">
            <v>9854</v>
          </cell>
          <cell r="H632">
            <v>9854</v>
          </cell>
        </row>
        <row r="633">
          <cell r="C633" t="str">
            <v>b ) Nh©n c«ng</v>
          </cell>
          <cell r="G633">
            <v>250986.62</v>
          </cell>
        </row>
        <row r="634">
          <cell r="B634" t="str">
            <v>0 5.5101</v>
          </cell>
          <cell r="C634" t="str">
            <v>L¾p mÆt bÝch</v>
          </cell>
          <cell r="D634" t="str">
            <v>Cét</v>
          </cell>
          <cell r="E634">
            <v>1</v>
          </cell>
          <cell r="G634">
            <v>48753</v>
          </cell>
          <cell r="H634">
            <v>48753</v>
          </cell>
        </row>
        <row r="635">
          <cell r="B635" t="str">
            <v>0 5.5215*1,2</v>
          </cell>
          <cell r="C635" t="str">
            <v xml:space="preserve">Dùng cét bª t«ng </v>
          </cell>
          <cell r="D635" t="str">
            <v>Cét</v>
          </cell>
          <cell r="E635">
            <v>1</v>
          </cell>
          <cell r="F635">
            <v>1.2</v>
          </cell>
          <cell r="G635">
            <v>116844</v>
          </cell>
          <cell r="H635">
            <v>140212.79999999999</v>
          </cell>
        </row>
        <row r="636">
          <cell r="B636" t="str">
            <v>02.1461</v>
          </cell>
          <cell r="C636" t="str">
            <v>VËn chuyÓn cét</v>
          </cell>
          <cell r="D636" t="str">
            <v>TÊn</v>
          </cell>
          <cell r="E636">
            <v>1.1000000000000001</v>
          </cell>
          <cell r="G636">
            <v>35406.199999999997</v>
          </cell>
          <cell r="H636">
            <v>38946.82</v>
          </cell>
        </row>
        <row r="637">
          <cell r="B637" t="str">
            <v>02.1481</v>
          </cell>
          <cell r="C637" t="str">
            <v>VËn chuyÓn dông cô thi c«ng</v>
          </cell>
          <cell r="D637" t="str">
            <v>TÊn</v>
          </cell>
          <cell r="E637">
            <v>0.5</v>
          </cell>
          <cell r="G637">
            <v>46148</v>
          </cell>
          <cell r="H637">
            <v>23074</v>
          </cell>
        </row>
        <row r="638">
          <cell r="C638" t="str">
            <v>V/c + Bèc dì cét ®Õn huyÖn</v>
          </cell>
          <cell r="D638" t="str">
            <v>TÊn</v>
          </cell>
          <cell r="E638">
            <v>1.1000000000000001</v>
          </cell>
          <cell r="G638">
            <v>241647.93268460195</v>
          </cell>
          <cell r="H638">
            <v>265812.72595306218</v>
          </cell>
        </row>
        <row r="639">
          <cell r="C639" t="str">
            <v>VËn chuyÓn tõ huyÖn ®Õn tuyÕn + bèc dì</v>
          </cell>
          <cell r="D639" t="str">
            <v>TÊn</v>
          </cell>
          <cell r="E639">
            <v>1.1000000000000001</v>
          </cell>
          <cell r="G639">
            <v>110110</v>
          </cell>
          <cell r="H639">
            <v>121121.00000000001</v>
          </cell>
        </row>
        <row r="640">
          <cell r="C640" t="str">
            <v>§Òn bï thi c«ng, lµm ®­êng t¹m.</v>
          </cell>
          <cell r="D640" t="str">
            <v>Cét</v>
          </cell>
          <cell r="E640">
            <v>1</v>
          </cell>
          <cell r="G640">
            <v>30000</v>
          </cell>
          <cell r="H640">
            <v>30000</v>
          </cell>
        </row>
        <row r="641">
          <cell r="C641" t="str">
            <v>Nh©n c«ng ®iÒu chØnh t¨ng thªm NC x (1+0,1/2,638 ) x2,01x0,95</v>
          </cell>
          <cell r="G641">
            <v>246439.84229598925</v>
          </cell>
          <cell r="H641">
            <v>246439.84229598925</v>
          </cell>
        </row>
        <row r="642">
          <cell r="C642" t="str">
            <v>Chi phÝ m¸y ®iÒu chinh t¨ng thªm C1 =  MTCx1,13</v>
          </cell>
          <cell r="H642">
            <v>0</v>
          </cell>
        </row>
        <row r="643">
          <cell r="C643" t="str">
            <v>Chi phÝ s¶n xuÊt chung: 71% CFNC</v>
          </cell>
          <cell r="H643">
            <v>353172.78823015239</v>
          </cell>
        </row>
        <row r="644">
          <cell r="C644" t="str">
            <v>Thu nhËp chÞu thuÕ tÝnh tr­íc 6% Z</v>
          </cell>
          <cell r="H644">
            <v>317203.36922875227</v>
          </cell>
        </row>
        <row r="645">
          <cell r="A645" t="str">
            <v>31.</v>
          </cell>
          <cell r="B645" t="str">
            <v>LT-14c</v>
          </cell>
          <cell r="C645" t="str">
            <v>Cét ly t©m LT-14c</v>
          </cell>
          <cell r="H645">
            <v>6275858.3834679564</v>
          </cell>
        </row>
        <row r="646">
          <cell r="C646" t="str">
            <v>a ) VËt liÖu</v>
          </cell>
        </row>
        <row r="647">
          <cell r="B647" t="str">
            <v>PL§G</v>
          </cell>
          <cell r="C647" t="str">
            <v>Cét trßn cao 14m</v>
          </cell>
          <cell r="D647" t="str">
            <v>Cét</v>
          </cell>
          <cell r="E647">
            <v>1</v>
          </cell>
          <cell r="F647">
            <v>1.002</v>
          </cell>
          <cell r="G647">
            <v>4628570</v>
          </cell>
          <cell r="H647">
            <v>4637827.1399999997</v>
          </cell>
        </row>
        <row r="648">
          <cell r="B648" t="str">
            <v>PL§G</v>
          </cell>
          <cell r="C648" t="str">
            <v xml:space="preserve">S¬n </v>
          </cell>
          <cell r="D648" t="str">
            <v>kg</v>
          </cell>
          <cell r="E648">
            <v>0.1</v>
          </cell>
          <cell r="G648">
            <v>0</v>
          </cell>
          <cell r="H648">
            <v>0</v>
          </cell>
        </row>
        <row r="649">
          <cell r="B649" t="str">
            <v>PL§G</v>
          </cell>
          <cell r="C649" t="str">
            <v xml:space="preserve">Gç kª </v>
          </cell>
          <cell r="D649" t="str">
            <v>m3</v>
          </cell>
          <cell r="E649">
            <v>5.0000000000000001E-3</v>
          </cell>
          <cell r="G649">
            <v>0</v>
          </cell>
          <cell r="H649">
            <v>0</v>
          </cell>
        </row>
        <row r="650">
          <cell r="B650" t="str">
            <v>0 55101</v>
          </cell>
          <cell r="C650" t="str">
            <v>L¾p mÆt bÝch</v>
          </cell>
          <cell r="D650" t="str">
            <v>Cét</v>
          </cell>
          <cell r="E650">
            <v>1</v>
          </cell>
          <cell r="G650">
            <v>5407</v>
          </cell>
          <cell r="H650">
            <v>5407</v>
          </cell>
        </row>
        <row r="651">
          <cell r="B651" t="str">
            <v>0 5.5215</v>
          </cell>
          <cell r="C651" t="str">
            <v>VËt liÖu l¾p dùng</v>
          </cell>
          <cell r="D651" t="str">
            <v>Cét</v>
          </cell>
          <cell r="E651">
            <v>1</v>
          </cell>
          <cell r="G651">
            <v>9854</v>
          </cell>
          <cell r="H651">
            <v>9854</v>
          </cell>
        </row>
        <row r="652">
          <cell r="C652" t="str">
            <v>b ) Nh©n c«ng</v>
          </cell>
          <cell r="G652">
            <v>250986.62</v>
          </cell>
        </row>
        <row r="653">
          <cell r="B653" t="str">
            <v>0 5.5101</v>
          </cell>
          <cell r="C653" t="str">
            <v>L¾p mÆt bÝch</v>
          </cell>
          <cell r="D653" t="str">
            <v>Cét</v>
          </cell>
          <cell r="E653">
            <v>1</v>
          </cell>
          <cell r="G653">
            <v>48753</v>
          </cell>
          <cell r="H653">
            <v>48753</v>
          </cell>
        </row>
        <row r="654">
          <cell r="B654" t="str">
            <v>0 5.5215*1,2</v>
          </cell>
          <cell r="C654" t="str">
            <v xml:space="preserve">Dùng cét bª t«ng </v>
          </cell>
          <cell r="D654" t="str">
            <v>Cét</v>
          </cell>
          <cell r="E654">
            <v>1</v>
          </cell>
          <cell r="F654">
            <v>1.2</v>
          </cell>
          <cell r="G654">
            <v>116844</v>
          </cell>
          <cell r="H654">
            <v>140212.79999999999</v>
          </cell>
        </row>
        <row r="655">
          <cell r="B655" t="str">
            <v>02.1461</v>
          </cell>
          <cell r="C655" t="str">
            <v>VËn chuyÓn cét</v>
          </cell>
          <cell r="D655" t="str">
            <v>TÊn</v>
          </cell>
          <cell r="E655">
            <v>1.1000000000000001</v>
          </cell>
          <cell r="G655">
            <v>35406.199999999997</v>
          </cell>
          <cell r="H655">
            <v>38946.82</v>
          </cell>
        </row>
        <row r="656">
          <cell r="B656" t="str">
            <v>02.1481</v>
          </cell>
          <cell r="C656" t="str">
            <v>VËn chuyÓn dông cô thi c«ng</v>
          </cell>
          <cell r="D656" t="str">
            <v>TÊn</v>
          </cell>
          <cell r="E656">
            <v>0.5</v>
          </cell>
          <cell r="G656">
            <v>46148</v>
          </cell>
          <cell r="H656">
            <v>23074</v>
          </cell>
        </row>
        <row r="657">
          <cell r="C657" t="str">
            <v>V/c + Bèc dì cét ®Õn huyÖn</v>
          </cell>
          <cell r="D657" t="str">
            <v>TÊn</v>
          </cell>
          <cell r="E657">
            <v>1.1000000000000001</v>
          </cell>
          <cell r="G657">
            <v>241647.93268460195</v>
          </cell>
          <cell r="H657">
            <v>265812.72595306218</v>
          </cell>
        </row>
        <row r="658">
          <cell r="C658" t="str">
            <v>VËn chuyÓn tõ huyÖn ®Õn tuyÕn + bèc dì</v>
          </cell>
          <cell r="D658" t="str">
            <v>TÊn</v>
          </cell>
          <cell r="E658">
            <v>1.1000000000000001</v>
          </cell>
          <cell r="G658">
            <v>110110</v>
          </cell>
          <cell r="H658">
            <v>121121.00000000001</v>
          </cell>
        </row>
        <row r="659">
          <cell r="C659" t="str">
            <v>§Òn bï thi c«ng, lµm ®­êng t¹m.</v>
          </cell>
          <cell r="D659" t="str">
            <v>Cét</v>
          </cell>
          <cell r="E659">
            <v>1</v>
          </cell>
          <cell r="G659">
            <v>30000</v>
          </cell>
          <cell r="H659">
            <v>30000</v>
          </cell>
        </row>
        <row r="660">
          <cell r="C660" t="str">
            <v>Nh©n c«ng ®iÒu chØnh t¨ng thªm NC x (1+0,1/2,638 ) x2,01x0,95</v>
          </cell>
          <cell r="G660">
            <v>246439.84229598925</v>
          </cell>
          <cell r="H660">
            <v>246439.84229598925</v>
          </cell>
        </row>
        <row r="661">
          <cell r="C661" t="str">
            <v>Chi phÝ m¸y ®iÒu chinh t¨ng thªm C1 =  MTCx1,13</v>
          </cell>
          <cell r="H661">
            <v>0</v>
          </cell>
        </row>
        <row r="662">
          <cell r="C662" t="str">
            <v>Chi phÝ s¶n xuÊt chung: 71% CFNC</v>
          </cell>
          <cell r="H662">
            <v>353172.78823015239</v>
          </cell>
        </row>
        <row r="663">
          <cell r="C663" t="str">
            <v>Thu nhËp chÞu thuÕ tÝnh tr­íc 6% Z</v>
          </cell>
          <cell r="H663">
            <v>355237.26698875224</v>
          </cell>
        </row>
        <row r="664">
          <cell r="A664">
            <v>32</v>
          </cell>
          <cell r="B664" t="str">
            <v>H6,5</v>
          </cell>
          <cell r="C664" t="str">
            <v>Cét bª t«ng H6,5</v>
          </cell>
          <cell r="H664">
            <v>845554.92616163671</v>
          </cell>
        </row>
        <row r="665">
          <cell r="C665" t="str">
            <v>a ) VËt liÖu</v>
          </cell>
        </row>
        <row r="666">
          <cell r="C666" t="str">
            <v>Cét bª t«ng HB1-6,5</v>
          </cell>
          <cell r="D666" t="str">
            <v>c¸i</v>
          </cell>
          <cell r="E666">
            <v>1</v>
          </cell>
          <cell r="G666">
            <v>320000</v>
          </cell>
          <cell r="H666">
            <v>320000</v>
          </cell>
        </row>
        <row r="667">
          <cell r="B667">
            <v>0.55200000000000005</v>
          </cell>
          <cell r="C667" t="str">
            <v xml:space="preserve">Gç kª </v>
          </cell>
          <cell r="D667" t="str">
            <v>m3</v>
          </cell>
          <cell r="E667">
            <v>5.0000000000000001E-3</v>
          </cell>
          <cell r="G667">
            <v>1100000</v>
          </cell>
          <cell r="H667">
            <v>5500</v>
          </cell>
        </row>
        <row r="668">
          <cell r="B668">
            <v>0.55200000000000005</v>
          </cell>
          <cell r="C668" t="str">
            <v xml:space="preserve">S¬n </v>
          </cell>
          <cell r="D668" t="str">
            <v>kg</v>
          </cell>
          <cell r="E668">
            <v>0.1</v>
          </cell>
          <cell r="G668">
            <v>26130</v>
          </cell>
          <cell r="H668">
            <v>2613</v>
          </cell>
        </row>
        <row r="669">
          <cell r="C669" t="str">
            <v>b) Nh©n c«ng</v>
          </cell>
          <cell r="G669">
            <v>86621.4</v>
          </cell>
        </row>
        <row r="670">
          <cell r="B670" t="str">
            <v xml:space="preserve">  </v>
          </cell>
          <cell r="C670" t="str">
            <v>Dùng cét</v>
          </cell>
          <cell r="D670" t="str">
            <v>c¸i</v>
          </cell>
          <cell r="E670">
            <v>1</v>
          </cell>
          <cell r="G670">
            <v>70017</v>
          </cell>
          <cell r="H670">
            <v>70017</v>
          </cell>
        </row>
        <row r="671">
          <cell r="B671">
            <v>2.1461000000000001</v>
          </cell>
          <cell r="C671" t="str">
            <v>BD+V/c cét</v>
          </cell>
          <cell r="D671" t="str">
            <v>tÊn</v>
          </cell>
          <cell r="E671">
            <v>0.45</v>
          </cell>
          <cell r="G671">
            <v>21382</v>
          </cell>
          <cell r="H671">
            <v>9621.9</v>
          </cell>
        </row>
        <row r="672">
          <cell r="B672">
            <v>2.1480999999999999</v>
          </cell>
          <cell r="C672" t="str">
            <v>BD+V/c dông cô TC</v>
          </cell>
          <cell r="D672" t="str">
            <v>tÊn</v>
          </cell>
          <cell r="E672">
            <v>0.5</v>
          </cell>
          <cell r="G672">
            <v>13965</v>
          </cell>
          <cell r="H672">
            <v>6982.5</v>
          </cell>
        </row>
        <row r="673">
          <cell r="C673" t="str">
            <v>V/c + Bèc dì cét ®Õn huyÖn</v>
          </cell>
          <cell r="D673" t="str">
            <v>TÊn</v>
          </cell>
          <cell r="E673">
            <v>0.45</v>
          </cell>
          <cell r="G673">
            <v>241647.93268460195</v>
          </cell>
          <cell r="H673">
            <v>108741.56970807088</v>
          </cell>
        </row>
        <row r="674">
          <cell r="C674" t="str">
            <v>VËn chuyÓn tõ huyÖn ®Õn tuyÕn + bèc dì</v>
          </cell>
          <cell r="D674" t="str">
            <v>TÊn</v>
          </cell>
          <cell r="E674">
            <v>0.45</v>
          </cell>
          <cell r="G674">
            <v>82837.5581636391</v>
          </cell>
          <cell r="H674">
            <v>37276.901173637598</v>
          </cell>
        </row>
        <row r="675">
          <cell r="C675" t="str">
            <v>§Òn bï thi c«ng, lµm ®­êng t¹m.</v>
          </cell>
          <cell r="D675" t="str">
            <v>Cét</v>
          </cell>
          <cell r="E675">
            <v>1</v>
          </cell>
          <cell r="G675">
            <v>30000</v>
          </cell>
          <cell r="H675">
            <v>30000</v>
          </cell>
        </row>
        <row r="676">
          <cell r="C676" t="str">
            <v>Nh©n c«ng ®iÒu chØnh t¨ng thªm NC x (1+0,1/2,638 ) x2,01x0,95</v>
          </cell>
          <cell r="G676">
            <v>85052.199816300184</v>
          </cell>
          <cell r="H676">
            <v>85052.199816300184</v>
          </cell>
        </row>
        <row r="677">
          <cell r="C677" t="str">
            <v>Chi phÝ m¸y ®iÒu chinh t¨ng thªm C1 =  MTCx1,13</v>
          </cell>
          <cell r="H677">
            <v>0</v>
          </cell>
        </row>
        <row r="678">
          <cell r="C678" t="str">
            <v>Chi phÝ s¶n xuÊt chung: 71% CFNC</v>
          </cell>
          <cell r="H678">
            <v>121888.25586957313</v>
          </cell>
        </row>
        <row r="679">
          <cell r="C679" t="str">
            <v>Thu nhËp chÞu thuÕ tÝnh tr­íc 6% Z</v>
          </cell>
          <cell r="H679">
            <v>47861.599594054911</v>
          </cell>
        </row>
        <row r="680">
          <cell r="A680">
            <v>33</v>
          </cell>
          <cell r="B680" t="str">
            <v>X§-4</v>
          </cell>
          <cell r="C680" t="str">
            <v>Xµ ®ì th¼ng 4 d©y</v>
          </cell>
          <cell r="H680">
            <v>207126.88104057827</v>
          </cell>
        </row>
        <row r="681">
          <cell r="C681" t="str">
            <v>a ) VËt liÖu</v>
          </cell>
        </row>
        <row r="682">
          <cell r="B682" t="str">
            <v>PL§G</v>
          </cell>
          <cell r="C682" t="str">
            <v>ThÐp lµm xµ</v>
          </cell>
          <cell r="D682" t="str">
            <v>kg</v>
          </cell>
          <cell r="E682">
            <v>9</v>
          </cell>
          <cell r="G682">
            <v>10500</v>
          </cell>
          <cell r="H682">
            <v>94500</v>
          </cell>
        </row>
        <row r="683">
          <cell r="C683" t="str">
            <v>b ) Nh©n c«ng</v>
          </cell>
          <cell r="G683">
            <v>19994.194800000001</v>
          </cell>
        </row>
        <row r="684">
          <cell r="B684" t="str">
            <v>0 5.6011</v>
          </cell>
          <cell r="C684" t="str">
            <v>L¾p xµ ®ì trªn cét ®· dùng</v>
          </cell>
          <cell r="D684" t="str">
            <v>Bé</v>
          </cell>
          <cell r="E684">
            <v>1</v>
          </cell>
          <cell r="G684">
            <v>19741.5</v>
          </cell>
          <cell r="H684">
            <v>19741.5</v>
          </cell>
        </row>
        <row r="685">
          <cell r="B685" t="str">
            <v>02.1351</v>
          </cell>
          <cell r="C685" t="str">
            <v>VËn chuyÓn xµ</v>
          </cell>
          <cell r="D685" t="str">
            <v>TÊn</v>
          </cell>
          <cell r="E685">
            <v>8.9999999999999993E-3</v>
          </cell>
          <cell r="G685">
            <v>28077.200000000001</v>
          </cell>
          <cell r="H685">
            <v>252.69479999999999</v>
          </cell>
        </row>
        <row r="686">
          <cell r="C686" t="str">
            <v>V/C tõ Hµ néi ®Õn huyÖn + bèc dì</v>
          </cell>
          <cell r="D686" t="str">
            <v>TÊn</v>
          </cell>
          <cell r="E686">
            <v>8.9999999999999993E-3</v>
          </cell>
          <cell r="G686">
            <v>266267.5581636391</v>
          </cell>
          <cell r="H686">
            <v>2396.4080234727517</v>
          </cell>
        </row>
        <row r="687">
          <cell r="C687" t="str">
            <v>VËn chuyÓn tõ huyÖn ®Õn tuyÕn + bèc dì</v>
          </cell>
          <cell r="D687" t="str">
            <v>TÊn</v>
          </cell>
          <cell r="E687">
            <v>8.9999999999999993E-3</v>
          </cell>
          <cell r="G687">
            <v>82837.5581636391</v>
          </cell>
          <cell r="H687">
            <v>745.53802347275189</v>
          </cell>
        </row>
        <row r="688">
          <cell r="C688" t="str">
            <v>§Òn bï thi c«ng, lµm ®­êng t¹m.</v>
          </cell>
          <cell r="D688" t="str">
            <v>Cét</v>
          </cell>
          <cell r="E688">
            <v>1</v>
          </cell>
          <cell r="G688">
            <v>30000</v>
          </cell>
          <cell r="H688">
            <v>30000</v>
          </cell>
        </row>
        <row r="689">
          <cell r="C689" t="str">
            <v>Nh©n c«ng ®iÒu chØnh t¨ng thªm NC x (1+0,1/2,638 ) x2,01x0,95</v>
          </cell>
          <cell r="G689">
            <v>19631.987606938128</v>
          </cell>
          <cell r="H689">
            <v>19631.987606938128</v>
          </cell>
        </row>
        <row r="690">
          <cell r="C690" t="str">
            <v>Chi phÝ m¸y ®iÒu chinh t¨ng thªm C1 =  MTCx1,13</v>
          </cell>
          <cell r="H690">
            <v>0</v>
          </cell>
        </row>
        <row r="691">
          <cell r="C691" t="str">
            <v>Chi phÝ s¶n xuÊt chung: 71% CFNC</v>
          </cell>
          <cell r="H691">
            <v>28134.589508926067</v>
          </cell>
        </row>
        <row r="692">
          <cell r="C692" t="str">
            <v>Thu nhËp chÞu thuÕ tÝnh tr­íc 6% Z</v>
          </cell>
          <cell r="H692">
            <v>11724.16307776858</v>
          </cell>
        </row>
        <row r="693">
          <cell r="A693">
            <v>34</v>
          </cell>
          <cell r="B693" t="str">
            <v>GVX</v>
          </cell>
          <cell r="C693" t="str">
            <v>G«ng b¾t c¸p vÆn xo¾n GVX</v>
          </cell>
          <cell r="H693">
            <v>125790.97426621763</v>
          </cell>
        </row>
        <row r="694">
          <cell r="C694" t="str">
            <v>a ) VËt liÖu</v>
          </cell>
        </row>
        <row r="695">
          <cell r="B695" t="str">
            <v>PL§G</v>
          </cell>
          <cell r="C695" t="str">
            <v>ThÐp lµm xµ</v>
          </cell>
          <cell r="D695" t="str">
            <v>kg</v>
          </cell>
          <cell r="E695">
            <v>4.7300000000000004</v>
          </cell>
          <cell r="G695">
            <v>10500</v>
          </cell>
          <cell r="H695">
            <v>49665.000000000007</v>
          </cell>
        </row>
        <row r="696">
          <cell r="C696" t="str">
            <v>b ) Nh©n c«ng</v>
          </cell>
          <cell r="G696">
            <v>19874.305155999999</v>
          </cell>
        </row>
        <row r="697">
          <cell r="B697" t="str">
            <v>0 5.6011</v>
          </cell>
          <cell r="C697" t="str">
            <v>L¾p xµ ®ì trªn cét ®· dùng</v>
          </cell>
          <cell r="D697" t="str">
            <v>Bé</v>
          </cell>
          <cell r="E697">
            <v>1</v>
          </cell>
          <cell r="G697">
            <v>19741.5</v>
          </cell>
          <cell r="H697">
            <v>19741.5</v>
          </cell>
        </row>
        <row r="698">
          <cell r="B698" t="str">
            <v>02.1351</v>
          </cell>
          <cell r="C698" t="str">
            <v>VËn chuyÓn xµ</v>
          </cell>
          <cell r="D698" t="str">
            <v>TÊn</v>
          </cell>
          <cell r="E698">
            <v>4.7300000000000007E-3</v>
          </cell>
          <cell r="G698">
            <v>28077.200000000001</v>
          </cell>
          <cell r="H698">
            <v>132.80515600000001</v>
          </cell>
        </row>
        <row r="699">
          <cell r="C699" t="str">
            <v>V/C tõ Hµ néi ®Õn huyÖn + bèc dì</v>
          </cell>
          <cell r="D699" t="str">
            <v>TÊn</v>
          </cell>
          <cell r="E699">
            <v>4.7300000000000007E-3</v>
          </cell>
          <cell r="G699">
            <v>266267.5581636391</v>
          </cell>
          <cell r="H699">
            <v>1259.445550114013</v>
          </cell>
        </row>
        <row r="700">
          <cell r="C700" t="str">
            <v>VËn chuyÓn tõ huyÖn ®Õn tuyÕn + bèc dì</v>
          </cell>
          <cell r="D700" t="str">
            <v>TÊn</v>
          </cell>
          <cell r="E700">
            <v>4.7300000000000007E-3</v>
          </cell>
          <cell r="G700">
            <v>82837.5581636391</v>
          </cell>
          <cell r="H700">
            <v>391.82165011401298</v>
          </cell>
        </row>
        <row r="701">
          <cell r="C701" t="str">
            <v>Nh©n c«ng ®iÒu chØnh t¨ng thªm NC x (1+0,1/2,638 ) x2,01x0,95</v>
          </cell>
          <cell r="G701">
            <v>19514.269837918077</v>
          </cell>
          <cell r="H701">
            <v>19514.269837918077</v>
          </cell>
        </row>
        <row r="702">
          <cell r="C702" t="str">
            <v>Chi phÝ m¸y ®iÒu chinh t¨ng thªm C1 =  MTCx1,13</v>
          </cell>
          <cell r="H702">
            <v>0</v>
          </cell>
        </row>
        <row r="703">
          <cell r="C703" t="str">
            <v>Chi phÝ s¶n xuÊt chung: 71% CFNC</v>
          </cell>
          <cell r="H703">
            <v>27965.888245681832</v>
          </cell>
        </row>
        <row r="704">
          <cell r="C704" t="str">
            <v>Thu nhËp chÞu thuÕ tÝnh tr­íc 6% Z</v>
          </cell>
          <cell r="H704">
            <v>7120.2438263896765</v>
          </cell>
        </row>
        <row r="705">
          <cell r="A705">
            <v>35</v>
          </cell>
          <cell r="B705" t="str">
            <v xml:space="preserve"> GVX-A</v>
          </cell>
          <cell r="C705" t="str">
            <v>G«ng b¾t c¸p vÆn xo¾n GVX-A</v>
          </cell>
          <cell r="H705">
            <v>132867.53237684057</v>
          </cell>
        </row>
        <row r="706">
          <cell r="C706" t="str">
            <v>a ) VËt liÖu</v>
          </cell>
        </row>
        <row r="707">
          <cell r="B707" t="str">
            <v>PL§G</v>
          </cell>
          <cell r="C707" t="str">
            <v>ThÐp lµm xµ</v>
          </cell>
          <cell r="D707" t="str">
            <v>kg</v>
          </cell>
          <cell r="E707">
            <v>5.34</v>
          </cell>
          <cell r="G707">
            <v>10500</v>
          </cell>
          <cell r="H707">
            <v>56070</v>
          </cell>
        </row>
        <row r="708">
          <cell r="C708" t="str">
            <v>b ) Nh©n c«ng</v>
          </cell>
          <cell r="G708">
            <v>19891.432248000001</v>
          </cell>
        </row>
        <row r="709">
          <cell r="B709" t="str">
            <v>0 5.6011</v>
          </cell>
          <cell r="C709" t="str">
            <v>L¾p xµ ®ì trªn cét ®· dùng</v>
          </cell>
          <cell r="D709" t="str">
            <v>Bé</v>
          </cell>
          <cell r="E709">
            <v>1</v>
          </cell>
          <cell r="G709">
            <v>19741.5</v>
          </cell>
          <cell r="H709">
            <v>19741.5</v>
          </cell>
        </row>
        <row r="710">
          <cell r="B710" t="str">
            <v>02.1351</v>
          </cell>
          <cell r="C710" t="str">
            <v>VËn chuyÓn xµ</v>
          </cell>
          <cell r="D710" t="str">
            <v>TÊn</v>
          </cell>
          <cell r="E710">
            <v>5.3400000000000001E-3</v>
          </cell>
          <cell r="G710">
            <v>28077.200000000001</v>
          </cell>
          <cell r="H710">
            <v>149.93224800000002</v>
          </cell>
        </row>
        <row r="711">
          <cell r="C711" t="str">
            <v>V/C tõ Hµ néi ®Õn huyÖn + bèc dì</v>
          </cell>
          <cell r="D711" t="str">
            <v>TÊn</v>
          </cell>
          <cell r="E711">
            <v>5.3400000000000001E-3</v>
          </cell>
          <cell r="G711">
            <v>266267.5581636391</v>
          </cell>
          <cell r="H711">
            <v>1421.8687605938328</v>
          </cell>
        </row>
        <row r="712">
          <cell r="C712" t="str">
            <v>VËn chuyÓn tõ huyÖn ®Õn tuyÕn + bèc dì</v>
          </cell>
          <cell r="D712" t="str">
            <v>TÊn</v>
          </cell>
          <cell r="E712">
            <v>5.3400000000000001E-3</v>
          </cell>
          <cell r="G712">
            <v>82837.5581636391</v>
          </cell>
          <cell r="H712">
            <v>442.35256059383278</v>
          </cell>
        </row>
        <row r="713">
          <cell r="C713" t="str">
            <v>Nh©n c«ng ®iÒu chØnh t¨ng thªm NC x (1+0,1/2,638 ) x2,01x0,95</v>
          </cell>
          <cell r="G713">
            <v>19531.086662063801</v>
          </cell>
          <cell r="H713">
            <v>19531.086662063801</v>
          </cell>
        </row>
        <row r="714">
          <cell r="C714" t="str">
            <v>Chi phÝ m¸y ®iÒu chinh t¨ng thªm C1 =  MTCx1,13</v>
          </cell>
          <cell r="H714">
            <v>0</v>
          </cell>
        </row>
        <row r="715">
          <cell r="C715" t="str">
            <v>Chi phÝ s¶n xuÊt chung: 71% CFNC</v>
          </cell>
          <cell r="H715">
            <v>27989.988426145297</v>
          </cell>
        </row>
        <row r="716">
          <cell r="C716" t="str">
            <v>Thu nhËp chÞu thuÕ tÝnh tr­íc 6% Z</v>
          </cell>
          <cell r="H716">
            <v>7520.8037194438048</v>
          </cell>
        </row>
        <row r="717">
          <cell r="A717">
            <v>36</v>
          </cell>
          <cell r="B717" t="str">
            <v>X§-2</v>
          </cell>
          <cell r="C717" t="str">
            <v>Xµ ®ì th¼ng 2 d©y</v>
          </cell>
          <cell r="H717">
            <v>130132.3304287777</v>
          </cell>
        </row>
        <row r="718">
          <cell r="C718" t="str">
            <v>a ) VËt liÖu</v>
          </cell>
        </row>
        <row r="719">
          <cell r="B719" t="str">
            <v>PL§G</v>
          </cell>
          <cell r="C719" t="str">
            <v>ThÐp lµm xµ</v>
          </cell>
          <cell r="D719" t="str">
            <v>kg</v>
          </cell>
          <cell r="E719">
            <v>5.8</v>
          </cell>
          <cell r="F719">
            <v>1.0249999999999999</v>
          </cell>
          <cell r="G719">
            <v>10500</v>
          </cell>
          <cell r="H719">
            <v>62422.499999999993</v>
          </cell>
        </row>
        <row r="720">
          <cell r="C720" t="str">
            <v>b ) Nh©n c«ng</v>
          </cell>
          <cell r="G720">
            <v>17208.219580000001</v>
          </cell>
        </row>
        <row r="721">
          <cell r="B721" t="str">
            <v>05.6011</v>
          </cell>
          <cell r="C721" t="str">
            <v>L¾p xµ trªn cét ®· dùng</v>
          </cell>
          <cell r="D721" t="str">
            <v>Bé</v>
          </cell>
          <cell r="E721">
            <v>1</v>
          </cell>
          <cell r="F721">
            <v>1.3</v>
          </cell>
          <cell r="G721">
            <v>13161</v>
          </cell>
          <cell r="H721">
            <v>17109.3</v>
          </cell>
        </row>
        <row r="722">
          <cell r="B722" t="str">
            <v>02.1351</v>
          </cell>
          <cell r="C722" t="str">
            <v>VËn chuyÓn xµ</v>
          </cell>
          <cell r="D722" t="str">
            <v>TÊn</v>
          </cell>
          <cell r="E722">
            <v>5.7999999999999996E-3</v>
          </cell>
          <cell r="G722">
            <v>17055.099999999999</v>
          </cell>
          <cell r="H722">
            <v>98.919579999999982</v>
          </cell>
        </row>
        <row r="723">
          <cell r="B723" t="str">
            <v>02.1351</v>
          </cell>
          <cell r="C723" t="str">
            <v>VËn chuyÓn xµ</v>
          </cell>
          <cell r="D723" t="str">
            <v>TÊn</v>
          </cell>
          <cell r="E723">
            <v>0</v>
          </cell>
          <cell r="G723">
            <v>28077.200000000001</v>
          </cell>
          <cell r="H723">
            <v>0</v>
          </cell>
        </row>
        <row r="724">
          <cell r="C724" t="str">
            <v>V/C tõ Hµ néi ®Õn huyÖn + bèc dì</v>
          </cell>
          <cell r="D724" t="str">
            <v>TÊn</v>
          </cell>
          <cell r="E724">
            <v>5.7999999999999996E-3</v>
          </cell>
          <cell r="G724">
            <v>266267.5581636391</v>
          </cell>
          <cell r="H724">
            <v>1544.3518373491067</v>
          </cell>
        </row>
        <row r="725">
          <cell r="C725" t="str">
            <v>VËn chuyÓn tõ huyÖn ®Õn tuyÕn + bèc dì</v>
          </cell>
          <cell r="D725" t="str">
            <v>TÊn</v>
          </cell>
          <cell r="E725">
            <v>5.7999999999999996E-3</v>
          </cell>
          <cell r="G725">
            <v>82837.5581636391</v>
          </cell>
          <cell r="H725">
            <v>480.45783734910674</v>
          </cell>
        </row>
        <row r="726">
          <cell r="C726" t="str">
            <v>Nh©n c«ng ®iÒu chØnh t¨ng thªm NC x (1+0,1/2,638 ) x2,01x0,95</v>
          </cell>
          <cell r="G726">
            <v>16896.482049481183</v>
          </cell>
          <cell r="H726">
            <v>16896.482049481183</v>
          </cell>
        </row>
        <row r="727">
          <cell r="C727" t="str">
            <v>Chi phÝ m¸y ®iÒu chinh t¨ng thªm C1 =  MTCx1,13</v>
          </cell>
          <cell r="H727">
            <v>0</v>
          </cell>
        </row>
        <row r="728">
          <cell r="C728" t="str">
            <v>Chi phÝ s¶n xuÊt chung: 71% CFNC</v>
          </cell>
          <cell r="H728">
            <v>24214.338156931641</v>
          </cell>
        </row>
        <row r="729">
          <cell r="C729" t="str">
            <v>Thu nhËp chÞu thuÕ tÝnh tr­íc 6% Z</v>
          </cell>
          <cell r="H729">
            <v>7365.9809676666619</v>
          </cell>
        </row>
        <row r="730">
          <cell r="A730" t="str">
            <v>37.</v>
          </cell>
          <cell r="B730" t="str">
            <v>XK4-H</v>
          </cell>
          <cell r="C730" t="str">
            <v>Xµ nÐo trªn cét vu«ng</v>
          </cell>
          <cell r="H730">
            <v>143392.64831836024</v>
          </cell>
        </row>
        <row r="731">
          <cell r="C731" t="str">
            <v>a ) VËt liÖu</v>
          </cell>
        </row>
        <row r="732">
          <cell r="B732" t="str">
            <v>PL§G</v>
          </cell>
          <cell r="C732" t="str">
            <v>ThÐp lµm xµ</v>
          </cell>
          <cell r="D732" t="str">
            <v>kg</v>
          </cell>
          <cell r="E732">
            <v>6.92</v>
          </cell>
          <cell r="F732">
            <v>1.0249999999999999</v>
          </cell>
          <cell r="G732">
            <v>10500</v>
          </cell>
          <cell r="H732">
            <v>74476.5</v>
          </cell>
        </row>
        <row r="733">
          <cell r="C733" t="str">
            <v>b ) Nh©n c«ng</v>
          </cell>
          <cell r="E733">
            <v>7.1159999999999997</v>
          </cell>
          <cell r="G733">
            <v>17227.321292000001</v>
          </cell>
        </row>
        <row r="734">
          <cell r="B734" t="str">
            <v>05.6011</v>
          </cell>
          <cell r="C734" t="str">
            <v>L¾p xµ nÐo trªn cét ®· dùng</v>
          </cell>
          <cell r="D734" t="str">
            <v>Bé</v>
          </cell>
          <cell r="E734">
            <v>1</v>
          </cell>
          <cell r="F734">
            <v>1.3</v>
          </cell>
          <cell r="G734">
            <v>13161</v>
          </cell>
          <cell r="H734">
            <v>17109.3</v>
          </cell>
        </row>
        <row r="735">
          <cell r="B735" t="str">
            <v>02.1351</v>
          </cell>
          <cell r="C735" t="str">
            <v>VËn chuyÓn xµ</v>
          </cell>
          <cell r="D735" t="str">
            <v>TÊn</v>
          </cell>
          <cell r="E735">
            <v>6.9199999999999999E-3</v>
          </cell>
          <cell r="F735">
            <v>1</v>
          </cell>
          <cell r="G735">
            <v>17055.099999999999</v>
          </cell>
          <cell r="H735">
            <v>118.02129199999999</v>
          </cell>
        </row>
        <row r="736">
          <cell r="C736" t="str">
            <v>V/C tõ Hµ néi ®Õn huyÖn + bèc dì</v>
          </cell>
          <cell r="D736" t="str">
            <v>TÊn</v>
          </cell>
          <cell r="E736">
            <v>6.9199999999999999E-3</v>
          </cell>
          <cell r="G736">
            <v>266267.5581636391</v>
          </cell>
          <cell r="H736">
            <v>1842.5715024923825</v>
          </cell>
        </row>
        <row r="737">
          <cell r="C737" t="str">
            <v>VËn chuyÓn tõ huyÖn ®Õn tuyÕn + bèc dì</v>
          </cell>
          <cell r="D737" t="str">
            <v>TÊn</v>
          </cell>
          <cell r="E737">
            <v>6.9199999999999999E-3</v>
          </cell>
          <cell r="G737">
            <v>82837.5581636391</v>
          </cell>
          <cell r="H737">
            <v>573.23590249238259</v>
          </cell>
        </row>
        <row r="738">
          <cell r="C738" t="str">
            <v>Nh©n c«ng ®iÒu chØnh t¨ng thªm NC x (1+0,1/2,638 ) x2,01x0,95</v>
          </cell>
          <cell r="G738">
            <v>16915.237722165501</v>
          </cell>
          <cell r="H738">
            <v>16915.237722165501</v>
          </cell>
        </row>
        <row r="739">
          <cell r="C739" t="str">
            <v>Chi phÝ m¸y ®iÒu chinh t¨ng thªm C1 =  MTCx1,13</v>
          </cell>
          <cell r="H739">
            <v>0</v>
          </cell>
        </row>
        <row r="740">
          <cell r="C740" t="str">
            <v>Chi phÝ s¶n xuÊt chung: 71% CFNC</v>
          </cell>
          <cell r="H740">
            <v>24241.216900057501</v>
          </cell>
        </row>
        <row r="741">
          <cell r="C741" t="str">
            <v>Thu nhËp chÞu thuÕ tÝnh tr­íc 6% Z</v>
          </cell>
          <cell r="H741">
            <v>8116.564999152466</v>
          </cell>
        </row>
        <row r="742">
          <cell r="A742">
            <v>37</v>
          </cell>
          <cell r="B742" t="str">
            <v>XN-2</v>
          </cell>
          <cell r="C742" t="str">
            <v>Xµ nÐo 2 d©y</v>
          </cell>
          <cell r="H742">
            <v>146669.75211328181</v>
          </cell>
        </row>
        <row r="743">
          <cell r="C743" t="str">
            <v>a ) VËt liÖu</v>
          </cell>
        </row>
        <row r="744">
          <cell r="B744" t="str">
            <v>PL§G</v>
          </cell>
          <cell r="C744" t="str">
            <v>ThÐp lµm xµ</v>
          </cell>
          <cell r="D744" t="str">
            <v>kg</v>
          </cell>
          <cell r="E744">
            <v>7.37</v>
          </cell>
          <cell r="F744">
            <v>1</v>
          </cell>
          <cell r="G744">
            <v>10500</v>
          </cell>
          <cell r="H744">
            <v>77385</v>
          </cell>
        </row>
        <row r="745">
          <cell r="C745" t="str">
            <v>b ) Nh©n c«ng</v>
          </cell>
          <cell r="G745">
            <v>17234.996087</v>
          </cell>
        </row>
        <row r="746">
          <cell r="B746" t="str">
            <v>05.6011</v>
          </cell>
          <cell r="C746" t="str">
            <v>L¾p xµ nÐo trªn cét ®· dùng</v>
          </cell>
          <cell r="D746" t="str">
            <v>Bé</v>
          </cell>
          <cell r="E746">
            <v>1</v>
          </cell>
          <cell r="F746">
            <v>1.3</v>
          </cell>
          <cell r="G746">
            <v>13161</v>
          </cell>
          <cell r="H746">
            <v>17109.3</v>
          </cell>
        </row>
        <row r="747">
          <cell r="B747" t="str">
            <v>02.1351</v>
          </cell>
          <cell r="C747" t="str">
            <v>VËn chuyÓn xµ</v>
          </cell>
          <cell r="D747" t="str">
            <v>TÊn</v>
          </cell>
          <cell r="E747">
            <v>7.3699999999999998E-3</v>
          </cell>
          <cell r="F747">
            <v>1</v>
          </cell>
          <cell r="G747">
            <v>17055.099999999999</v>
          </cell>
          <cell r="H747">
            <v>125.69608699999999</v>
          </cell>
        </row>
        <row r="748">
          <cell r="C748" t="str">
            <v>V/C tõ Hµ néi ®Õn huyÖn + bèc dì</v>
          </cell>
          <cell r="D748" t="str">
            <v>TÊn</v>
          </cell>
          <cell r="E748">
            <v>7.3699999999999998E-3</v>
          </cell>
          <cell r="G748">
            <v>266267.5581636391</v>
          </cell>
          <cell r="H748">
            <v>1962.3919036660202</v>
          </cell>
        </row>
        <row r="749">
          <cell r="C749" t="str">
            <v>VËn chuyÓn tõ huyÖn ®Õn tuyÕn + bèc dì</v>
          </cell>
          <cell r="D749" t="str">
            <v>TÊn</v>
          </cell>
          <cell r="E749">
            <v>7.3699999999999998E-3</v>
          </cell>
          <cell r="G749">
            <v>82837.5581636391</v>
          </cell>
          <cell r="H749">
            <v>610.5128036660202</v>
          </cell>
        </row>
        <row r="750">
          <cell r="C750" t="str">
            <v>Nh©n c«ng ®iÒu chØnh t¨ng thªm NC x (1+0,1/2,638 ) x2,01x0,95</v>
          </cell>
          <cell r="G750">
            <v>16922.773483511879</v>
          </cell>
          <cell r="H750">
            <v>16922.773483511879</v>
          </cell>
        </row>
        <row r="751">
          <cell r="C751" t="str">
            <v>Chi phÝ m¸y ®iÒu chinh t¨ng thªm C1 =  MTCx1,13</v>
          </cell>
          <cell r="H751">
            <v>0</v>
          </cell>
        </row>
        <row r="752">
          <cell r="C752" t="str">
            <v>Chi phÝ s¶n xuÊt chung: 71% CFNC</v>
          </cell>
          <cell r="H752">
            <v>24252.016395063434</v>
          </cell>
        </row>
        <row r="753">
          <cell r="C753" t="str">
            <v>Thu nhËp chÞu thuÕ tÝnh tr­íc 6% Z</v>
          </cell>
          <cell r="H753">
            <v>8302.0614403744421</v>
          </cell>
        </row>
        <row r="754">
          <cell r="A754">
            <v>38</v>
          </cell>
          <cell r="C754" t="str">
            <v>Xµ xuÊt tuyÕn ®óp</v>
          </cell>
          <cell r="H754">
            <v>989684.44731628173</v>
          </cell>
        </row>
        <row r="755">
          <cell r="C755" t="str">
            <v>a ) VËt liÖu</v>
          </cell>
        </row>
        <row r="756">
          <cell r="B756" t="str">
            <v>PL§G</v>
          </cell>
          <cell r="C756" t="str">
            <v>ThÐp lµm xµ</v>
          </cell>
          <cell r="D756" t="str">
            <v>kg</v>
          </cell>
          <cell r="E756">
            <v>71.010000000000005</v>
          </cell>
          <cell r="F756">
            <v>1.0249999999999999</v>
          </cell>
          <cell r="G756">
            <v>10500</v>
          </cell>
          <cell r="H756">
            <v>764245.12499999988</v>
          </cell>
        </row>
        <row r="757">
          <cell r="C757" t="str">
            <v>b ) Nh©n c«ng</v>
          </cell>
          <cell r="G757">
            <v>42675.875550000004</v>
          </cell>
        </row>
        <row r="758">
          <cell r="B758" t="str">
            <v>05.6011</v>
          </cell>
          <cell r="C758" t="str">
            <v>L¾p xµ nÐo trªn cét ®· dùng</v>
          </cell>
          <cell r="D758" t="str">
            <v>Bé</v>
          </cell>
          <cell r="E758">
            <v>1</v>
          </cell>
          <cell r="F758">
            <v>1.3</v>
          </cell>
          <cell r="G758">
            <v>31896</v>
          </cell>
          <cell r="H758">
            <v>41464.800000000003</v>
          </cell>
        </row>
        <row r="759">
          <cell r="B759" t="str">
            <v>02.1351</v>
          </cell>
          <cell r="C759" t="str">
            <v>VËn chuyÓn xµ</v>
          </cell>
          <cell r="D759" t="str">
            <v>TÊn</v>
          </cell>
          <cell r="E759">
            <v>7.1010000000000004E-2</v>
          </cell>
          <cell r="G759">
            <v>17055</v>
          </cell>
          <cell r="H759">
            <v>1211.07555</v>
          </cell>
        </row>
        <row r="760">
          <cell r="C760" t="str">
            <v>V/C tõ Hµ néi ®Õn huyÖn + bèc dì</v>
          </cell>
          <cell r="D760" t="str">
            <v>TÊn</v>
          </cell>
          <cell r="E760">
            <v>7.1010000000000004E-2</v>
          </cell>
          <cell r="G760">
            <v>266267.5581636391</v>
          </cell>
          <cell r="H760">
            <v>18907.659305200013</v>
          </cell>
        </row>
        <row r="761">
          <cell r="C761" t="str">
            <v>VËn chuyÓn tõ huyÖn ®Õn tuyÕn + bèc dì</v>
          </cell>
          <cell r="D761" t="str">
            <v>TÊn</v>
          </cell>
          <cell r="E761">
            <v>7.1010000000000004E-2</v>
          </cell>
          <cell r="G761">
            <v>82837.5581636391</v>
          </cell>
          <cell r="H761">
            <v>5882.2950052000124</v>
          </cell>
        </row>
        <row r="762">
          <cell r="C762" t="str">
            <v>Nh©n c«ng ®iÒu chØnh t¨ng thªm NC x (1+0,1/2,638 ) x2,01x0,95</v>
          </cell>
          <cell r="G762">
            <v>41902.775695315016</v>
          </cell>
          <cell r="H762">
            <v>41902.775695315016</v>
          </cell>
        </row>
        <row r="763">
          <cell r="C763" t="str">
            <v>Chi phÝ m¸y ®iÒu chinh t¨ng thªm C1 =  MTCx1,13</v>
          </cell>
          <cell r="H763">
            <v>0</v>
          </cell>
        </row>
        <row r="764">
          <cell r="C764" t="str">
            <v>Chi phÝ s¶n xuÊt chung: 71% CFNC</v>
          </cell>
          <cell r="H764">
            <v>60050.842384173659</v>
          </cell>
        </row>
        <row r="765">
          <cell r="C765" t="str">
            <v>Thu nhËp chÞu thuÕ tÝnh tr­íc 6% Z</v>
          </cell>
          <cell r="H765">
            <v>56019.874376393309</v>
          </cell>
        </row>
        <row r="766">
          <cell r="A766">
            <v>39</v>
          </cell>
          <cell r="B766" t="str">
            <v>X1-2</v>
          </cell>
          <cell r="C766" t="str">
            <v>Xµ ®ì X1-2</v>
          </cell>
          <cell r="H766">
            <v>97163.031970124823</v>
          </cell>
        </row>
        <row r="767">
          <cell r="C767" t="str">
            <v>a ) VËt liÖu</v>
          </cell>
        </row>
        <row r="768">
          <cell r="B768" t="str">
            <v>PL§G</v>
          </cell>
          <cell r="C768" t="str">
            <v>ThÐp lµm xµ</v>
          </cell>
          <cell r="D768" t="str">
            <v>kg</v>
          </cell>
          <cell r="E768">
            <v>4.3</v>
          </cell>
          <cell r="G768">
            <v>10500</v>
          </cell>
          <cell r="H768">
            <v>45150</v>
          </cell>
        </row>
        <row r="769">
          <cell r="C769" t="str">
            <v>b ) Nh©n c«ng</v>
          </cell>
          <cell r="G769">
            <v>13281.731959999999</v>
          </cell>
        </row>
        <row r="770">
          <cell r="B770" t="str">
            <v>0 5.6011</v>
          </cell>
          <cell r="C770" t="str">
            <v>L¾p xµ nÐo trªn cét ®· dùng</v>
          </cell>
          <cell r="D770" t="str">
            <v>Bé</v>
          </cell>
          <cell r="E770">
            <v>1</v>
          </cell>
          <cell r="G770">
            <v>13161</v>
          </cell>
          <cell r="H770">
            <v>13161</v>
          </cell>
        </row>
        <row r="771">
          <cell r="B771" t="str">
            <v>02.1351</v>
          </cell>
          <cell r="C771" t="str">
            <v>VËn chuyÓn xµ</v>
          </cell>
          <cell r="D771" t="str">
            <v>TÊn</v>
          </cell>
          <cell r="E771">
            <v>4.3E-3</v>
          </cell>
          <cell r="G771">
            <v>28077.200000000001</v>
          </cell>
          <cell r="H771">
            <v>120.73196</v>
          </cell>
        </row>
        <row r="772">
          <cell r="C772" t="str">
            <v>V/C tõ Hµ néi ®Õn huyÖn + bèc dì</v>
          </cell>
          <cell r="D772" t="str">
            <v>TÊn</v>
          </cell>
          <cell r="E772">
            <v>4.3E-3</v>
          </cell>
          <cell r="G772">
            <v>266267.5581636391</v>
          </cell>
          <cell r="H772">
            <v>1144.9505001036482</v>
          </cell>
        </row>
        <row r="773">
          <cell r="C773" t="str">
            <v>VËn chuyÓn tõ huyÖn ®Õn tuyÕn + bèc dì</v>
          </cell>
          <cell r="D773" t="str">
            <v>TÊn</v>
          </cell>
          <cell r="E773">
            <v>4.3E-3</v>
          </cell>
          <cell r="G773">
            <v>82837.5581636391</v>
          </cell>
          <cell r="H773">
            <v>356.20150010364813</v>
          </cell>
        </row>
        <row r="774">
          <cell r="C774" t="str">
            <v>Nh©n c«ng ®iÒu chØnh t¨ng thªm NC x (1+0,1/2,638 ) x2,01x0,95</v>
          </cell>
          <cell r="G774">
            <v>13041.125178864117</v>
          </cell>
          <cell r="H774">
            <v>13041.125178864117</v>
          </cell>
        </row>
        <row r="775">
          <cell r="C775" t="str">
            <v>Chi phÝ m¸y ®iÒu chinh t¨ng thªm C1 =  MTCx1,13</v>
          </cell>
          <cell r="H775">
            <v>0</v>
          </cell>
        </row>
        <row r="776">
          <cell r="C776" t="str">
            <v>Chi phÝ s¶n xuÊt chung: 71% CFNC</v>
          </cell>
          <cell r="H776">
            <v>18689.22856859352</v>
          </cell>
        </row>
        <row r="777">
          <cell r="C777" t="str">
            <v>Thu nhËp chÞu thuÕ tÝnh tr­íc 6% Z</v>
          </cell>
          <cell r="H777">
            <v>5499.7942624598954</v>
          </cell>
        </row>
        <row r="778">
          <cell r="A778">
            <v>40</v>
          </cell>
          <cell r="B778" t="str">
            <v>X§-4</v>
          </cell>
          <cell r="C778" t="str">
            <v>Xµ ®ì th¼ng 4 d©y</v>
          </cell>
          <cell r="H778">
            <v>198327.34878714103</v>
          </cell>
        </row>
        <row r="779">
          <cell r="C779" t="str">
            <v>a ) VËt liÖu</v>
          </cell>
        </row>
        <row r="780">
          <cell r="B780" t="str">
            <v>PL§G</v>
          </cell>
          <cell r="C780" t="str">
            <v>ThÐp lµm xµ</v>
          </cell>
          <cell r="D780" t="str">
            <v>kg</v>
          </cell>
          <cell r="E780">
            <v>9.85</v>
          </cell>
          <cell r="F780">
            <v>1.0249999999999999</v>
          </cell>
          <cell r="G780">
            <v>10500</v>
          </cell>
          <cell r="H780">
            <v>106010.62499999999</v>
          </cell>
        </row>
        <row r="781">
          <cell r="C781" t="str">
            <v>b ) Nh©n c«ng</v>
          </cell>
          <cell r="G781">
            <v>22912.79175</v>
          </cell>
        </row>
        <row r="782">
          <cell r="B782" t="str">
            <v>05.6011</v>
          </cell>
          <cell r="C782" t="str">
            <v>L¾p xµ nÐo trªn cét ®· dùng</v>
          </cell>
          <cell r="D782" t="str">
            <v>Bé</v>
          </cell>
          <cell r="E782">
            <v>1</v>
          </cell>
          <cell r="F782">
            <v>1.3</v>
          </cell>
          <cell r="G782">
            <v>17496</v>
          </cell>
          <cell r="H782">
            <v>22744.799999999999</v>
          </cell>
        </row>
        <row r="783">
          <cell r="B783" t="str">
            <v>02.1351</v>
          </cell>
          <cell r="C783" t="str">
            <v>VËn chuyÓn xµ</v>
          </cell>
          <cell r="D783" t="str">
            <v>TÊn</v>
          </cell>
          <cell r="E783">
            <v>9.8499999999999994E-3</v>
          </cell>
          <cell r="G783">
            <v>17055</v>
          </cell>
          <cell r="H783">
            <v>167.99175</v>
          </cell>
        </row>
        <row r="784">
          <cell r="C784" t="str">
            <v>V/C tõ Hµ néi ®Õn huyÖn + bèc dì</v>
          </cell>
          <cell r="D784" t="str">
            <v>TÊn</v>
          </cell>
          <cell r="E784">
            <v>9.8499999999999994E-3</v>
          </cell>
          <cell r="G784">
            <v>266267.5581636391</v>
          </cell>
          <cell r="H784">
            <v>2622.7354479118449</v>
          </cell>
        </row>
        <row r="785">
          <cell r="C785" t="str">
            <v>VËn chuyÓn tõ huyÖn ®Õn tuyÕn + bèc dì</v>
          </cell>
          <cell r="D785" t="str">
            <v>TÊn</v>
          </cell>
          <cell r="E785">
            <v>9.8499999999999994E-3</v>
          </cell>
          <cell r="G785">
            <v>82837.5581636391</v>
          </cell>
          <cell r="H785">
            <v>815.94994791184513</v>
          </cell>
        </row>
        <row r="786">
          <cell r="C786" t="str">
            <v>Nh©n c«ng ®iÒu chØnh t¨ng thªm NC x (1+0,1/2,638 ) x2,01x0,95</v>
          </cell>
          <cell r="G786">
            <v>22497.712369810168</v>
          </cell>
          <cell r="H786">
            <v>22497.712369810168</v>
          </cell>
        </row>
        <row r="787">
          <cell r="C787" t="str">
            <v>Chi phÝ m¸y ®iÒu chinh t¨ng thªm C1 =  MTCx1,13</v>
          </cell>
          <cell r="H787">
            <v>0</v>
          </cell>
        </row>
        <row r="788">
          <cell r="C788" t="str">
            <v>Chi phÝ s¶n xuÊt chung: 71% CFNC</v>
          </cell>
          <cell r="H788">
            <v>32241.457925065217</v>
          </cell>
        </row>
        <row r="789">
          <cell r="C789" t="str">
            <v>Thu nhËp chÞu thuÕ tÝnh tr­íc 6% Z</v>
          </cell>
          <cell r="H789">
            <v>11226.076346441943</v>
          </cell>
        </row>
        <row r="790">
          <cell r="A790">
            <v>41</v>
          </cell>
          <cell r="B790" t="str">
            <v>XN-4</v>
          </cell>
          <cell r="C790" t="str">
            <v xml:space="preserve">Xµ nÐo 4 d©y </v>
          </cell>
          <cell r="H790">
            <v>250152.87717725558</v>
          </cell>
        </row>
        <row r="791">
          <cell r="C791" t="str">
            <v>a ) VËt liÖu</v>
          </cell>
        </row>
        <row r="792">
          <cell r="B792" t="str">
            <v>PL§G</v>
          </cell>
          <cell r="C792" t="str">
            <v>ThÐp lµm xµ</v>
          </cell>
          <cell r="D792" t="str">
            <v>kg</v>
          </cell>
          <cell r="E792">
            <v>14.52</v>
          </cell>
          <cell r="G792">
            <v>10500</v>
          </cell>
          <cell r="H792">
            <v>152460</v>
          </cell>
        </row>
        <row r="793">
          <cell r="C793" t="str">
            <v>b ) Nh©n c«ng</v>
          </cell>
          <cell r="G793">
            <v>23152.480943999999</v>
          </cell>
        </row>
        <row r="794">
          <cell r="B794" t="str">
            <v>05.6012</v>
          </cell>
          <cell r="C794" t="str">
            <v>L¾p xµ nÐo trªn cét ®· dùng</v>
          </cell>
          <cell r="D794" t="str">
            <v>Bé</v>
          </cell>
          <cell r="E794">
            <v>1</v>
          </cell>
          <cell r="F794">
            <v>1.3</v>
          </cell>
          <cell r="G794">
            <v>17496</v>
          </cell>
          <cell r="H794">
            <v>22744.799999999999</v>
          </cell>
        </row>
        <row r="795">
          <cell r="B795" t="str">
            <v>02.1351</v>
          </cell>
          <cell r="C795" t="str">
            <v>VËn chuyÓn xµ</v>
          </cell>
          <cell r="D795" t="str">
            <v>TÊn</v>
          </cell>
          <cell r="E795">
            <v>1.452E-2</v>
          </cell>
          <cell r="G795">
            <v>28077.200000000001</v>
          </cell>
          <cell r="H795">
            <v>407.68094400000001</v>
          </cell>
        </row>
        <row r="796">
          <cell r="C796" t="str">
            <v>V/C tõ Hµ néi ®Õn huyÖn + bèc dì</v>
          </cell>
          <cell r="D796" t="str">
            <v>TÊn</v>
          </cell>
          <cell r="E796">
            <v>1.452E-2</v>
          </cell>
          <cell r="G796">
            <v>266267.5581636391</v>
          </cell>
          <cell r="H796">
            <v>3866.2049445360399</v>
          </cell>
        </row>
        <row r="797">
          <cell r="C797" t="str">
            <v>VËn chuyÓn tõ huyÖn ®Õn tuyÕn + bèc dì</v>
          </cell>
          <cell r="D797" t="str">
            <v>TÊn</v>
          </cell>
          <cell r="E797">
            <v>1.452E-2</v>
          </cell>
          <cell r="G797">
            <v>82837.5581636391</v>
          </cell>
          <cell r="H797">
            <v>1202.8013445360398</v>
          </cell>
        </row>
        <row r="798">
          <cell r="C798" t="str">
            <v>Nh©n c«ng ®iÒu chØnh t¨ng thªm NC x (1+0,1/2,638 ) x2,01x0,95</v>
          </cell>
          <cell r="G798">
            <v>22733.059445958737</v>
          </cell>
          <cell r="H798">
            <v>22733.059445958737</v>
          </cell>
        </row>
        <row r="799">
          <cell r="C799" t="str">
            <v>Chi phÝ m¸y ®iÒu chinh t¨ng thªm C1 =  MTCx1,13</v>
          </cell>
          <cell r="H799">
            <v>0</v>
          </cell>
        </row>
        <row r="800">
          <cell r="C800" t="str">
            <v>Chi phÝ s¶n xuÊt chung: 71% CFNC</v>
          </cell>
          <cell r="H800">
            <v>32578.733676870703</v>
          </cell>
        </row>
        <row r="801">
          <cell r="C801" t="str">
            <v>Thu nhËp chÞu thuÕ tÝnh tr­íc 6% Z</v>
          </cell>
          <cell r="H801">
            <v>14159.596821354089</v>
          </cell>
        </row>
        <row r="802">
          <cell r="A802">
            <v>42</v>
          </cell>
          <cell r="B802" t="str">
            <v>XN§-4</v>
          </cell>
          <cell r="C802" t="str">
            <v>Xµ nÐo ®óp 4 d©y</v>
          </cell>
          <cell r="H802">
            <v>264050.77326992166</v>
          </cell>
        </row>
        <row r="803">
          <cell r="C803" t="str">
            <v>a ) VËt liÖu</v>
          </cell>
        </row>
        <row r="804">
          <cell r="B804" t="str">
            <v>PL§G</v>
          </cell>
          <cell r="C804" t="str">
            <v>ThÐp lµm xµ</v>
          </cell>
          <cell r="D804" t="str">
            <v>kg</v>
          </cell>
          <cell r="E804">
            <v>15.718</v>
          </cell>
          <cell r="G804">
            <v>10500</v>
          </cell>
          <cell r="H804">
            <v>165039</v>
          </cell>
        </row>
        <row r="805">
          <cell r="C805" t="str">
            <v>b ) Nh©n c«ng</v>
          </cell>
          <cell r="G805">
            <v>23186.117429599999</v>
          </cell>
        </row>
        <row r="806">
          <cell r="B806" t="str">
            <v>05.6012</v>
          </cell>
          <cell r="C806" t="str">
            <v>L¾p xµ nÐo trªn cét ®· dùng</v>
          </cell>
          <cell r="D806" t="str">
            <v>Bé</v>
          </cell>
          <cell r="E806">
            <v>1</v>
          </cell>
          <cell r="F806">
            <v>1.3</v>
          </cell>
          <cell r="G806">
            <v>17496</v>
          </cell>
          <cell r="H806">
            <v>22744.799999999999</v>
          </cell>
        </row>
        <row r="807">
          <cell r="B807" t="str">
            <v>02.1351</v>
          </cell>
          <cell r="C807" t="str">
            <v>VËn chuyÓn xµ</v>
          </cell>
          <cell r="D807" t="str">
            <v>TÊn</v>
          </cell>
          <cell r="E807">
            <v>1.5717999999999999E-2</v>
          </cell>
          <cell r="G807">
            <v>28077.200000000001</v>
          </cell>
          <cell r="H807">
            <v>441.31742959999997</v>
          </cell>
        </row>
        <row r="808">
          <cell r="C808" t="str">
            <v>V/C tõ Hµ néi ®Õn huyÖn + bèc dì</v>
          </cell>
          <cell r="D808" t="str">
            <v>TÊn</v>
          </cell>
          <cell r="E808">
            <v>1.5717999999999999E-2</v>
          </cell>
          <cell r="G808">
            <v>266267.5581636391</v>
          </cell>
          <cell r="H808">
            <v>4185.1934792160791</v>
          </cell>
        </row>
        <row r="809">
          <cell r="C809" t="str">
            <v>VËn chuyÓn tõ huyÖn ®Õn tuyÕn + bèc dì</v>
          </cell>
          <cell r="D809" t="str">
            <v>TÊn</v>
          </cell>
          <cell r="E809">
            <v>1.5717999999999999E-2</v>
          </cell>
          <cell r="G809">
            <v>82837.5581636391</v>
          </cell>
          <cell r="H809">
            <v>1302.0407392160794</v>
          </cell>
        </row>
        <row r="810">
          <cell r="C810" t="str">
            <v>Nh©n c«ng ®iÒu chØnh t¨ng thªm NC x (1+0,1/2,638 ) x2,01x0,95</v>
          </cell>
          <cell r="G810">
            <v>22766.086585838366</v>
          </cell>
          <cell r="H810">
            <v>22766.086585838366</v>
          </cell>
        </row>
        <row r="811">
          <cell r="C811" t="str">
            <v>Chi phÝ m¸y ®iÒu chinh t¨ng thªm C1 =  MTCx1,13</v>
          </cell>
          <cell r="H811">
            <v>0</v>
          </cell>
        </row>
        <row r="812">
          <cell r="C812" t="str">
            <v>Chi phÝ s¶n xuÊt chung: 71% CFNC</v>
          </cell>
          <cell r="H812">
            <v>32626.064850961237</v>
          </cell>
        </row>
        <row r="813">
          <cell r="C813" t="str">
            <v>Thu nhËp chÞu thuÕ tÝnh tr­íc 6% Z</v>
          </cell>
          <cell r="H813">
            <v>14946.270185089905</v>
          </cell>
        </row>
        <row r="814">
          <cell r="A814">
            <v>43</v>
          </cell>
          <cell r="B814" t="str">
            <v>XN§-4a</v>
          </cell>
          <cell r="C814" t="str">
            <v>Xµ nÐo ®óp 4 d©y</v>
          </cell>
          <cell r="H814">
            <v>255868.01678409681</v>
          </cell>
        </row>
        <row r="815">
          <cell r="C815" t="str">
            <v>a ) VËt liÖu</v>
          </cell>
        </row>
        <row r="816">
          <cell r="B816" t="str">
            <v>PL§G</v>
          </cell>
          <cell r="C816" t="str">
            <v>ThÐp lµm xµ</v>
          </cell>
          <cell r="D816" t="str">
            <v>kg</v>
          </cell>
          <cell r="E816">
            <v>16.638000000000002</v>
          </cell>
          <cell r="G816">
            <v>10500</v>
          </cell>
          <cell r="H816">
            <v>174699.00000000003</v>
          </cell>
        </row>
        <row r="817">
          <cell r="C817" t="str">
            <v>b ) Nh©n c«ng</v>
          </cell>
          <cell r="G817">
            <v>17963.148453599999</v>
          </cell>
        </row>
        <row r="818">
          <cell r="B818" t="str">
            <v>05.6012</v>
          </cell>
          <cell r="C818" t="str">
            <v>L¾p xµ nÐo trªn cét ®· dùng</v>
          </cell>
          <cell r="D818" t="str">
            <v>Bé</v>
          </cell>
          <cell r="E818">
            <v>1</v>
          </cell>
          <cell r="G818">
            <v>17496</v>
          </cell>
          <cell r="H818">
            <v>17496</v>
          </cell>
        </row>
        <row r="819">
          <cell r="B819" t="str">
            <v>02.1351</v>
          </cell>
          <cell r="C819" t="str">
            <v>VËn chuyÓn xµ</v>
          </cell>
          <cell r="D819" t="str">
            <v>TÊn</v>
          </cell>
          <cell r="E819">
            <v>1.6638E-2</v>
          </cell>
          <cell r="G819">
            <v>28077.200000000001</v>
          </cell>
          <cell r="H819">
            <v>467.14845360000004</v>
          </cell>
        </row>
        <row r="820">
          <cell r="C820" t="str">
            <v>V/C tõ Hµ néi ®Õn huyÖn + bèc dì</v>
          </cell>
          <cell r="D820" t="str">
            <v>TÊn</v>
          </cell>
          <cell r="E820">
            <v>1.6638E-2</v>
          </cell>
          <cell r="G820">
            <v>266267.5581636391</v>
          </cell>
          <cell r="H820">
            <v>4430.159632726627</v>
          </cell>
        </row>
        <row r="821">
          <cell r="C821" t="str">
            <v>VËn chuyÓn tõ huyÖn ®Õn tuyÕn + bèc dì</v>
          </cell>
          <cell r="D821" t="str">
            <v>TÊn</v>
          </cell>
          <cell r="E821">
            <v>1.6638E-2</v>
          </cell>
          <cell r="G821">
            <v>82837.5581636391</v>
          </cell>
          <cell r="H821">
            <v>1378.2512927266273</v>
          </cell>
        </row>
        <row r="822">
          <cell r="C822" t="str">
            <v>Nh©n c«ng ®iÒu chØnh t¨ng thªm NC x (1+0,1/2,638 ) x2,01x0,95</v>
          </cell>
          <cell r="G822">
            <v>17637.734920071147</v>
          </cell>
          <cell r="H822">
            <v>17637.734920071147</v>
          </cell>
        </row>
        <row r="823">
          <cell r="C823" t="str">
            <v>Chi phÝ m¸y ®iÒu chinh t¨ng thªm C1 =  MTCx1,13</v>
          </cell>
          <cell r="H823">
            <v>0</v>
          </cell>
        </row>
        <row r="824">
          <cell r="C824" t="str">
            <v>Chi phÝ s¶n xuÊt chung: 71% CFNC</v>
          </cell>
          <cell r="H824">
            <v>25276.627195306512</v>
          </cell>
        </row>
        <row r="825">
          <cell r="C825" t="str">
            <v>Thu nhËp chÞu thuÕ tÝnh tr­íc 6% Z</v>
          </cell>
          <cell r="H825">
            <v>14483.095289665856</v>
          </cell>
        </row>
        <row r="826">
          <cell r="A826">
            <v>44</v>
          </cell>
          <cell r="B826" t="str">
            <v>XNL§-4</v>
          </cell>
          <cell r="C826" t="str">
            <v>Xµ nÐo lÖch 4 d©y</v>
          </cell>
          <cell r="H826">
            <v>264654.0208465649</v>
          </cell>
        </row>
        <row r="827">
          <cell r="C827" t="str">
            <v>a ) VËt liÖu</v>
          </cell>
        </row>
        <row r="828">
          <cell r="B828" t="str">
            <v>PL§G</v>
          </cell>
          <cell r="C828" t="str">
            <v>ThÐp lµm xµ</v>
          </cell>
          <cell r="D828" t="str">
            <v>kg</v>
          </cell>
          <cell r="E828">
            <v>15.77</v>
          </cell>
          <cell r="G828">
            <v>10500</v>
          </cell>
          <cell r="H828">
            <v>165585</v>
          </cell>
        </row>
        <row r="829">
          <cell r="C829" t="str">
            <v>b ) Nh©n c«ng</v>
          </cell>
          <cell r="G829">
            <v>23187.577443999999</v>
          </cell>
        </row>
        <row r="830">
          <cell r="B830" t="str">
            <v>05.6012</v>
          </cell>
          <cell r="C830" t="str">
            <v>L¾p xµ nÐo trªn cét ®· dùng</v>
          </cell>
          <cell r="D830" t="str">
            <v>Bé</v>
          </cell>
          <cell r="E830">
            <v>1</v>
          </cell>
          <cell r="F830">
            <v>1.3</v>
          </cell>
          <cell r="G830">
            <v>17496</v>
          </cell>
          <cell r="H830">
            <v>22744.799999999999</v>
          </cell>
        </row>
        <row r="831">
          <cell r="B831" t="str">
            <v>02.1351</v>
          </cell>
          <cell r="C831" t="str">
            <v>VËn chuyÓn xµ</v>
          </cell>
          <cell r="D831" t="str">
            <v>TÊn</v>
          </cell>
          <cell r="E831">
            <v>1.5769999999999999E-2</v>
          </cell>
          <cell r="G831">
            <v>28077.200000000001</v>
          </cell>
          <cell r="H831">
            <v>442.777444</v>
          </cell>
        </row>
        <row r="832">
          <cell r="C832" t="str">
            <v>V/C tõ Hµ néi ®Õn huyÖn + bèc dì</v>
          </cell>
          <cell r="D832" t="str">
            <v>TÊn</v>
          </cell>
          <cell r="E832">
            <v>1.5769999999999999E-2</v>
          </cell>
          <cell r="G832">
            <v>266267.5581636391</v>
          </cell>
          <cell r="H832">
            <v>4199.0393922405883</v>
          </cell>
        </row>
        <row r="833">
          <cell r="C833" t="str">
            <v>VËn chuyÓn tõ huyÖn ®Õn tuyÕn + bèc dì</v>
          </cell>
          <cell r="D833" t="str">
            <v>TÊn</v>
          </cell>
          <cell r="E833">
            <v>1.5769999999999999E-2</v>
          </cell>
          <cell r="G833">
            <v>82837.5581636391</v>
          </cell>
          <cell r="H833">
            <v>1306.3482922405885</v>
          </cell>
        </row>
        <row r="834">
          <cell r="C834" t="str">
            <v>Nh©n c«ng ®iÒu chØnh t¨ng thªm NC x (1+0,1/2,638 ) x2,01x0,95</v>
          </cell>
          <cell r="G834">
            <v>22767.52015117538</v>
          </cell>
          <cell r="H834">
            <v>22767.52015117538</v>
          </cell>
        </row>
        <row r="835">
          <cell r="C835" t="str">
            <v>Chi phÝ m¸y ®iÒu chinh t¨ng thªm C1 =  MTCx1,13</v>
          </cell>
          <cell r="H835">
            <v>0</v>
          </cell>
        </row>
        <row r="836">
          <cell r="C836" t="str">
            <v>Chi phÝ s¶n xuÊt chung: 71% CFNC</v>
          </cell>
          <cell r="H836">
            <v>32628.119292574516</v>
          </cell>
        </row>
        <row r="837">
          <cell r="C837" t="str">
            <v>Thu nhËp chÞu thuÕ tÝnh tr­íc 6% Z</v>
          </cell>
          <cell r="H837">
            <v>14980.416274333864</v>
          </cell>
        </row>
        <row r="838">
          <cell r="A838">
            <v>45</v>
          </cell>
          <cell r="B838" t="str">
            <v>XNLT-4</v>
          </cell>
          <cell r="C838" t="str">
            <v>Xµ nÐo LT 4 d©y</v>
          </cell>
          <cell r="H838">
            <v>273373.79742168699</v>
          </cell>
        </row>
        <row r="839">
          <cell r="C839" t="str">
            <v>a ) VËt liÖu</v>
          </cell>
        </row>
        <row r="840">
          <cell r="B840" t="str">
            <v>PL§G</v>
          </cell>
          <cell r="C840" t="str">
            <v>ThÐp lµm xµ</v>
          </cell>
          <cell r="D840" t="str">
            <v>kg</v>
          </cell>
          <cell r="E840">
            <v>18.146999999999998</v>
          </cell>
          <cell r="G840">
            <v>10500</v>
          </cell>
          <cell r="H840">
            <v>190543.49999999997</v>
          </cell>
        </row>
        <row r="841">
          <cell r="C841" t="str">
            <v>b ) Nh©n c«ng</v>
          </cell>
          <cell r="G841">
            <v>18005.5169484</v>
          </cell>
        </row>
        <row r="842">
          <cell r="B842" t="str">
            <v>05.6012</v>
          </cell>
          <cell r="C842" t="str">
            <v>L¾p xµ nÐo trªn cét ®· dùng</v>
          </cell>
          <cell r="D842" t="str">
            <v>Bé</v>
          </cell>
          <cell r="E842">
            <v>1</v>
          </cell>
          <cell r="G842">
            <v>17496</v>
          </cell>
          <cell r="H842">
            <v>17496</v>
          </cell>
        </row>
        <row r="843">
          <cell r="B843" t="str">
            <v>02.1351</v>
          </cell>
          <cell r="C843" t="str">
            <v>VËn chuyÓn xµ</v>
          </cell>
          <cell r="D843" t="str">
            <v>TÊn</v>
          </cell>
          <cell r="E843">
            <v>1.8147E-2</v>
          </cell>
          <cell r="G843">
            <v>28077.200000000001</v>
          </cell>
          <cell r="H843">
            <v>509.51694839999999</v>
          </cell>
        </row>
        <row r="844">
          <cell r="C844" t="str">
            <v>V/C tõ Hµ néi ®Õn huyÖn + bèc dì</v>
          </cell>
          <cell r="D844" t="str">
            <v>TÊn</v>
          </cell>
          <cell r="E844">
            <v>1.8147E-2</v>
          </cell>
          <cell r="G844">
            <v>266267.5581636391</v>
          </cell>
          <cell r="H844">
            <v>4831.957377995559</v>
          </cell>
        </row>
        <row r="845">
          <cell r="C845" t="str">
            <v>VËn chuyÓn tõ huyÖn ®Õn tuyÕn + bèc dì</v>
          </cell>
          <cell r="D845" t="str">
            <v>TÊn</v>
          </cell>
          <cell r="E845">
            <v>1.8147E-2</v>
          </cell>
          <cell r="G845">
            <v>82837.5581636391</v>
          </cell>
          <cell r="H845">
            <v>1503.2531679955587</v>
          </cell>
        </row>
        <row r="846">
          <cell r="C846" t="str">
            <v>Nh©n c«ng ®iÒu chØnh t¨ng thªm NC x (1+0,1/2,638 ) x2,01x0,95</v>
          </cell>
          <cell r="G846">
            <v>17679.335883408676</v>
          </cell>
          <cell r="H846">
            <v>17679.335883408676</v>
          </cell>
        </row>
        <row r="847">
          <cell r="C847" t="str">
            <v>Chi phÝ m¸y ®iÒu chinh t¨ng thªm C1 =  MTCx1,13</v>
          </cell>
          <cell r="H847">
            <v>0</v>
          </cell>
        </row>
        <row r="848">
          <cell r="C848" t="str">
            <v>Chi phÝ s¶n xuÊt chung: 71% CFNC</v>
          </cell>
          <cell r="H848">
            <v>25336.245510584158</v>
          </cell>
        </row>
        <row r="849">
          <cell r="C849" t="str">
            <v>Thu nhËp chÞu thuÕ tÝnh tr­íc 6% Z</v>
          </cell>
          <cell r="H849">
            <v>15473.988533303036</v>
          </cell>
        </row>
        <row r="850">
          <cell r="A850">
            <v>46</v>
          </cell>
          <cell r="B850" t="str">
            <v>XN§-2</v>
          </cell>
          <cell r="C850" t="str">
            <v>Xµ nÐo ®óp 2 d©y</v>
          </cell>
          <cell r="H850">
            <v>219768.49012979888</v>
          </cell>
        </row>
        <row r="851">
          <cell r="C851" t="str">
            <v>a ) VËt liÖu</v>
          </cell>
          <cell r="H851">
            <v>74550</v>
          </cell>
        </row>
        <row r="852">
          <cell r="B852" t="str">
            <v>PL§G</v>
          </cell>
          <cell r="C852" t="str">
            <v>ThÐp lµm xµ</v>
          </cell>
          <cell r="D852" t="str">
            <v>kg</v>
          </cell>
          <cell r="E852">
            <v>7.1</v>
          </cell>
          <cell r="G852">
            <v>10500</v>
          </cell>
          <cell r="H852">
            <v>74550</v>
          </cell>
        </row>
        <row r="853">
          <cell r="C853" t="str">
            <v>b ) Nh©n c«ng</v>
          </cell>
          <cell r="G853">
            <v>17695.348119999999</v>
          </cell>
        </row>
        <row r="854">
          <cell r="B854" t="str">
            <v>05.6012</v>
          </cell>
          <cell r="C854" t="str">
            <v>L¾p xµ nÐo trªn cét ®· dùng</v>
          </cell>
          <cell r="D854" t="str">
            <v>Bé</v>
          </cell>
          <cell r="E854">
            <v>1</v>
          </cell>
          <cell r="G854">
            <v>17496</v>
          </cell>
          <cell r="H854">
            <v>17496</v>
          </cell>
        </row>
        <row r="855">
          <cell r="B855" t="str">
            <v>02.1351</v>
          </cell>
          <cell r="C855" t="str">
            <v>VËn chuyÓn xµ</v>
          </cell>
          <cell r="D855" t="str">
            <v>TÊn</v>
          </cell>
          <cell r="E855">
            <v>7.0999999999999995E-3</v>
          </cell>
          <cell r="G855">
            <v>28077.200000000001</v>
          </cell>
          <cell r="H855">
            <v>199.34811999999999</v>
          </cell>
        </row>
        <row r="856">
          <cell r="C856" t="str">
            <v>V/C tõ Hµ néi ®Õn huyÖn + bèc dì</v>
          </cell>
          <cell r="D856" t="str">
            <v>TÊn</v>
          </cell>
          <cell r="E856">
            <v>7.0999999999999995E-3</v>
          </cell>
          <cell r="G856">
            <v>266267.5581636391</v>
          </cell>
          <cell r="H856">
            <v>1890.4996629618374</v>
          </cell>
        </row>
        <row r="857">
          <cell r="C857" t="str">
            <v>VËn chuyÓn tõ huyÖn ®Õn tuyÕn + bèc dì</v>
          </cell>
          <cell r="D857" t="str">
            <v>TÊn</v>
          </cell>
          <cell r="E857">
            <v>7.0999999999999995E-3</v>
          </cell>
          <cell r="G857">
            <v>82837.5581636391</v>
          </cell>
          <cell r="H857">
            <v>588.14666296183759</v>
          </cell>
        </row>
        <row r="858">
          <cell r="C858" t="str">
            <v>Nh©n c«ng ®iÒu chØnh t¨ng thªm NC x (1+0,1/2,638 ) x2,01x0,95</v>
          </cell>
          <cell r="G858">
            <v>17374.785954986084</v>
          </cell>
          <cell r="H858">
            <v>17374.785954986084</v>
          </cell>
        </row>
        <row r="859">
          <cell r="C859" t="str">
            <v>Chi phÝ m¸y ®iÒu chinh t¨ng thªm C1 =  MTCx1,13</v>
          </cell>
          <cell r="H859">
            <v>0</v>
          </cell>
        </row>
        <row r="860">
          <cell r="C860" t="str">
            <v>Chi phÝ s¶n xuÊt chung: 71% CFNC</v>
          </cell>
          <cell r="H860">
            <v>24899.795193240119</v>
          </cell>
        </row>
        <row r="861">
          <cell r="C861" t="str">
            <v>Thu nhËp chÞu thuÕ tÝnh tr­íc 6% Z</v>
          </cell>
          <cell r="H861">
            <v>8219.9145356489917</v>
          </cell>
        </row>
        <row r="862">
          <cell r="A862">
            <v>47</v>
          </cell>
          <cell r="B862" t="str">
            <v>XN§-2a</v>
          </cell>
          <cell r="C862" t="str">
            <v>Xµ nÐo ®óp 2 d©y</v>
          </cell>
          <cell r="H862">
            <v>178025.87756724432</v>
          </cell>
        </row>
        <row r="863">
          <cell r="C863" t="str">
            <v>a ) VËt liÖu</v>
          </cell>
        </row>
        <row r="864">
          <cell r="B864">
            <v>1</v>
          </cell>
          <cell r="C864" t="str">
            <v>ThÐp lµm xµ</v>
          </cell>
          <cell r="D864" t="str">
            <v>kg</v>
          </cell>
          <cell r="E864">
            <v>9.9280000000000008</v>
          </cell>
          <cell r="G864">
            <v>10500</v>
          </cell>
          <cell r="H864">
            <v>104244.00000000001</v>
          </cell>
        </row>
        <row r="865">
          <cell r="C865" t="str">
            <v>b ) Nh©n c«ng</v>
          </cell>
          <cell r="G865">
            <v>17774.750441600001</v>
          </cell>
        </row>
        <row r="866">
          <cell r="B866" t="str">
            <v>05.6012</v>
          </cell>
          <cell r="C866" t="str">
            <v>L¾p xµ nÐo trªn cét ®· dùng</v>
          </cell>
          <cell r="D866" t="str">
            <v>Bé</v>
          </cell>
          <cell r="E866">
            <v>1</v>
          </cell>
          <cell r="G866">
            <v>17496</v>
          </cell>
          <cell r="H866">
            <v>17496</v>
          </cell>
        </row>
        <row r="867">
          <cell r="B867">
            <v>2</v>
          </cell>
          <cell r="C867" t="str">
            <v>VËn chuyÓn xµ</v>
          </cell>
          <cell r="D867" t="str">
            <v>TÊn</v>
          </cell>
          <cell r="E867">
            <v>9.9280000000000011E-3</v>
          </cell>
          <cell r="G867">
            <v>28077.200000000001</v>
          </cell>
          <cell r="H867">
            <v>278.75044160000004</v>
          </cell>
        </row>
        <row r="868">
          <cell r="C868" t="str">
            <v>V/C tõ Hµ néi ®Õn huyÖn + bèc dì</v>
          </cell>
          <cell r="D868" t="str">
            <v>TÊn</v>
          </cell>
          <cell r="E868">
            <v>9.9280000000000011E-3</v>
          </cell>
          <cell r="G868">
            <v>266267.5581636391</v>
          </cell>
          <cell r="H868">
            <v>2643.5043174486091</v>
          </cell>
        </row>
        <row r="869">
          <cell r="C869" t="str">
            <v>VËn chuyÓn tõ huyÖn ®Õn tuyÕn + bèc dì</v>
          </cell>
          <cell r="D869" t="str">
            <v>TÊn</v>
          </cell>
          <cell r="E869">
            <v>9.9280000000000011E-3</v>
          </cell>
          <cell r="G869">
            <v>82837.5581636391</v>
          </cell>
          <cell r="H869">
            <v>822.4112774486091</v>
          </cell>
        </row>
        <row r="870">
          <cell r="C870" t="str">
            <v>Nh©n c«ng ®iÒu chØnh t¨ng thªm NC x (1+0,1/2,638 ) x2,01x0,95</v>
          </cell>
          <cell r="G870">
            <v>17452.749854468217</v>
          </cell>
          <cell r="H870">
            <v>17452.749854468217</v>
          </cell>
        </row>
        <row r="871">
          <cell r="C871" t="str">
            <v>Chi phÝ m¸y ®iÒu chinh t¨ng thªm C1 =  MTCx1,13</v>
          </cell>
          <cell r="H871">
            <v>0</v>
          </cell>
        </row>
        <row r="872">
          <cell r="C872" t="str">
            <v>Chi phÝ s¶n xuÊt chung: 71% CFNC</v>
          </cell>
          <cell r="H872">
            <v>25011.525210208434</v>
          </cell>
        </row>
        <row r="873">
          <cell r="C873" t="str">
            <v>Thu nhËp chÞu thuÕ tÝnh tr­íc 6% Z</v>
          </cell>
          <cell r="H873">
            <v>10076.936466070432</v>
          </cell>
        </row>
        <row r="874">
          <cell r="A874">
            <v>48</v>
          </cell>
          <cell r="B874" t="str">
            <v>A30</v>
          </cell>
          <cell r="C874" t="str">
            <v>Sø nÐo h¹ thÕ A30</v>
          </cell>
          <cell r="H874">
            <v>9913.2416637325932</v>
          </cell>
        </row>
        <row r="875">
          <cell r="C875" t="str">
            <v>a ) VËt liÖu</v>
          </cell>
        </row>
        <row r="876">
          <cell r="B876">
            <v>1</v>
          </cell>
          <cell r="C876" t="str">
            <v>Sø h¹ thÕ A20 c¶ ty</v>
          </cell>
          <cell r="D876" t="str">
            <v>qu¶</v>
          </cell>
          <cell r="E876">
            <v>1</v>
          </cell>
          <cell r="G876">
            <v>5500</v>
          </cell>
          <cell r="H876">
            <v>5500</v>
          </cell>
        </row>
        <row r="877">
          <cell r="C877" t="str">
            <v>b ) Nh©n c«ng</v>
          </cell>
          <cell r="G877">
            <v>1058.0771999999999</v>
          </cell>
        </row>
        <row r="878">
          <cell r="B878">
            <v>1</v>
          </cell>
          <cell r="C878" t="str">
            <v>L¾p sø</v>
          </cell>
          <cell r="D878" t="str">
            <v>Bé</v>
          </cell>
          <cell r="E878">
            <v>1</v>
          </cell>
          <cell r="G878">
            <v>1030</v>
          </cell>
          <cell r="H878">
            <v>1030</v>
          </cell>
        </row>
        <row r="879">
          <cell r="B879">
            <v>2</v>
          </cell>
          <cell r="C879" t="str">
            <v>VËn chuyÓn sø</v>
          </cell>
          <cell r="D879" t="str">
            <v>TÊn</v>
          </cell>
          <cell r="E879">
            <v>1E-3</v>
          </cell>
          <cell r="G879">
            <v>28077.200000000001</v>
          </cell>
          <cell r="H879">
            <v>28.077200000000001</v>
          </cell>
        </row>
        <row r="880">
          <cell r="C880" t="str">
            <v>V/C tõ Hµ néi ®Õn huyÖn + bèc dì</v>
          </cell>
          <cell r="D880" t="str">
            <v>TÊn</v>
          </cell>
          <cell r="E880">
            <v>1E-3</v>
          </cell>
          <cell r="G880">
            <v>266267.5581636391</v>
          </cell>
          <cell r="H880">
            <v>266.26755816363908</v>
          </cell>
        </row>
        <row r="881">
          <cell r="C881" t="str">
            <v>Nh©n c«ng ®iÒu chØnh t¨ng thªm NC x (1+0,1/2,638 ) x2,01x0,95</v>
          </cell>
          <cell r="G881">
            <v>1038.9094777441996</v>
          </cell>
          <cell r="H881">
            <v>1038.9094777441996</v>
          </cell>
        </row>
        <row r="882">
          <cell r="C882" t="str">
            <v>Chi phÝ m¸y ®iÒu chinh t¨ng thªm C1 =  MTCx1,13</v>
          </cell>
          <cell r="H882">
            <v>0</v>
          </cell>
        </row>
        <row r="883">
          <cell r="C883" t="str">
            <v>Chi phÝ s¶n xuÊt chung: 71% CFNC</v>
          </cell>
          <cell r="H883">
            <v>1488.8605411983815</v>
          </cell>
        </row>
        <row r="884">
          <cell r="C884" t="str">
            <v>Thu nhËp chÞu thuÕ tÝnh tr­íc 6% Z</v>
          </cell>
          <cell r="H884">
            <v>561.12688662637322</v>
          </cell>
        </row>
        <row r="885">
          <cell r="A885" t="str">
            <v>48.</v>
          </cell>
          <cell r="B885" t="str">
            <v>A20</v>
          </cell>
          <cell r="C885" t="str">
            <v>Sø nÐo</v>
          </cell>
          <cell r="H885">
            <v>7166.0782861319849</v>
          </cell>
        </row>
        <row r="886">
          <cell r="C886" t="str">
            <v>a ) VËt liÖu</v>
          </cell>
        </row>
        <row r="887">
          <cell r="B887">
            <v>1</v>
          </cell>
          <cell r="C887" t="str">
            <v>Sø h¹ thÕ A20</v>
          </cell>
          <cell r="D887" t="str">
            <v>qu¶</v>
          </cell>
          <cell r="E887">
            <v>1</v>
          </cell>
          <cell r="G887">
            <v>3000</v>
          </cell>
          <cell r="H887">
            <v>3000</v>
          </cell>
        </row>
        <row r="888">
          <cell r="C888" t="str">
            <v>b ) Nh©n c«ng</v>
          </cell>
          <cell r="G888">
            <v>1031.03</v>
          </cell>
        </row>
        <row r="889">
          <cell r="B889">
            <v>1</v>
          </cell>
          <cell r="C889" t="str">
            <v>L¾p sø</v>
          </cell>
          <cell r="D889" t="str">
            <v>Bé</v>
          </cell>
          <cell r="E889">
            <v>1</v>
          </cell>
          <cell r="G889">
            <v>1030</v>
          </cell>
          <cell r="H889">
            <v>1030</v>
          </cell>
        </row>
        <row r="890">
          <cell r="B890">
            <v>2</v>
          </cell>
          <cell r="C890" t="str">
            <v>VËn chuyÓn sø</v>
          </cell>
          <cell r="D890" t="str">
            <v>TÊn</v>
          </cell>
          <cell r="E890">
            <v>1E-3</v>
          </cell>
          <cell r="G890">
            <v>1030</v>
          </cell>
          <cell r="H890">
            <v>1.03</v>
          </cell>
        </row>
        <row r="891">
          <cell r="C891" t="str">
            <v>V/C tõ Hµ néi ®Õn huyÖn + bèc dì</v>
          </cell>
          <cell r="D891" t="str">
            <v>TÊn</v>
          </cell>
          <cell r="E891">
            <v>1E-3</v>
          </cell>
          <cell r="G891">
            <v>266267.5581636391</v>
          </cell>
          <cell r="H891">
            <v>266.26755816363908</v>
          </cell>
        </row>
        <row r="892">
          <cell r="C892" t="str">
            <v>Nh©n c«ng ®iÒu chØnh t¨ng thªm NC x (1+0,1/2,638 ) x2,01x0,95</v>
          </cell>
          <cell r="G892">
            <v>1012.3522544844574</v>
          </cell>
          <cell r="H892">
            <v>1012.3522544844574</v>
          </cell>
        </row>
        <row r="893">
          <cell r="C893" t="str">
            <v>Chi phÝ m¸y ®iÒu chinh t¨ng thªm C1 =  MTCx1,13</v>
          </cell>
          <cell r="H893">
            <v>0</v>
          </cell>
        </row>
        <row r="894">
          <cell r="C894" t="str">
            <v>Chi phÝ s¶n xuÊt chung: 71% CFNC</v>
          </cell>
          <cell r="H894">
            <v>1450.8014006839646</v>
          </cell>
        </row>
        <row r="895">
          <cell r="C895" t="str">
            <v>Thu nhËp chÞu thuÕ tÝnh tr­íc 6% Z</v>
          </cell>
          <cell r="H895">
            <v>405.62707279992367</v>
          </cell>
        </row>
        <row r="896">
          <cell r="A896">
            <v>49</v>
          </cell>
          <cell r="C896" t="str">
            <v>Xµ ®ì d©y sau c«ng t¬ X-8</v>
          </cell>
          <cell r="H896">
            <v>135632.49462788954</v>
          </cell>
        </row>
        <row r="897">
          <cell r="C897" t="str">
            <v>a ) VËt liÖu</v>
          </cell>
        </row>
        <row r="898">
          <cell r="B898">
            <v>1</v>
          </cell>
          <cell r="C898" t="str">
            <v>ThÐp lµm xµ</v>
          </cell>
          <cell r="D898" t="str">
            <v>kg</v>
          </cell>
          <cell r="E898">
            <v>6.88</v>
          </cell>
          <cell r="G898">
            <v>9726</v>
          </cell>
          <cell r="H898">
            <v>66914.880000000005</v>
          </cell>
        </row>
        <row r="899">
          <cell r="C899" t="str">
            <v>b ) Nh©n c«ng</v>
          </cell>
          <cell r="G899">
            <v>17302.471136</v>
          </cell>
        </row>
        <row r="900">
          <cell r="B900">
            <v>1</v>
          </cell>
          <cell r="C900" t="str">
            <v xml:space="preserve">L¾p xµ </v>
          </cell>
          <cell r="D900" t="str">
            <v>Bé</v>
          </cell>
          <cell r="E900">
            <v>1</v>
          </cell>
          <cell r="G900">
            <v>17109.3</v>
          </cell>
          <cell r="H900">
            <v>17109.3</v>
          </cell>
        </row>
        <row r="901">
          <cell r="B901">
            <v>2</v>
          </cell>
          <cell r="C901" t="str">
            <v>VËn chuyÓn xµ</v>
          </cell>
          <cell r="D901" t="str">
            <v>TÊn</v>
          </cell>
          <cell r="E901">
            <v>6.8799999999999998E-3</v>
          </cell>
          <cell r="G901">
            <v>28077.200000000001</v>
          </cell>
          <cell r="H901">
            <v>193.17113599999999</v>
          </cell>
        </row>
        <row r="902">
          <cell r="C902" t="str">
            <v>V/C tõ Hµ néi ®Õn huyÖn + bèc dì</v>
          </cell>
          <cell r="D902" t="str">
            <v>TÊn</v>
          </cell>
          <cell r="E902">
            <v>6.8799999999999998E-3</v>
          </cell>
          <cell r="G902">
            <v>266267.5581636391</v>
          </cell>
          <cell r="H902">
            <v>1831.9208001658369</v>
          </cell>
        </row>
        <row r="903">
          <cell r="C903" t="str">
            <v>VËn chuyÓn tõ huyÖn ®Õn tuyÕn + bèc dì</v>
          </cell>
          <cell r="D903" t="str">
            <v>TÊn</v>
          </cell>
          <cell r="E903">
            <v>6.8799999999999998E-3</v>
          </cell>
          <cell r="G903">
            <v>82837.5581636391</v>
          </cell>
          <cell r="H903">
            <v>569.92240016583696</v>
          </cell>
        </row>
        <row r="904">
          <cell r="C904" t="str">
            <v>Nh©n c«ng ®iÒu chØnh t¨ng thªm NC x (1+0,1/2,638 ) x2,01x0,95</v>
          </cell>
          <cell r="G904">
            <v>16989.026180306926</v>
          </cell>
          <cell r="H904">
            <v>16989.026180306926</v>
          </cell>
        </row>
        <row r="905">
          <cell r="C905" t="str">
            <v>Chi phÝ m¸y ®iÒu chinh t¨ng thªm C1 =  MTCx1,13</v>
          </cell>
          <cell r="H905">
            <v>0</v>
          </cell>
        </row>
        <row r="906">
          <cell r="C906" t="str">
            <v>Chi phÝ s¶n xuÊt chung: 71% CFNC</v>
          </cell>
          <cell r="H906">
            <v>24346.963094577914</v>
          </cell>
        </row>
        <row r="907">
          <cell r="C907" t="str">
            <v>Thu nhËp chÞu thuÕ tÝnh tr­íc 6% Z</v>
          </cell>
          <cell r="H907">
            <v>7677.311016672993</v>
          </cell>
        </row>
        <row r="908">
          <cell r="A908">
            <v>50</v>
          </cell>
          <cell r="C908" t="str">
            <v>Gi¸ l¾p hép c«ng t¬ cét ®¬n</v>
          </cell>
          <cell r="H908">
            <v>164478.95169878445</v>
          </cell>
        </row>
        <row r="909">
          <cell r="C909" t="str">
            <v>a ) VËt liÖu</v>
          </cell>
        </row>
        <row r="910">
          <cell r="B910">
            <v>1</v>
          </cell>
          <cell r="C910" t="str">
            <v>ThÐp lµm gi¸</v>
          </cell>
          <cell r="D910" t="str">
            <v>kg</v>
          </cell>
          <cell r="E910">
            <v>8.8800000000000008</v>
          </cell>
          <cell r="G910">
            <v>10500</v>
          </cell>
          <cell r="H910">
            <v>93240.000000000015</v>
          </cell>
        </row>
        <row r="911">
          <cell r="C911" t="str">
            <v>b ) Nh©n c«ng</v>
          </cell>
          <cell r="G911">
            <v>17358.625536</v>
          </cell>
        </row>
        <row r="912">
          <cell r="B912">
            <v>1</v>
          </cell>
          <cell r="C912" t="str">
            <v>L¾p gi¸</v>
          </cell>
          <cell r="D912" t="str">
            <v>Bé</v>
          </cell>
          <cell r="E912">
            <v>1</v>
          </cell>
          <cell r="G912">
            <v>17109.3</v>
          </cell>
          <cell r="H912">
            <v>17109.3</v>
          </cell>
        </row>
        <row r="913">
          <cell r="B913">
            <v>2</v>
          </cell>
          <cell r="C913" t="str">
            <v>VËn chuyÓn thÐp</v>
          </cell>
          <cell r="D913" t="str">
            <v>TÊn</v>
          </cell>
          <cell r="E913">
            <v>8.8800000000000007E-3</v>
          </cell>
          <cell r="G913">
            <v>28077.200000000001</v>
          </cell>
          <cell r="H913">
            <v>249.32553600000003</v>
          </cell>
        </row>
        <row r="914">
          <cell r="C914" t="str">
            <v>V/C tõ Hµ néi ®Õn huyÖn + bèc dì</v>
          </cell>
          <cell r="D914" t="str">
            <v>TÊn</v>
          </cell>
          <cell r="E914">
            <v>8.8800000000000007E-3</v>
          </cell>
          <cell r="G914">
            <v>266267.5581636391</v>
          </cell>
          <cell r="H914">
            <v>2364.4559164931152</v>
          </cell>
        </row>
        <row r="915">
          <cell r="C915" t="str">
            <v>VËn chuyÓn tõ huyÖn ®Õn tuyÕn + bèc dì</v>
          </cell>
          <cell r="D915" t="str">
            <v>TÊn</v>
          </cell>
          <cell r="E915">
            <v>8.8800000000000007E-3</v>
          </cell>
          <cell r="G915">
            <v>82837.5581636391</v>
          </cell>
          <cell r="H915">
            <v>735.59751649311522</v>
          </cell>
        </row>
        <row r="916">
          <cell r="C916" t="str">
            <v>Nh©n c«ng ®iÒu chØnh t¨ng thªm NC x (1+0,1/2,638 ) x2,01x0,95</v>
          </cell>
          <cell r="G916">
            <v>17044.163308653551</v>
          </cell>
          <cell r="H916">
            <v>17044.163308653551</v>
          </cell>
        </row>
        <row r="917">
          <cell r="C917" t="str">
            <v>Chi phÝ m¸y ®iÒu chinh t¨ng thªm C1 =  MTCx1,13</v>
          </cell>
          <cell r="H917">
            <v>0</v>
          </cell>
        </row>
        <row r="918">
          <cell r="C918" t="str">
            <v>Chi phÝ s¶n xuÊt chung: 71% CFNC</v>
          </cell>
          <cell r="H918">
            <v>24425.980079704019</v>
          </cell>
        </row>
        <row r="919">
          <cell r="C919" t="str">
            <v>Thu nhËp chÞu thuÕ tÝnh tr­íc 6% Z</v>
          </cell>
          <cell r="H919">
            <v>9310.12934144063</v>
          </cell>
        </row>
        <row r="920">
          <cell r="A920">
            <v>51</v>
          </cell>
          <cell r="C920" t="str">
            <v>Gi¸ l¾p hép c«ng t¬ cét ®«i</v>
          </cell>
          <cell r="H920">
            <v>185476.60773194433</v>
          </cell>
        </row>
        <row r="921">
          <cell r="C921" t="str">
            <v>a ) VËt liÖu</v>
          </cell>
        </row>
        <row r="922">
          <cell r="B922">
            <v>1</v>
          </cell>
          <cell r="C922" t="str">
            <v>ThÐp lµm gi¸</v>
          </cell>
          <cell r="D922" t="str">
            <v>kg</v>
          </cell>
          <cell r="E922">
            <v>10.69</v>
          </cell>
          <cell r="G922">
            <v>10500</v>
          </cell>
          <cell r="H922">
            <v>112245</v>
          </cell>
        </row>
        <row r="923">
          <cell r="C923" t="str">
            <v>b ) Nh©n c«ng</v>
          </cell>
          <cell r="G923">
            <v>17409.445267999999</v>
          </cell>
        </row>
        <row r="924">
          <cell r="B924">
            <v>1</v>
          </cell>
          <cell r="C924" t="str">
            <v>L¾p gi¸</v>
          </cell>
          <cell r="D924" t="str">
            <v>Bé</v>
          </cell>
          <cell r="E924">
            <v>1</v>
          </cell>
          <cell r="G924">
            <v>17109.3</v>
          </cell>
          <cell r="H924">
            <v>17109.3</v>
          </cell>
        </row>
        <row r="925">
          <cell r="B925">
            <v>2</v>
          </cell>
          <cell r="C925" t="str">
            <v>VËn chuyÓn thÐp</v>
          </cell>
          <cell r="D925" t="str">
            <v>TÊn</v>
          </cell>
          <cell r="E925">
            <v>1.069E-2</v>
          </cell>
          <cell r="G925">
            <v>28077.200000000001</v>
          </cell>
          <cell r="H925">
            <v>300.14526799999999</v>
          </cell>
        </row>
        <row r="926">
          <cell r="C926" t="str">
            <v>V/C tõ Hµ néi ®Õn huyÖn + bèc dì</v>
          </cell>
          <cell r="D926" t="str">
            <v>TÊn</v>
          </cell>
          <cell r="E926">
            <v>1.069E-2</v>
          </cell>
          <cell r="G926">
            <v>266267.5581636391</v>
          </cell>
          <cell r="H926">
            <v>2846.4001967693021</v>
          </cell>
        </row>
        <row r="927">
          <cell r="C927" t="str">
            <v>VËn chuyÓn tõ huyÖn ®Õn tuyÕn + bèc dì</v>
          </cell>
          <cell r="D927" t="str">
            <v>TÊn</v>
          </cell>
          <cell r="E927">
            <v>1.069E-2</v>
          </cell>
          <cell r="G927">
            <v>82837.5581636391</v>
          </cell>
          <cell r="H927">
            <v>885.53349676930202</v>
          </cell>
        </row>
        <row r="928">
          <cell r="C928" t="str">
            <v>Nh©n c«ng ®iÒu chØnh t¨ng thªm NC x (1+0,1/2,638 ) x2,01x0,95</v>
          </cell>
          <cell r="G928">
            <v>17094.062409807251</v>
          </cell>
          <cell r="H928">
            <v>17094.062409807251</v>
          </cell>
        </row>
        <row r="929">
          <cell r="C929" t="str">
            <v>Chi phÝ m¸y ®iÒu chinh t¨ng thªm C1 =  MTCx1,13</v>
          </cell>
          <cell r="H929">
            <v>0</v>
          </cell>
        </row>
        <row r="930">
          <cell r="C930" t="str">
            <v>Chi phÝ s¶n xuÊt chung: 71% CFNC</v>
          </cell>
          <cell r="H930">
            <v>24497.490451243149</v>
          </cell>
        </row>
        <row r="931">
          <cell r="C931" t="str">
            <v>Thu nhËp chÞu thuÕ tÝnh tr­íc 6% Z</v>
          </cell>
          <cell r="H931">
            <v>10498.675909355339</v>
          </cell>
        </row>
        <row r="932">
          <cell r="A932">
            <v>52</v>
          </cell>
          <cell r="B932" t="str">
            <v>PVC-35</v>
          </cell>
          <cell r="C932" t="str">
            <v>D©y dÉn bäc</v>
          </cell>
          <cell r="H932">
            <v>648.58802774011804</v>
          </cell>
        </row>
        <row r="933">
          <cell r="C933" t="str">
            <v>D©y dÉn AV</v>
          </cell>
          <cell r="D933" t="str">
            <v>m</v>
          </cell>
          <cell r="E933">
            <v>0</v>
          </cell>
          <cell r="G933">
            <v>5273</v>
          </cell>
          <cell r="H933">
            <v>0</v>
          </cell>
        </row>
        <row r="934">
          <cell r="B934" t="str">
            <v>06.6123</v>
          </cell>
          <cell r="C934" t="str">
            <v>R¶i d©y</v>
          </cell>
          <cell r="D934" t="str">
            <v>m</v>
          </cell>
          <cell r="E934">
            <v>1</v>
          </cell>
          <cell r="G934">
            <v>159</v>
          </cell>
          <cell r="H934">
            <v>159</v>
          </cell>
        </row>
        <row r="935">
          <cell r="C935" t="str">
            <v>V/c + bèc dì tõ huyÖn ®Õn tuyÕn</v>
          </cell>
          <cell r="D935" t="str">
            <v>TÊn</v>
          </cell>
          <cell r="E935">
            <v>1.1400000000000001E-4</v>
          </cell>
          <cell r="G935">
            <v>84975.865369203937</v>
          </cell>
          <cell r="H935">
            <v>9.6872486520892487</v>
          </cell>
        </row>
        <row r="936">
          <cell r="C936" t="str">
            <v>VËn chuyÓn tõ §iÖn lùc ®Õn tuyÕn</v>
          </cell>
          <cell r="D936" t="str">
            <v>TÊn</v>
          </cell>
          <cell r="E936">
            <v>1.1400000000000001E-4</v>
          </cell>
          <cell r="G936">
            <v>82837.5581636391</v>
          </cell>
          <cell r="H936">
            <v>9.4434816306548583</v>
          </cell>
        </row>
        <row r="937">
          <cell r="C937" t="str">
            <v>§Òn bï thi c«ng, l¸n tr¹i, lµm ®­êng t¹m</v>
          </cell>
          <cell r="D937" t="str">
            <v>m</v>
          </cell>
          <cell r="E937">
            <v>1</v>
          </cell>
          <cell r="G937">
            <v>20</v>
          </cell>
          <cell r="H937">
            <v>20</v>
          </cell>
        </row>
        <row r="938">
          <cell r="C938" t="str">
            <v>KÐo d©y qua vÞ trÝ bÎ gãc + v­ît ®­êng...</v>
          </cell>
          <cell r="D938" t="str">
            <v>m</v>
          </cell>
          <cell r="E938">
            <v>1</v>
          </cell>
          <cell r="G938">
            <v>10</v>
          </cell>
          <cell r="H938">
            <v>10</v>
          </cell>
        </row>
        <row r="939">
          <cell r="C939" t="str">
            <v>Nh©n c«ng ®iÒu chØnh t¨ng thªm NC x (1+0,1/2,638 ) x 2,01-1</v>
          </cell>
          <cell r="H939">
            <v>165.93846057619402</v>
          </cell>
        </row>
        <row r="940">
          <cell r="C940" t="str">
            <v>Chi phÝ m¸y ®iÒu chinh t¨ng thªm C1 =  MTCx1,047</v>
          </cell>
          <cell r="H940">
            <v>0</v>
          </cell>
        </row>
        <row r="941">
          <cell r="C941" t="str">
            <v>Chi phÝ s¶n xuÊt chung: 71% CFNC</v>
          </cell>
          <cell r="H941">
            <v>237.80630700909774</v>
          </cell>
        </row>
        <row r="942">
          <cell r="C942" t="str">
            <v>Thu nhËp chÞu thuÕ tÝnh tr­íc 6% Z</v>
          </cell>
          <cell r="H942">
            <v>36.71252987208215</v>
          </cell>
        </row>
        <row r="943">
          <cell r="A943">
            <v>53</v>
          </cell>
          <cell r="B943" t="str">
            <v>PVC-50</v>
          </cell>
          <cell r="C943" t="str">
            <v>D©y dÉn bäc</v>
          </cell>
          <cell r="H943">
            <v>839.2432967965733</v>
          </cell>
        </row>
        <row r="944">
          <cell r="C944" t="str">
            <v>D©y dÉn AV</v>
          </cell>
          <cell r="D944" t="str">
            <v>km</v>
          </cell>
          <cell r="E944">
            <v>1</v>
          </cell>
          <cell r="H944">
            <v>0</v>
          </cell>
        </row>
        <row r="945">
          <cell r="B945" t="str">
            <v>06.6124</v>
          </cell>
          <cell r="C945" t="str">
            <v>R¶i d©y</v>
          </cell>
          <cell r="D945" t="str">
            <v>m</v>
          </cell>
          <cell r="E945">
            <v>1</v>
          </cell>
          <cell r="G945">
            <v>208.012</v>
          </cell>
          <cell r="H945">
            <v>208.012</v>
          </cell>
        </row>
        <row r="946">
          <cell r="C946" t="str">
            <v>V/c + bèc dì tõ huyÖn ®Õn tuyÕn</v>
          </cell>
          <cell r="D946" t="str">
            <v>TÊn</v>
          </cell>
          <cell r="E946">
            <v>1.9600000000000002E-4</v>
          </cell>
          <cell r="G946">
            <v>84975.865369203937</v>
          </cell>
          <cell r="H946">
            <v>16.655269612363973</v>
          </cell>
        </row>
        <row r="947">
          <cell r="C947" t="str">
            <v>VËn chuyÓn tõ §iÖn lùc ®Õn tuyÕn</v>
          </cell>
          <cell r="D947" t="str">
            <v>TÊn</v>
          </cell>
          <cell r="E947">
            <v>1.9600000000000002E-4</v>
          </cell>
          <cell r="G947">
            <v>82837.5581636391</v>
          </cell>
          <cell r="H947">
            <v>16.236161400073264</v>
          </cell>
        </row>
        <row r="948">
          <cell r="C948" t="str">
            <v>§Òn bï thi c«ng, l¸n tr¹i, lµm ®­êng t¹m</v>
          </cell>
          <cell r="D948" t="str">
            <v>m</v>
          </cell>
          <cell r="E948">
            <v>1</v>
          </cell>
          <cell r="G948">
            <v>20</v>
          </cell>
          <cell r="H948">
            <v>20</v>
          </cell>
        </row>
        <row r="949">
          <cell r="C949" t="str">
            <v>KÐo d©y qua vÞ trÝ bÎ gãc + v­ît ®­êng...</v>
          </cell>
          <cell r="D949" t="str">
            <v>m</v>
          </cell>
          <cell r="E949">
            <v>1</v>
          </cell>
          <cell r="G949">
            <v>10</v>
          </cell>
          <cell r="H949">
            <v>10</v>
          </cell>
        </row>
        <row r="950">
          <cell r="C950" t="str">
            <v>Nh©n c«ng ®iÒu chØnh t¨ng thªm NC x (1+0,1/2,638 ) x 2,01-1</v>
          </cell>
          <cell r="H950">
            <v>214.06257791205448</v>
          </cell>
        </row>
        <row r="951">
          <cell r="C951" t="str">
            <v>Chi phÝ m¸y ®iÒu chinh t¨ng thªm C1 =  MTCx1,047</v>
          </cell>
          <cell r="H951">
            <v>0</v>
          </cell>
        </row>
        <row r="952">
          <cell r="C952" t="str">
            <v>Chi phÝ s¶n xuÊt chung: 71% CFNC</v>
          </cell>
          <cell r="H952">
            <v>306.77295031755864</v>
          </cell>
        </row>
        <row r="953">
          <cell r="C953" t="str">
            <v>Thu nhËp chÞu thuÕ tÝnh tr­íc 6% Z</v>
          </cell>
          <cell r="H953">
            <v>47.504337554523019</v>
          </cell>
        </row>
        <row r="954">
          <cell r="A954">
            <v>54</v>
          </cell>
          <cell r="B954" t="str">
            <v>PVC-70</v>
          </cell>
          <cell r="C954" t="str">
            <v>D©y dÉn bäc</v>
          </cell>
          <cell r="H954">
            <v>1110.164361954834</v>
          </cell>
        </row>
        <row r="955">
          <cell r="C955" t="str">
            <v>D©y dÉn AV</v>
          </cell>
          <cell r="D955" t="str">
            <v>km</v>
          </cell>
          <cell r="H955">
            <v>0</v>
          </cell>
        </row>
        <row r="956">
          <cell r="B956" t="str">
            <v>06.6125</v>
          </cell>
          <cell r="C956" t="str">
            <v>R¶i d©y</v>
          </cell>
          <cell r="D956" t="str">
            <v>m</v>
          </cell>
          <cell r="E956">
            <v>1</v>
          </cell>
          <cell r="G956">
            <v>279.51600000000002</v>
          </cell>
          <cell r="H956">
            <v>279.51600000000002</v>
          </cell>
        </row>
        <row r="957">
          <cell r="C957" t="str">
            <v>V/c + bèc dì tõ huyÖn ®Õn tuyÕn</v>
          </cell>
          <cell r="D957" t="str">
            <v>TÊn</v>
          </cell>
          <cell r="E957">
            <v>2.7500000000000002E-4</v>
          </cell>
          <cell r="G957">
            <v>84975.865369203937</v>
          </cell>
          <cell r="H957">
            <v>23.368362976531085</v>
          </cell>
        </row>
        <row r="958">
          <cell r="C958" t="str">
            <v>VËn chuyÓn tõ §iÖn lùc ®Õn tuyÕn</v>
          </cell>
          <cell r="D958" t="str">
            <v>TÊn</v>
          </cell>
          <cell r="E958">
            <v>2.7500000000000002E-4</v>
          </cell>
          <cell r="G958">
            <v>82837.5581636391</v>
          </cell>
          <cell r="H958">
            <v>22.780328495000752</v>
          </cell>
        </row>
        <row r="959">
          <cell r="C959" t="str">
            <v>§Òn bï thi c«ng, l¸n tr¹i, lµm ®­êng t¹m</v>
          </cell>
          <cell r="D959" t="str">
            <v>m</v>
          </cell>
          <cell r="E959">
            <v>1</v>
          </cell>
          <cell r="G959">
            <v>20</v>
          </cell>
          <cell r="H959">
            <v>20</v>
          </cell>
        </row>
        <row r="960">
          <cell r="C960" t="str">
            <v>KÐo d©y qua vÞ trÝ bÎ gãc + v­ît ®­êng...</v>
          </cell>
          <cell r="D960" t="str">
            <v>m</v>
          </cell>
          <cell r="E960">
            <v>1</v>
          </cell>
          <cell r="G960">
            <v>10</v>
          </cell>
          <cell r="H960">
            <v>10</v>
          </cell>
        </row>
        <row r="961">
          <cell r="C961" t="str">
            <v>Nh©n c«ng ®iÒu chØnh t¨ng thªm NC x (1+0,1/2,638 ) x 2,01-1</v>
          </cell>
          <cell r="H961">
            <v>284.27123877028038</v>
          </cell>
        </row>
        <row r="962">
          <cell r="C962" t="str">
            <v>Chi phÝ m¸y ®iÒu chinh t¨ng thªm C1 =  MTCx1,047</v>
          </cell>
          <cell r="H962">
            <v>0</v>
          </cell>
        </row>
        <row r="963">
          <cell r="C963" t="str">
            <v>Chi phÝ s¶n xuÊt chung: 71% CFNC</v>
          </cell>
          <cell r="H963">
            <v>407.38893952689904</v>
          </cell>
        </row>
        <row r="964">
          <cell r="C964" t="str">
            <v>Thu nhËp chÞu thuÕ tÝnh tr­íc 6% Z</v>
          </cell>
          <cell r="H964">
            <v>62.839492186122676</v>
          </cell>
        </row>
        <row r="965">
          <cell r="A965">
            <v>55</v>
          </cell>
          <cell r="B965" t="str">
            <v>PVC-95</v>
          </cell>
          <cell r="C965" t="str">
            <v>D©y dÉn nh«m bäc</v>
          </cell>
          <cell r="H965">
            <v>1538.2672271405218</v>
          </cell>
        </row>
        <row r="966">
          <cell r="C966" t="str">
            <v>D©y dÉn AV</v>
          </cell>
          <cell r="D966" t="str">
            <v>m</v>
          </cell>
          <cell r="G966">
            <v>9200</v>
          </cell>
          <cell r="H966">
            <v>0</v>
          </cell>
        </row>
        <row r="967">
          <cell r="B967" t="str">
            <v>06.6126</v>
          </cell>
          <cell r="C967" t="str">
            <v>R¶i d©y</v>
          </cell>
          <cell r="D967" t="str">
            <v>m</v>
          </cell>
          <cell r="E967">
            <v>1</v>
          </cell>
          <cell r="G967">
            <v>382</v>
          </cell>
          <cell r="H967">
            <v>382</v>
          </cell>
        </row>
        <row r="968">
          <cell r="C968" t="str">
            <v>V/c + bèc dì tõ huyÖn ®Õn tuyÕn</v>
          </cell>
          <cell r="D968" t="str">
            <v>TÊn</v>
          </cell>
          <cell r="E968">
            <v>3.0840000000000002E-4</v>
          </cell>
          <cell r="G968">
            <v>84975.865369203937</v>
          </cell>
          <cell r="H968">
            <v>26.206556879862497</v>
          </cell>
        </row>
        <row r="969">
          <cell r="C969" t="str">
            <v>VËn chuyÓn tõ §iÖn lùc ®Õn tuyÕn</v>
          </cell>
          <cell r="D969" t="str">
            <v>TÊn</v>
          </cell>
          <cell r="E969">
            <v>3.0840000000000002E-4</v>
          </cell>
          <cell r="G969">
            <v>82837.5581636391</v>
          </cell>
          <cell r="H969">
            <v>25.547102937666299</v>
          </cell>
        </row>
        <row r="970">
          <cell r="C970" t="str">
            <v>§Òn bï thi c«ng, l¸n tr¹i, lµm ®­êng t¹m</v>
          </cell>
          <cell r="D970" t="str">
            <v>m</v>
          </cell>
          <cell r="E970">
            <v>1</v>
          </cell>
          <cell r="G970">
            <v>20</v>
          </cell>
          <cell r="H970">
            <v>20</v>
          </cell>
        </row>
        <row r="971">
          <cell r="C971" t="str">
            <v>KÐo d©y qua vÞ trÝ bÎ gãc + v­ît ®­êng...</v>
          </cell>
          <cell r="D971" t="str">
            <v>m</v>
          </cell>
          <cell r="E971">
            <v>1</v>
          </cell>
          <cell r="G971">
            <v>10</v>
          </cell>
          <cell r="H971">
            <v>10</v>
          </cell>
        </row>
        <row r="972">
          <cell r="C972" t="str">
            <v>Nh©n c«ng ®iÒu chØnh t¨ng thªm NC x (1+0,1/2,638 ) x 2,01-1</v>
          </cell>
          <cell r="H972">
            <v>384.89867778620146</v>
          </cell>
        </row>
        <row r="973">
          <cell r="C973" t="str">
            <v>Chi phÝ m¸y ®iÒu chinh t¨ng thªm C1 =  MTCx1,047</v>
          </cell>
        </row>
        <row r="974">
          <cell r="C974" t="str">
            <v>Chi phÝ s¶n xuÊt chung: 71% CFNC</v>
          </cell>
          <cell r="H974">
            <v>602.54315969864854</v>
          </cell>
        </row>
        <row r="975">
          <cell r="C975" t="str">
            <v>Thu nhËp chÞu thuÕ tÝnh tr­íc 6% Z</v>
          </cell>
          <cell r="H975">
            <v>87.07172983814273</v>
          </cell>
        </row>
        <row r="976">
          <cell r="A976">
            <v>56</v>
          </cell>
          <cell r="B976" t="str">
            <v>CC-35</v>
          </cell>
          <cell r="C976" t="str">
            <v xml:space="preserve">CÆp c¸p </v>
          </cell>
          <cell r="H976">
            <v>8421.1818155041692</v>
          </cell>
        </row>
        <row r="977">
          <cell r="C977" t="str">
            <v xml:space="preserve">CÆp c¸p nh«m c¸c lo¹i </v>
          </cell>
          <cell r="D977" t="str">
            <v>C¸i</v>
          </cell>
          <cell r="E977">
            <v>1</v>
          </cell>
          <cell r="G977">
            <v>6250</v>
          </cell>
          <cell r="H977">
            <v>6250</v>
          </cell>
        </row>
        <row r="978">
          <cell r="B978" t="str">
            <v>06.2130</v>
          </cell>
          <cell r="C978" t="str">
            <v>L¾p ®Æt</v>
          </cell>
          <cell r="E978">
            <v>1</v>
          </cell>
          <cell r="G978">
            <v>500</v>
          </cell>
          <cell r="H978">
            <v>500</v>
          </cell>
        </row>
        <row r="979">
          <cell r="C979" t="str">
            <v>Nh©n c«ng ®iÒu chØnh t¨ng thªm NC x (1+0,1/2,638 ) x 2,01-1</v>
          </cell>
          <cell r="H979">
            <v>490.94219105382842</v>
          </cell>
        </row>
        <row r="980">
          <cell r="C980" t="str">
            <v>Chi phÝ m¸y ®iÒu chinh t¨ng thªm C1 =  MTCx1,047</v>
          </cell>
          <cell r="H980">
            <v>0</v>
          </cell>
        </row>
        <row r="981">
          <cell r="C981" t="str">
            <v>Chi phÝ s¶n xuÊt chung: 71% CFNC</v>
          </cell>
          <cell r="H981">
            <v>703.56895564821809</v>
          </cell>
        </row>
        <row r="982">
          <cell r="C982" t="str">
            <v>Thu nhËp chÞu thuÕ tÝnh tr­íc 6% Z</v>
          </cell>
          <cell r="H982">
            <v>476.6706688021228</v>
          </cell>
        </row>
        <row r="983">
          <cell r="A983">
            <v>57</v>
          </cell>
          <cell r="B983" t="str">
            <v>CC-50</v>
          </cell>
          <cell r="C983" t="str">
            <v>KÑp c¸p nh«m</v>
          </cell>
          <cell r="H983">
            <v>11389.022293404092</v>
          </cell>
        </row>
        <row r="984">
          <cell r="C984" t="str">
            <v xml:space="preserve">CÆp c¸p nh«m c¸c lo¹i </v>
          </cell>
          <cell r="D984" t="str">
            <v>C¸i</v>
          </cell>
          <cell r="E984">
            <v>1</v>
          </cell>
          <cell r="G984">
            <v>8000</v>
          </cell>
          <cell r="H984">
            <v>8000</v>
          </cell>
        </row>
        <row r="985">
          <cell r="B985" t="str">
            <v>06.2130</v>
          </cell>
          <cell r="C985" t="str">
            <v>L¾p ®Æt</v>
          </cell>
          <cell r="E985">
            <v>1</v>
          </cell>
          <cell r="G985">
            <v>500</v>
          </cell>
          <cell r="H985">
            <v>500</v>
          </cell>
        </row>
        <row r="986">
          <cell r="C986" t="str">
            <v>Nh©n c«ng ®iÒu chØnh t¨ng thªm NC x (1+0,1/2,638 ) x 2,01-1</v>
          </cell>
          <cell r="H986">
            <v>490.94219105382842</v>
          </cell>
        </row>
        <row r="987">
          <cell r="C987" t="str">
            <v>Chi phÝ m¸y ®iÒu chinh t¨ng thªm C1 =  MTCx1,047</v>
          </cell>
          <cell r="H987">
            <v>0</v>
          </cell>
        </row>
        <row r="988">
          <cell r="C988" t="str">
            <v>Chi phÝ s¶n xuÊt chung: 71% CFNC</v>
          </cell>
          <cell r="H988">
            <v>703.56895564821809</v>
          </cell>
        </row>
        <row r="989">
          <cell r="C989" t="str">
            <v>Thu nhËp chÞu thuÕ tÝnh tr­íc 6% Z</v>
          </cell>
          <cell r="H989">
            <v>1694.5111467020465</v>
          </cell>
        </row>
        <row r="990">
          <cell r="A990">
            <v>58</v>
          </cell>
          <cell r="B990" t="str">
            <v>CC-70</v>
          </cell>
          <cell r="C990" t="str">
            <v>KÑp c¸p nh«m</v>
          </cell>
          <cell r="H990">
            <v>12926.181815504167</v>
          </cell>
        </row>
        <row r="991">
          <cell r="C991" t="str">
            <v xml:space="preserve">CÆp c¸p nh«m c¸c lo¹i </v>
          </cell>
          <cell r="D991" t="str">
            <v>C¸i</v>
          </cell>
          <cell r="E991">
            <v>1</v>
          </cell>
          <cell r="G991">
            <v>10500</v>
          </cell>
          <cell r="H991">
            <v>10500</v>
          </cell>
        </row>
        <row r="992">
          <cell r="B992" t="str">
            <v>06.2130</v>
          </cell>
          <cell r="C992" t="str">
            <v>L¾p ®Æt</v>
          </cell>
          <cell r="E992">
            <v>1</v>
          </cell>
          <cell r="G992">
            <v>500</v>
          </cell>
          <cell r="H992">
            <v>500</v>
          </cell>
        </row>
        <row r="993">
          <cell r="C993" t="str">
            <v>Nh©n c«ng ®iÒu chØnh t¨ng thªm NC x (1+0,1/2,638 ) x 2,01-1</v>
          </cell>
          <cell r="H993">
            <v>490.94219105382842</v>
          </cell>
        </row>
        <row r="994">
          <cell r="C994" t="str">
            <v>Chi phÝ m¸y ®iÒu chinh t¨ng thªm C1 =  MTCx1,047</v>
          </cell>
          <cell r="H994">
            <v>0</v>
          </cell>
        </row>
        <row r="995">
          <cell r="C995" t="str">
            <v>Chi phÝ s¶n xuÊt chung: 71% CFNC</v>
          </cell>
          <cell r="H995">
            <v>703.56895564821809</v>
          </cell>
        </row>
        <row r="996">
          <cell r="C996" t="str">
            <v>Thu nhËp chÞu thuÕ tÝnh tr­íc 6% Z</v>
          </cell>
          <cell r="H996">
            <v>731.67066880212269</v>
          </cell>
        </row>
        <row r="997">
          <cell r="A997" t="str">
            <v>59.</v>
          </cell>
          <cell r="B997" t="str">
            <v>CC-AM50</v>
          </cell>
          <cell r="C997" t="str">
            <v>CÆp c¸p ®ång nh«m</v>
          </cell>
          <cell r="H997">
            <v>14516.181815504167</v>
          </cell>
        </row>
        <row r="998">
          <cell r="C998" t="str">
            <v xml:space="preserve">CÆp c¸p nh«m c¸c lo¹i </v>
          </cell>
          <cell r="D998" t="str">
            <v>C¸i</v>
          </cell>
          <cell r="E998">
            <v>1</v>
          </cell>
          <cell r="G998">
            <v>12000</v>
          </cell>
          <cell r="H998">
            <v>12000</v>
          </cell>
        </row>
        <row r="999">
          <cell r="B999" t="str">
            <v>06.2130</v>
          </cell>
          <cell r="C999" t="str">
            <v>L¾p ®Æt</v>
          </cell>
          <cell r="E999">
            <v>1</v>
          </cell>
          <cell r="G999">
            <v>500</v>
          </cell>
          <cell r="H999">
            <v>500</v>
          </cell>
        </row>
        <row r="1000">
          <cell r="C1000" t="str">
            <v>Nh©n c«ng ®iÒu chØnh t¨ng thªm NC x (1+0,1/2,638 ) x 2,01-1</v>
          </cell>
          <cell r="H1000">
            <v>490.94219105382842</v>
          </cell>
        </row>
        <row r="1001">
          <cell r="C1001" t="str">
            <v>Chi phÝ m¸y ®iÒu chinh t¨ng thªm C1 =  MTCx1,047</v>
          </cell>
          <cell r="H1001">
            <v>0</v>
          </cell>
        </row>
        <row r="1002">
          <cell r="C1002" t="str">
            <v>Chi phÝ s¶n xuÊt chung: 71% CFNC</v>
          </cell>
          <cell r="H1002">
            <v>703.56895564821809</v>
          </cell>
        </row>
        <row r="1003">
          <cell r="C1003" t="str">
            <v>Thu nhËp chÞu thuÕ tÝnh tr­íc 6% Z</v>
          </cell>
          <cell r="H1003">
            <v>821.67066880212269</v>
          </cell>
        </row>
        <row r="1004">
          <cell r="A1004">
            <v>59</v>
          </cell>
          <cell r="B1004" t="str">
            <v>CC-AM70</v>
          </cell>
          <cell r="C1004" t="str">
            <v>CÆp c¸p ®ång nh«m</v>
          </cell>
          <cell r="H1004">
            <v>17696.181815504169</v>
          </cell>
        </row>
        <row r="1005">
          <cell r="C1005" t="str">
            <v xml:space="preserve">CÆp c¸p nh«m c¸c lo¹i </v>
          </cell>
          <cell r="D1005" t="str">
            <v>C¸i</v>
          </cell>
          <cell r="E1005">
            <v>1</v>
          </cell>
          <cell r="G1005">
            <v>15000</v>
          </cell>
          <cell r="H1005">
            <v>15000</v>
          </cell>
        </row>
        <row r="1006">
          <cell r="B1006" t="str">
            <v>06.2130</v>
          </cell>
          <cell r="C1006" t="str">
            <v>L¾p ®Æt</v>
          </cell>
          <cell r="E1006">
            <v>1</v>
          </cell>
          <cell r="G1006">
            <v>500</v>
          </cell>
          <cell r="H1006">
            <v>500</v>
          </cell>
        </row>
        <row r="1007">
          <cell r="C1007" t="str">
            <v>Nh©n c«ng ®iÒu chØnh t¨ng thªm NC x (1+0,1/2,638 ) x 2,01-1</v>
          </cell>
          <cell r="H1007">
            <v>490.94219105382842</v>
          </cell>
        </row>
        <row r="1008">
          <cell r="C1008" t="str">
            <v>Chi phÝ m¸y ®iÒu chinh t¨ng thªm C1 =  MTCx1,047</v>
          </cell>
        </row>
        <row r="1009">
          <cell r="C1009" t="str">
            <v>Chi phÝ s¶n xuÊt chung: 71% CFNC</v>
          </cell>
          <cell r="H1009">
            <v>703.56895564821809</v>
          </cell>
        </row>
        <row r="1010">
          <cell r="C1010" t="str">
            <v>Thu nhËp chÞu thuÕ tÝnh tr­íc 6% Z</v>
          </cell>
          <cell r="H1010">
            <v>1001.6706688021228</v>
          </cell>
        </row>
        <row r="1011">
          <cell r="A1011">
            <v>61</v>
          </cell>
          <cell r="C1011" t="str">
            <v>D©y nh«m buéc cæ sø</v>
          </cell>
          <cell r="H1011">
            <v>1036.4727262016679</v>
          </cell>
        </row>
        <row r="1012">
          <cell r="C1012" t="str">
            <v>D©y nh«m buéc cæ sø</v>
          </cell>
          <cell r="D1012" t="str">
            <v>m</v>
          </cell>
          <cell r="E1012">
            <v>1</v>
          </cell>
          <cell r="G1012">
            <v>300</v>
          </cell>
          <cell r="H1012">
            <v>300</v>
          </cell>
        </row>
        <row r="1013">
          <cell r="B1013" t="str">
            <v>06.2130</v>
          </cell>
          <cell r="C1013" t="str">
            <v>L¾p ®Æt</v>
          </cell>
          <cell r="E1013">
            <v>1</v>
          </cell>
          <cell r="G1013">
            <v>200</v>
          </cell>
          <cell r="H1013">
            <v>200</v>
          </cell>
        </row>
        <row r="1014">
          <cell r="C1014" t="str">
            <v>Nh©n c«ng ®iÒu chØnh t¨ng thªm NC x (1+0,1/2,638 ) x 2,01-1</v>
          </cell>
          <cell r="H1014">
            <v>196.37687642153136</v>
          </cell>
        </row>
        <row r="1015">
          <cell r="C1015" t="str">
            <v>Chi phÝ m¸y ®iÒu chinh t¨ng thªm C1 =  MTCx1,047</v>
          </cell>
        </row>
        <row r="1016">
          <cell r="C1016" t="str">
            <v>Chi phÝ s¶n xuÊt chung: 71% CFNC</v>
          </cell>
          <cell r="H1016">
            <v>281.42758225928725</v>
          </cell>
        </row>
        <row r="1017">
          <cell r="C1017" t="str">
            <v>Thu nhËp chÞu thuÕ tÝnh tr­íc 6% Z</v>
          </cell>
          <cell r="H1017">
            <v>58.66826752084912</v>
          </cell>
        </row>
        <row r="1022">
          <cell r="H1022">
            <v>12926.181815504167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Chủ đề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4BAF-D06C-47E4-A353-55FEC2D85479}">
  <dimension ref="A1:X80"/>
  <sheetViews>
    <sheetView showGridLines="0" showZeros="0" zoomScaleNormal="100" workbookViewId="0">
      <pane xSplit="5" ySplit="7" topLeftCell="F47" activePane="bottomRight" state="frozen"/>
      <selection activeCell="DY10" sqref="DY10"/>
      <selection pane="bottomLeft" activeCell="DY10" sqref="DY10"/>
      <selection pane="topRight" activeCell="DY10" sqref="DY10"/>
      <selection pane="bottomRight" activeCell="M7" sqref="M7"/>
    </sheetView>
  </sheetViews>
  <sheetFormatPr defaultColWidth="8.94921875" defaultRowHeight="12.75"/>
  <cols>
    <col min="1" max="1" width="3.5546875" style="43" customWidth="1"/>
    <col min="2" max="2" width="33.7109375" style="26" customWidth="1"/>
    <col min="3" max="3" width="4.04296875" style="44" customWidth="1"/>
    <col min="4" max="4" width="8.94921875" style="26" customWidth="1"/>
    <col min="5" max="5" width="5.8828125" style="26" customWidth="1"/>
    <col min="6" max="9" width="7.59765625" style="26" customWidth="1"/>
    <col min="10" max="10" width="8.578125" style="26" customWidth="1"/>
    <col min="11" max="12" width="7.59765625" style="26" customWidth="1"/>
    <col min="13" max="13" width="8.45703125" style="26" customWidth="1"/>
    <col min="14" max="251" width="8.94921875" style="27"/>
    <col min="252" max="252" width="3.5546875" style="27" customWidth="1"/>
    <col min="253" max="253" width="33.7109375" style="27" customWidth="1"/>
    <col min="254" max="254" width="4.04296875" style="27" customWidth="1"/>
    <col min="255" max="255" width="8.94921875" style="27" customWidth="1"/>
    <col min="256" max="256" width="5.8828125" style="27" customWidth="1"/>
    <col min="257" max="260" width="7.59765625" style="27" customWidth="1"/>
    <col min="261" max="261" width="8.578125" style="27" customWidth="1"/>
    <col min="262" max="263" width="7.59765625" style="27" customWidth="1"/>
    <col min="264" max="264" width="8.45703125" style="27" customWidth="1"/>
    <col min="265" max="507" width="8.94921875" style="27"/>
    <col min="508" max="508" width="3.5546875" style="27" customWidth="1"/>
    <col min="509" max="509" width="33.7109375" style="27" customWidth="1"/>
    <col min="510" max="510" width="4.04296875" style="27" customWidth="1"/>
    <col min="511" max="511" width="8.94921875" style="27" customWidth="1"/>
    <col min="512" max="512" width="5.8828125" style="27" customWidth="1"/>
    <col min="513" max="516" width="7.59765625" style="27" customWidth="1"/>
    <col min="517" max="517" width="8.578125" style="27" customWidth="1"/>
    <col min="518" max="519" width="7.59765625" style="27" customWidth="1"/>
    <col min="520" max="520" width="8.45703125" style="27" customWidth="1"/>
    <col min="521" max="763" width="8.94921875" style="27"/>
    <col min="764" max="764" width="3.5546875" style="27" customWidth="1"/>
    <col min="765" max="765" width="33.7109375" style="27" customWidth="1"/>
    <col min="766" max="766" width="4.04296875" style="27" customWidth="1"/>
    <col min="767" max="767" width="8.94921875" style="27" customWidth="1"/>
    <col min="768" max="768" width="5.8828125" style="27" customWidth="1"/>
    <col min="769" max="772" width="7.59765625" style="27" customWidth="1"/>
    <col min="773" max="773" width="8.578125" style="27" customWidth="1"/>
    <col min="774" max="775" width="7.59765625" style="27" customWidth="1"/>
    <col min="776" max="776" width="8.45703125" style="27" customWidth="1"/>
    <col min="777" max="1019" width="8.94921875" style="27"/>
    <col min="1020" max="1020" width="3.5546875" style="27" customWidth="1"/>
    <col min="1021" max="1021" width="33.7109375" style="27" customWidth="1"/>
    <col min="1022" max="1022" width="4.04296875" style="27" customWidth="1"/>
    <col min="1023" max="1023" width="8.94921875" style="27" customWidth="1"/>
    <col min="1024" max="1024" width="5.8828125" style="27" customWidth="1"/>
    <col min="1025" max="1028" width="7.59765625" style="27" customWidth="1"/>
    <col min="1029" max="1029" width="8.578125" style="27" customWidth="1"/>
    <col min="1030" max="1031" width="7.59765625" style="27" customWidth="1"/>
    <col min="1032" max="1032" width="8.45703125" style="27" customWidth="1"/>
    <col min="1033" max="1275" width="8.94921875" style="27"/>
    <col min="1276" max="1276" width="3.5546875" style="27" customWidth="1"/>
    <col min="1277" max="1277" width="33.7109375" style="27" customWidth="1"/>
    <col min="1278" max="1278" width="4.04296875" style="27" customWidth="1"/>
    <col min="1279" max="1279" width="8.94921875" style="27" customWidth="1"/>
    <col min="1280" max="1280" width="5.8828125" style="27" customWidth="1"/>
    <col min="1281" max="1284" width="7.59765625" style="27" customWidth="1"/>
    <col min="1285" max="1285" width="8.578125" style="27" customWidth="1"/>
    <col min="1286" max="1287" width="7.59765625" style="27" customWidth="1"/>
    <col min="1288" max="1288" width="8.45703125" style="27" customWidth="1"/>
    <col min="1289" max="1531" width="8.94921875" style="27"/>
    <col min="1532" max="1532" width="3.5546875" style="27" customWidth="1"/>
    <col min="1533" max="1533" width="33.7109375" style="27" customWidth="1"/>
    <col min="1534" max="1534" width="4.04296875" style="27" customWidth="1"/>
    <col min="1535" max="1535" width="8.94921875" style="27" customWidth="1"/>
    <col min="1536" max="1536" width="5.8828125" style="27" customWidth="1"/>
    <col min="1537" max="1540" width="7.59765625" style="27" customWidth="1"/>
    <col min="1541" max="1541" width="8.578125" style="27" customWidth="1"/>
    <col min="1542" max="1543" width="7.59765625" style="27" customWidth="1"/>
    <col min="1544" max="1544" width="8.45703125" style="27" customWidth="1"/>
    <col min="1545" max="1787" width="8.94921875" style="27"/>
    <col min="1788" max="1788" width="3.5546875" style="27" customWidth="1"/>
    <col min="1789" max="1789" width="33.7109375" style="27" customWidth="1"/>
    <col min="1790" max="1790" width="4.04296875" style="27" customWidth="1"/>
    <col min="1791" max="1791" width="8.94921875" style="27" customWidth="1"/>
    <col min="1792" max="1792" width="5.8828125" style="27" customWidth="1"/>
    <col min="1793" max="1796" width="7.59765625" style="27" customWidth="1"/>
    <col min="1797" max="1797" width="8.578125" style="27" customWidth="1"/>
    <col min="1798" max="1799" width="7.59765625" style="27" customWidth="1"/>
    <col min="1800" max="1800" width="8.45703125" style="27" customWidth="1"/>
    <col min="1801" max="2043" width="8.94921875" style="27"/>
    <col min="2044" max="2044" width="3.5546875" style="27" customWidth="1"/>
    <col min="2045" max="2045" width="33.7109375" style="27" customWidth="1"/>
    <col min="2046" max="2046" width="4.04296875" style="27" customWidth="1"/>
    <col min="2047" max="2047" width="8.94921875" style="27" customWidth="1"/>
    <col min="2048" max="2048" width="5.8828125" style="27" customWidth="1"/>
    <col min="2049" max="2052" width="7.59765625" style="27" customWidth="1"/>
    <col min="2053" max="2053" width="8.578125" style="27" customWidth="1"/>
    <col min="2054" max="2055" width="7.59765625" style="27" customWidth="1"/>
    <col min="2056" max="2056" width="8.45703125" style="27" customWidth="1"/>
    <col min="2057" max="2299" width="8.94921875" style="27"/>
    <col min="2300" max="2300" width="3.5546875" style="27" customWidth="1"/>
    <col min="2301" max="2301" width="33.7109375" style="27" customWidth="1"/>
    <col min="2302" max="2302" width="4.04296875" style="27" customWidth="1"/>
    <col min="2303" max="2303" width="8.94921875" style="27" customWidth="1"/>
    <col min="2304" max="2304" width="5.8828125" style="27" customWidth="1"/>
    <col min="2305" max="2308" width="7.59765625" style="27" customWidth="1"/>
    <col min="2309" max="2309" width="8.578125" style="27" customWidth="1"/>
    <col min="2310" max="2311" width="7.59765625" style="27" customWidth="1"/>
    <col min="2312" max="2312" width="8.45703125" style="27" customWidth="1"/>
    <col min="2313" max="2555" width="8.94921875" style="27"/>
    <col min="2556" max="2556" width="3.5546875" style="27" customWidth="1"/>
    <col min="2557" max="2557" width="33.7109375" style="27" customWidth="1"/>
    <col min="2558" max="2558" width="4.04296875" style="27" customWidth="1"/>
    <col min="2559" max="2559" width="8.94921875" style="27" customWidth="1"/>
    <col min="2560" max="2560" width="5.8828125" style="27" customWidth="1"/>
    <col min="2561" max="2564" width="7.59765625" style="27" customWidth="1"/>
    <col min="2565" max="2565" width="8.578125" style="27" customWidth="1"/>
    <col min="2566" max="2567" width="7.59765625" style="27" customWidth="1"/>
    <col min="2568" max="2568" width="8.45703125" style="27" customWidth="1"/>
    <col min="2569" max="2811" width="8.94921875" style="27"/>
    <col min="2812" max="2812" width="3.5546875" style="27" customWidth="1"/>
    <col min="2813" max="2813" width="33.7109375" style="27" customWidth="1"/>
    <col min="2814" max="2814" width="4.04296875" style="27" customWidth="1"/>
    <col min="2815" max="2815" width="8.94921875" style="27" customWidth="1"/>
    <col min="2816" max="2816" width="5.8828125" style="27" customWidth="1"/>
    <col min="2817" max="2820" width="7.59765625" style="27" customWidth="1"/>
    <col min="2821" max="2821" width="8.578125" style="27" customWidth="1"/>
    <col min="2822" max="2823" width="7.59765625" style="27" customWidth="1"/>
    <col min="2824" max="2824" width="8.45703125" style="27" customWidth="1"/>
    <col min="2825" max="3067" width="8.94921875" style="27"/>
    <col min="3068" max="3068" width="3.5546875" style="27" customWidth="1"/>
    <col min="3069" max="3069" width="33.7109375" style="27" customWidth="1"/>
    <col min="3070" max="3070" width="4.04296875" style="27" customWidth="1"/>
    <col min="3071" max="3071" width="8.94921875" style="27" customWidth="1"/>
    <col min="3072" max="3072" width="5.8828125" style="27" customWidth="1"/>
    <col min="3073" max="3076" width="7.59765625" style="27" customWidth="1"/>
    <col min="3077" max="3077" width="8.578125" style="27" customWidth="1"/>
    <col min="3078" max="3079" width="7.59765625" style="27" customWidth="1"/>
    <col min="3080" max="3080" width="8.45703125" style="27" customWidth="1"/>
    <col min="3081" max="3323" width="8.94921875" style="27"/>
    <col min="3324" max="3324" width="3.5546875" style="27" customWidth="1"/>
    <col min="3325" max="3325" width="33.7109375" style="27" customWidth="1"/>
    <col min="3326" max="3326" width="4.04296875" style="27" customWidth="1"/>
    <col min="3327" max="3327" width="8.94921875" style="27" customWidth="1"/>
    <col min="3328" max="3328" width="5.8828125" style="27" customWidth="1"/>
    <col min="3329" max="3332" width="7.59765625" style="27" customWidth="1"/>
    <col min="3333" max="3333" width="8.578125" style="27" customWidth="1"/>
    <col min="3334" max="3335" width="7.59765625" style="27" customWidth="1"/>
    <col min="3336" max="3336" width="8.45703125" style="27" customWidth="1"/>
    <col min="3337" max="3579" width="8.94921875" style="27"/>
    <col min="3580" max="3580" width="3.5546875" style="27" customWidth="1"/>
    <col min="3581" max="3581" width="33.7109375" style="27" customWidth="1"/>
    <col min="3582" max="3582" width="4.04296875" style="27" customWidth="1"/>
    <col min="3583" max="3583" width="8.94921875" style="27" customWidth="1"/>
    <col min="3584" max="3584" width="5.8828125" style="27" customWidth="1"/>
    <col min="3585" max="3588" width="7.59765625" style="27" customWidth="1"/>
    <col min="3589" max="3589" width="8.578125" style="27" customWidth="1"/>
    <col min="3590" max="3591" width="7.59765625" style="27" customWidth="1"/>
    <col min="3592" max="3592" width="8.45703125" style="27" customWidth="1"/>
    <col min="3593" max="3835" width="8.94921875" style="27"/>
    <col min="3836" max="3836" width="3.5546875" style="27" customWidth="1"/>
    <col min="3837" max="3837" width="33.7109375" style="27" customWidth="1"/>
    <col min="3838" max="3838" width="4.04296875" style="27" customWidth="1"/>
    <col min="3839" max="3839" width="8.94921875" style="27" customWidth="1"/>
    <col min="3840" max="3840" width="5.8828125" style="27" customWidth="1"/>
    <col min="3841" max="3844" width="7.59765625" style="27" customWidth="1"/>
    <col min="3845" max="3845" width="8.578125" style="27" customWidth="1"/>
    <col min="3846" max="3847" width="7.59765625" style="27" customWidth="1"/>
    <col min="3848" max="3848" width="8.45703125" style="27" customWidth="1"/>
    <col min="3849" max="4091" width="8.94921875" style="27"/>
    <col min="4092" max="4092" width="3.5546875" style="27" customWidth="1"/>
    <col min="4093" max="4093" width="33.7109375" style="27" customWidth="1"/>
    <col min="4094" max="4094" width="4.04296875" style="27" customWidth="1"/>
    <col min="4095" max="4095" width="8.94921875" style="27" customWidth="1"/>
    <col min="4096" max="4096" width="5.8828125" style="27" customWidth="1"/>
    <col min="4097" max="4100" width="7.59765625" style="27" customWidth="1"/>
    <col min="4101" max="4101" width="8.578125" style="27" customWidth="1"/>
    <col min="4102" max="4103" width="7.59765625" style="27" customWidth="1"/>
    <col min="4104" max="4104" width="8.45703125" style="27" customWidth="1"/>
    <col min="4105" max="4347" width="8.94921875" style="27"/>
    <col min="4348" max="4348" width="3.5546875" style="27" customWidth="1"/>
    <col min="4349" max="4349" width="33.7109375" style="27" customWidth="1"/>
    <col min="4350" max="4350" width="4.04296875" style="27" customWidth="1"/>
    <col min="4351" max="4351" width="8.94921875" style="27" customWidth="1"/>
    <col min="4352" max="4352" width="5.8828125" style="27" customWidth="1"/>
    <col min="4353" max="4356" width="7.59765625" style="27" customWidth="1"/>
    <col min="4357" max="4357" width="8.578125" style="27" customWidth="1"/>
    <col min="4358" max="4359" width="7.59765625" style="27" customWidth="1"/>
    <col min="4360" max="4360" width="8.45703125" style="27" customWidth="1"/>
    <col min="4361" max="4603" width="8.94921875" style="27"/>
    <col min="4604" max="4604" width="3.5546875" style="27" customWidth="1"/>
    <col min="4605" max="4605" width="33.7109375" style="27" customWidth="1"/>
    <col min="4606" max="4606" width="4.04296875" style="27" customWidth="1"/>
    <col min="4607" max="4607" width="8.94921875" style="27" customWidth="1"/>
    <col min="4608" max="4608" width="5.8828125" style="27" customWidth="1"/>
    <col min="4609" max="4612" width="7.59765625" style="27" customWidth="1"/>
    <col min="4613" max="4613" width="8.578125" style="27" customWidth="1"/>
    <col min="4614" max="4615" width="7.59765625" style="27" customWidth="1"/>
    <col min="4616" max="4616" width="8.45703125" style="27" customWidth="1"/>
    <col min="4617" max="4859" width="8.94921875" style="27"/>
    <col min="4860" max="4860" width="3.5546875" style="27" customWidth="1"/>
    <col min="4861" max="4861" width="33.7109375" style="27" customWidth="1"/>
    <col min="4862" max="4862" width="4.04296875" style="27" customWidth="1"/>
    <col min="4863" max="4863" width="8.94921875" style="27" customWidth="1"/>
    <col min="4864" max="4864" width="5.8828125" style="27" customWidth="1"/>
    <col min="4865" max="4868" width="7.59765625" style="27" customWidth="1"/>
    <col min="4869" max="4869" width="8.578125" style="27" customWidth="1"/>
    <col min="4870" max="4871" width="7.59765625" style="27" customWidth="1"/>
    <col min="4872" max="4872" width="8.45703125" style="27" customWidth="1"/>
    <col min="4873" max="5115" width="8.94921875" style="27"/>
    <col min="5116" max="5116" width="3.5546875" style="27" customWidth="1"/>
    <col min="5117" max="5117" width="33.7109375" style="27" customWidth="1"/>
    <col min="5118" max="5118" width="4.04296875" style="27" customWidth="1"/>
    <col min="5119" max="5119" width="8.94921875" style="27" customWidth="1"/>
    <col min="5120" max="5120" width="5.8828125" style="27" customWidth="1"/>
    <col min="5121" max="5124" width="7.59765625" style="27" customWidth="1"/>
    <col min="5125" max="5125" width="8.578125" style="27" customWidth="1"/>
    <col min="5126" max="5127" width="7.59765625" style="27" customWidth="1"/>
    <col min="5128" max="5128" width="8.45703125" style="27" customWidth="1"/>
    <col min="5129" max="5371" width="8.94921875" style="27"/>
    <col min="5372" max="5372" width="3.5546875" style="27" customWidth="1"/>
    <col min="5373" max="5373" width="33.7109375" style="27" customWidth="1"/>
    <col min="5374" max="5374" width="4.04296875" style="27" customWidth="1"/>
    <col min="5375" max="5375" width="8.94921875" style="27" customWidth="1"/>
    <col min="5376" max="5376" width="5.8828125" style="27" customWidth="1"/>
    <col min="5377" max="5380" width="7.59765625" style="27" customWidth="1"/>
    <col min="5381" max="5381" width="8.578125" style="27" customWidth="1"/>
    <col min="5382" max="5383" width="7.59765625" style="27" customWidth="1"/>
    <col min="5384" max="5384" width="8.45703125" style="27" customWidth="1"/>
    <col min="5385" max="5627" width="8.94921875" style="27"/>
    <col min="5628" max="5628" width="3.5546875" style="27" customWidth="1"/>
    <col min="5629" max="5629" width="33.7109375" style="27" customWidth="1"/>
    <col min="5630" max="5630" width="4.04296875" style="27" customWidth="1"/>
    <col min="5631" max="5631" width="8.94921875" style="27" customWidth="1"/>
    <col min="5632" max="5632" width="5.8828125" style="27" customWidth="1"/>
    <col min="5633" max="5636" width="7.59765625" style="27" customWidth="1"/>
    <col min="5637" max="5637" width="8.578125" style="27" customWidth="1"/>
    <col min="5638" max="5639" width="7.59765625" style="27" customWidth="1"/>
    <col min="5640" max="5640" width="8.45703125" style="27" customWidth="1"/>
    <col min="5641" max="5883" width="8.94921875" style="27"/>
    <col min="5884" max="5884" width="3.5546875" style="27" customWidth="1"/>
    <col min="5885" max="5885" width="33.7109375" style="27" customWidth="1"/>
    <col min="5886" max="5886" width="4.04296875" style="27" customWidth="1"/>
    <col min="5887" max="5887" width="8.94921875" style="27" customWidth="1"/>
    <col min="5888" max="5888" width="5.8828125" style="27" customWidth="1"/>
    <col min="5889" max="5892" width="7.59765625" style="27" customWidth="1"/>
    <col min="5893" max="5893" width="8.578125" style="27" customWidth="1"/>
    <col min="5894" max="5895" width="7.59765625" style="27" customWidth="1"/>
    <col min="5896" max="5896" width="8.45703125" style="27" customWidth="1"/>
    <col min="5897" max="6139" width="8.94921875" style="27"/>
    <col min="6140" max="6140" width="3.5546875" style="27" customWidth="1"/>
    <col min="6141" max="6141" width="33.7109375" style="27" customWidth="1"/>
    <col min="6142" max="6142" width="4.04296875" style="27" customWidth="1"/>
    <col min="6143" max="6143" width="8.94921875" style="27" customWidth="1"/>
    <col min="6144" max="6144" width="5.8828125" style="27" customWidth="1"/>
    <col min="6145" max="6148" width="7.59765625" style="27" customWidth="1"/>
    <col min="6149" max="6149" width="8.578125" style="27" customWidth="1"/>
    <col min="6150" max="6151" width="7.59765625" style="27" customWidth="1"/>
    <col min="6152" max="6152" width="8.45703125" style="27" customWidth="1"/>
    <col min="6153" max="6395" width="8.94921875" style="27"/>
    <col min="6396" max="6396" width="3.5546875" style="27" customWidth="1"/>
    <col min="6397" max="6397" width="33.7109375" style="27" customWidth="1"/>
    <col min="6398" max="6398" width="4.04296875" style="27" customWidth="1"/>
    <col min="6399" max="6399" width="8.94921875" style="27" customWidth="1"/>
    <col min="6400" max="6400" width="5.8828125" style="27" customWidth="1"/>
    <col min="6401" max="6404" width="7.59765625" style="27" customWidth="1"/>
    <col min="6405" max="6405" width="8.578125" style="27" customWidth="1"/>
    <col min="6406" max="6407" width="7.59765625" style="27" customWidth="1"/>
    <col min="6408" max="6408" width="8.45703125" style="27" customWidth="1"/>
    <col min="6409" max="6651" width="8.94921875" style="27"/>
    <col min="6652" max="6652" width="3.5546875" style="27" customWidth="1"/>
    <col min="6653" max="6653" width="33.7109375" style="27" customWidth="1"/>
    <col min="6654" max="6654" width="4.04296875" style="27" customWidth="1"/>
    <col min="6655" max="6655" width="8.94921875" style="27" customWidth="1"/>
    <col min="6656" max="6656" width="5.8828125" style="27" customWidth="1"/>
    <col min="6657" max="6660" width="7.59765625" style="27" customWidth="1"/>
    <col min="6661" max="6661" width="8.578125" style="27" customWidth="1"/>
    <col min="6662" max="6663" width="7.59765625" style="27" customWidth="1"/>
    <col min="6664" max="6664" width="8.45703125" style="27" customWidth="1"/>
    <col min="6665" max="6907" width="8.94921875" style="27"/>
    <col min="6908" max="6908" width="3.5546875" style="27" customWidth="1"/>
    <col min="6909" max="6909" width="33.7109375" style="27" customWidth="1"/>
    <col min="6910" max="6910" width="4.04296875" style="27" customWidth="1"/>
    <col min="6911" max="6911" width="8.94921875" style="27" customWidth="1"/>
    <col min="6912" max="6912" width="5.8828125" style="27" customWidth="1"/>
    <col min="6913" max="6916" width="7.59765625" style="27" customWidth="1"/>
    <col min="6917" max="6917" width="8.578125" style="27" customWidth="1"/>
    <col min="6918" max="6919" width="7.59765625" style="27" customWidth="1"/>
    <col min="6920" max="6920" width="8.45703125" style="27" customWidth="1"/>
    <col min="6921" max="7163" width="8.94921875" style="27"/>
    <col min="7164" max="7164" width="3.5546875" style="27" customWidth="1"/>
    <col min="7165" max="7165" width="33.7109375" style="27" customWidth="1"/>
    <col min="7166" max="7166" width="4.04296875" style="27" customWidth="1"/>
    <col min="7167" max="7167" width="8.94921875" style="27" customWidth="1"/>
    <col min="7168" max="7168" width="5.8828125" style="27" customWidth="1"/>
    <col min="7169" max="7172" width="7.59765625" style="27" customWidth="1"/>
    <col min="7173" max="7173" width="8.578125" style="27" customWidth="1"/>
    <col min="7174" max="7175" width="7.59765625" style="27" customWidth="1"/>
    <col min="7176" max="7176" width="8.45703125" style="27" customWidth="1"/>
    <col min="7177" max="7419" width="8.94921875" style="27"/>
    <col min="7420" max="7420" width="3.5546875" style="27" customWidth="1"/>
    <col min="7421" max="7421" width="33.7109375" style="27" customWidth="1"/>
    <col min="7422" max="7422" width="4.04296875" style="27" customWidth="1"/>
    <col min="7423" max="7423" width="8.94921875" style="27" customWidth="1"/>
    <col min="7424" max="7424" width="5.8828125" style="27" customWidth="1"/>
    <col min="7425" max="7428" width="7.59765625" style="27" customWidth="1"/>
    <col min="7429" max="7429" width="8.578125" style="27" customWidth="1"/>
    <col min="7430" max="7431" width="7.59765625" style="27" customWidth="1"/>
    <col min="7432" max="7432" width="8.45703125" style="27" customWidth="1"/>
    <col min="7433" max="7675" width="8.94921875" style="27"/>
    <col min="7676" max="7676" width="3.5546875" style="27" customWidth="1"/>
    <col min="7677" max="7677" width="33.7109375" style="27" customWidth="1"/>
    <col min="7678" max="7678" width="4.04296875" style="27" customWidth="1"/>
    <col min="7679" max="7679" width="8.94921875" style="27" customWidth="1"/>
    <col min="7680" max="7680" width="5.8828125" style="27" customWidth="1"/>
    <col min="7681" max="7684" width="7.59765625" style="27" customWidth="1"/>
    <col min="7685" max="7685" width="8.578125" style="27" customWidth="1"/>
    <col min="7686" max="7687" width="7.59765625" style="27" customWidth="1"/>
    <col min="7688" max="7688" width="8.45703125" style="27" customWidth="1"/>
    <col min="7689" max="7931" width="8.94921875" style="27"/>
    <col min="7932" max="7932" width="3.5546875" style="27" customWidth="1"/>
    <col min="7933" max="7933" width="33.7109375" style="27" customWidth="1"/>
    <col min="7934" max="7934" width="4.04296875" style="27" customWidth="1"/>
    <col min="7935" max="7935" width="8.94921875" style="27" customWidth="1"/>
    <col min="7936" max="7936" width="5.8828125" style="27" customWidth="1"/>
    <col min="7937" max="7940" width="7.59765625" style="27" customWidth="1"/>
    <col min="7941" max="7941" width="8.578125" style="27" customWidth="1"/>
    <col min="7942" max="7943" width="7.59765625" style="27" customWidth="1"/>
    <col min="7944" max="7944" width="8.45703125" style="27" customWidth="1"/>
    <col min="7945" max="8187" width="8.94921875" style="27"/>
    <col min="8188" max="8188" width="3.5546875" style="27" customWidth="1"/>
    <col min="8189" max="8189" width="33.7109375" style="27" customWidth="1"/>
    <col min="8190" max="8190" width="4.04296875" style="27" customWidth="1"/>
    <col min="8191" max="8191" width="8.94921875" style="27" customWidth="1"/>
    <col min="8192" max="8192" width="5.8828125" style="27" customWidth="1"/>
    <col min="8193" max="8196" width="7.59765625" style="27" customWidth="1"/>
    <col min="8197" max="8197" width="8.578125" style="27" customWidth="1"/>
    <col min="8198" max="8199" width="7.59765625" style="27" customWidth="1"/>
    <col min="8200" max="8200" width="8.45703125" style="27" customWidth="1"/>
    <col min="8201" max="8443" width="8.94921875" style="27"/>
    <col min="8444" max="8444" width="3.5546875" style="27" customWidth="1"/>
    <col min="8445" max="8445" width="33.7109375" style="27" customWidth="1"/>
    <col min="8446" max="8446" width="4.04296875" style="27" customWidth="1"/>
    <col min="8447" max="8447" width="8.94921875" style="27" customWidth="1"/>
    <col min="8448" max="8448" width="5.8828125" style="27" customWidth="1"/>
    <col min="8449" max="8452" width="7.59765625" style="27" customWidth="1"/>
    <col min="8453" max="8453" width="8.578125" style="27" customWidth="1"/>
    <col min="8454" max="8455" width="7.59765625" style="27" customWidth="1"/>
    <col min="8456" max="8456" width="8.45703125" style="27" customWidth="1"/>
    <col min="8457" max="8699" width="8.94921875" style="27"/>
    <col min="8700" max="8700" width="3.5546875" style="27" customWidth="1"/>
    <col min="8701" max="8701" width="33.7109375" style="27" customWidth="1"/>
    <col min="8702" max="8702" width="4.04296875" style="27" customWidth="1"/>
    <col min="8703" max="8703" width="8.94921875" style="27" customWidth="1"/>
    <col min="8704" max="8704" width="5.8828125" style="27" customWidth="1"/>
    <col min="8705" max="8708" width="7.59765625" style="27" customWidth="1"/>
    <col min="8709" max="8709" width="8.578125" style="27" customWidth="1"/>
    <col min="8710" max="8711" width="7.59765625" style="27" customWidth="1"/>
    <col min="8712" max="8712" width="8.45703125" style="27" customWidth="1"/>
    <col min="8713" max="8955" width="8.94921875" style="27"/>
    <col min="8956" max="8956" width="3.5546875" style="27" customWidth="1"/>
    <col min="8957" max="8957" width="33.7109375" style="27" customWidth="1"/>
    <col min="8958" max="8958" width="4.04296875" style="27" customWidth="1"/>
    <col min="8959" max="8959" width="8.94921875" style="27" customWidth="1"/>
    <col min="8960" max="8960" width="5.8828125" style="27" customWidth="1"/>
    <col min="8961" max="8964" width="7.59765625" style="27" customWidth="1"/>
    <col min="8965" max="8965" width="8.578125" style="27" customWidth="1"/>
    <col min="8966" max="8967" width="7.59765625" style="27" customWidth="1"/>
    <col min="8968" max="8968" width="8.45703125" style="27" customWidth="1"/>
    <col min="8969" max="9211" width="8.94921875" style="27"/>
    <col min="9212" max="9212" width="3.5546875" style="27" customWidth="1"/>
    <col min="9213" max="9213" width="33.7109375" style="27" customWidth="1"/>
    <col min="9214" max="9214" width="4.04296875" style="27" customWidth="1"/>
    <col min="9215" max="9215" width="8.94921875" style="27" customWidth="1"/>
    <col min="9216" max="9216" width="5.8828125" style="27" customWidth="1"/>
    <col min="9217" max="9220" width="7.59765625" style="27" customWidth="1"/>
    <col min="9221" max="9221" width="8.578125" style="27" customWidth="1"/>
    <col min="9222" max="9223" width="7.59765625" style="27" customWidth="1"/>
    <col min="9224" max="9224" width="8.45703125" style="27" customWidth="1"/>
    <col min="9225" max="9467" width="8.94921875" style="27"/>
    <col min="9468" max="9468" width="3.5546875" style="27" customWidth="1"/>
    <col min="9469" max="9469" width="33.7109375" style="27" customWidth="1"/>
    <col min="9470" max="9470" width="4.04296875" style="27" customWidth="1"/>
    <col min="9471" max="9471" width="8.94921875" style="27" customWidth="1"/>
    <col min="9472" max="9472" width="5.8828125" style="27" customWidth="1"/>
    <col min="9473" max="9476" width="7.59765625" style="27" customWidth="1"/>
    <col min="9477" max="9477" width="8.578125" style="27" customWidth="1"/>
    <col min="9478" max="9479" width="7.59765625" style="27" customWidth="1"/>
    <col min="9480" max="9480" width="8.45703125" style="27" customWidth="1"/>
    <col min="9481" max="9723" width="8.94921875" style="27"/>
    <col min="9724" max="9724" width="3.5546875" style="27" customWidth="1"/>
    <col min="9725" max="9725" width="33.7109375" style="27" customWidth="1"/>
    <col min="9726" max="9726" width="4.04296875" style="27" customWidth="1"/>
    <col min="9727" max="9727" width="8.94921875" style="27" customWidth="1"/>
    <col min="9728" max="9728" width="5.8828125" style="27" customWidth="1"/>
    <col min="9729" max="9732" width="7.59765625" style="27" customWidth="1"/>
    <col min="9733" max="9733" width="8.578125" style="27" customWidth="1"/>
    <col min="9734" max="9735" width="7.59765625" style="27" customWidth="1"/>
    <col min="9736" max="9736" width="8.45703125" style="27" customWidth="1"/>
    <col min="9737" max="9979" width="8.94921875" style="27"/>
    <col min="9980" max="9980" width="3.5546875" style="27" customWidth="1"/>
    <col min="9981" max="9981" width="33.7109375" style="27" customWidth="1"/>
    <col min="9982" max="9982" width="4.04296875" style="27" customWidth="1"/>
    <col min="9983" max="9983" width="8.94921875" style="27" customWidth="1"/>
    <col min="9984" max="9984" width="5.8828125" style="27" customWidth="1"/>
    <col min="9985" max="9988" width="7.59765625" style="27" customWidth="1"/>
    <col min="9989" max="9989" width="8.578125" style="27" customWidth="1"/>
    <col min="9990" max="9991" width="7.59765625" style="27" customWidth="1"/>
    <col min="9992" max="9992" width="8.45703125" style="27" customWidth="1"/>
    <col min="9993" max="10235" width="8.94921875" style="27"/>
    <col min="10236" max="10236" width="3.5546875" style="27" customWidth="1"/>
    <col min="10237" max="10237" width="33.7109375" style="27" customWidth="1"/>
    <col min="10238" max="10238" width="4.04296875" style="27" customWidth="1"/>
    <col min="10239" max="10239" width="8.94921875" style="27" customWidth="1"/>
    <col min="10240" max="10240" width="5.8828125" style="27" customWidth="1"/>
    <col min="10241" max="10244" width="7.59765625" style="27" customWidth="1"/>
    <col min="10245" max="10245" width="8.578125" style="27" customWidth="1"/>
    <col min="10246" max="10247" width="7.59765625" style="27" customWidth="1"/>
    <col min="10248" max="10248" width="8.45703125" style="27" customWidth="1"/>
    <col min="10249" max="10491" width="8.94921875" style="27"/>
    <col min="10492" max="10492" width="3.5546875" style="27" customWidth="1"/>
    <col min="10493" max="10493" width="33.7109375" style="27" customWidth="1"/>
    <col min="10494" max="10494" width="4.04296875" style="27" customWidth="1"/>
    <col min="10495" max="10495" width="8.94921875" style="27" customWidth="1"/>
    <col min="10496" max="10496" width="5.8828125" style="27" customWidth="1"/>
    <col min="10497" max="10500" width="7.59765625" style="27" customWidth="1"/>
    <col min="10501" max="10501" width="8.578125" style="27" customWidth="1"/>
    <col min="10502" max="10503" width="7.59765625" style="27" customWidth="1"/>
    <col min="10504" max="10504" width="8.45703125" style="27" customWidth="1"/>
    <col min="10505" max="10747" width="8.94921875" style="27"/>
    <col min="10748" max="10748" width="3.5546875" style="27" customWidth="1"/>
    <col min="10749" max="10749" width="33.7109375" style="27" customWidth="1"/>
    <col min="10750" max="10750" width="4.04296875" style="27" customWidth="1"/>
    <col min="10751" max="10751" width="8.94921875" style="27" customWidth="1"/>
    <col min="10752" max="10752" width="5.8828125" style="27" customWidth="1"/>
    <col min="10753" max="10756" width="7.59765625" style="27" customWidth="1"/>
    <col min="10757" max="10757" width="8.578125" style="27" customWidth="1"/>
    <col min="10758" max="10759" width="7.59765625" style="27" customWidth="1"/>
    <col min="10760" max="10760" width="8.45703125" style="27" customWidth="1"/>
    <col min="10761" max="11003" width="8.94921875" style="27"/>
    <col min="11004" max="11004" width="3.5546875" style="27" customWidth="1"/>
    <col min="11005" max="11005" width="33.7109375" style="27" customWidth="1"/>
    <col min="11006" max="11006" width="4.04296875" style="27" customWidth="1"/>
    <col min="11007" max="11007" width="8.94921875" style="27" customWidth="1"/>
    <col min="11008" max="11008" width="5.8828125" style="27" customWidth="1"/>
    <col min="11009" max="11012" width="7.59765625" style="27" customWidth="1"/>
    <col min="11013" max="11013" width="8.578125" style="27" customWidth="1"/>
    <col min="11014" max="11015" width="7.59765625" style="27" customWidth="1"/>
    <col min="11016" max="11016" width="8.45703125" style="27" customWidth="1"/>
    <col min="11017" max="11259" width="8.94921875" style="27"/>
    <col min="11260" max="11260" width="3.5546875" style="27" customWidth="1"/>
    <col min="11261" max="11261" width="33.7109375" style="27" customWidth="1"/>
    <col min="11262" max="11262" width="4.04296875" style="27" customWidth="1"/>
    <col min="11263" max="11263" width="8.94921875" style="27" customWidth="1"/>
    <col min="11264" max="11264" width="5.8828125" style="27" customWidth="1"/>
    <col min="11265" max="11268" width="7.59765625" style="27" customWidth="1"/>
    <col min="11269" max="11269" width="8.578125" style="27" customWidth="1"/>
    <col min="11270" max="11271" width="7.59765625" style="27" customWidth="1"/>
    <col min="11272" max="11272" width="8.45703125" style="27" customWidth="1"/>
    <col min="11273" max="11515" width="8.94921875" style="27"/>
    <col min="11516" max="11516" width="3.5546875" style="27" customWidth="1"/>
    <col min="11517" max="11517" width="33.7109375" style="27" customWidth="1"/>
    <col min="11518" max="11518" width="4.04296875" style="27" customWidth="1"/>
    <col min="11519" max="11519" width="8.94921875" style="27" customWidth="1"/>
    <col min="11520" max="11520" width="5.8828125" style="27" customWidth="1"/>
    <col min="11521" max="11524" width="7.59765625" style="27" customWidth="1"/>
    <col min="11525" max="11525" width="8.578125" style="27" customWidth="1"/>
    <col min="11526" max="11527" width="7.59765625" style="27" customWidth="1"/>
    <col min="11528" max="11528" width="8.45703125" style="27" customWidth="1"/>
    <col min="11529" max="11771" width="8.94921875" style="27"/>
    <col min="11772" max="11772" width="3.5546875" style="27" customWidth="1"/>
    <col min="11773" max="11773" width="33.7109375" style="27" customWidth="1"/>
    <col min="11774" max="11774" width="4.04296875" style="27" customWidth="1"/>
    <col min="11775" max="11775" width="8.94921875" style="27" customWidth="1"/>
    <col min="11776" max="11776" width="5.8828125" style="27" customWidth="1"/>
    <col min="11777" max="11780" width="7.59765625" style="27" customWidth="1"/>
    <col min="11781" max="11781" width="8.578125" style="27" customWidth="1"/>
    <col min="11782" max="11783" width="7.59765625" style="27" customWidth="1"/>
    <col min="11784" max="11784" width="8.45703125" style="27" customWidth="1"/>
    <col min="11785" max="12027" width="8.94921875" style="27"/>
    <col min="12028" max="12028" width="3.5546875" style="27" customWidth="1"/>
    <col min="12029" max="12029" width="33.7109375" style="27" customWidth="1"/>
    <col min="12030" max="12030" width="4.04296875" style="27" customWidth="1"/>
    <col min="12031" max="12031" width="8.94921875" style="27" customWidth="1"/>
    <col min="12032" max="12032" width="5.8828125" style="27" customWidth="1"/>
    <col min="12033" max="12036" width="7.59765625" style="27" customWidth="1"/>
    <col min="12037" max="12037" width="8.578125" style="27" customWidth="1"/>
    <col min="12038" max="12039" width="7.59765625" style="27" customWidth="1"/>
    <col min="12040" max="12040" width="8.45703125" style="27" customWidth="1"/>
    <col min="12041" max="12283" width="8.94921875" style="27"/>
    <col min="12284" max="12284" width="3.5546875" style="27" customWidth="1"/>
    <col min="12285" max="12285" width="33.7109375" style="27" customWidth="1"/>
    <col min="12286" max="12286" width="4.04296875" style="27" customWidth="1"/>
    <col min="12287" max="12287" width="8.94921875" style="27" customWidth="1"/>
    <col min="12288" max="12288" width="5.8828125" style="27" customWidth="1"/>
    <col min="12289" max="12292" width="7.59765625" style="27" customWidth="1"/>
    <col min="12293" max="12293" width="8.578125" style="27" customWidth="1"/>
    <col min="12294" max="12295" width="7.59765625" style="27" customWidth="1"/>
    <col min="12296" max="12296" width="8.45703125" style="27" customWidth="1"/>
    <col min="12297" max="12539" width="8.94921875" style="27"/>
    <col min="12540" max="12540" width="3.5546875" style="27" customWidth="1"/>
    <col min="12541" max="12541" width="33.7109375" style="27" customWidth="1"/>
    <col min="12542" max="12542" width="4.04296875" style="27" customWidth="1"/>
    <col min="12543" max="12543" width="8.94921875" style="27" customWidth="1"/>
    <col min="12544" max="12544" width="5.8828125" style="27" customWidth="1"/>
    <col min="12545" max="12548" width="7.59765625" style="27" customWidth="1"/>
    <col min="12549" max="12549" width="8.578125" style="27" customWidth="1"/>
    <col min="12550" max="12551" width="7.59765625" style="27" customWidth="1"/>
    <col min="12552" max="12552" width="8.45703125" style="27" customWidth="1"/>
    <col min="12553" max="12795" width="8.94921875" style="27"/>
    <col min="12796" max="12796" width="3.5546875" style="27" customWidth="1"/>
    <col min="12797" max="12797" width="33.7109375" style="27" customWidth="1"/>
    <col min="12798" max="12798" width="4.04296875" style="27" customWidth="1"/>
    <col min="12799" max="12799" width="8.94921875" style="27" customWidth="1"/>
    <col min="12800" max="12800" width="5.8828125" style="27" customWidth="1"/>
    <col min="12801" max="12804" width="7.59765625" style="27" customWidth="1"/>
    <col min="12805" max="12805" width="8.578125" style="27" customWidth="1"/>
    <col min="12806" max="12807" width="7.59765625" style="27" customWidth="1"/>
    <col min="12808" max="12808" width="8.45703125" style="27" customWidth="1"/>
    <col min="12809" max="13051" width="8.94921875" style="27"/>
    <col min="13052" max="13052" width="3.5546875" style="27" customWidth="1"/>
    <col min="13053" max="13053" width="33.7109375" style="27" customWidth="1"/>
    <col min="13054" max="13054" width="4.04296875" style="27" customWidth="1"/>
    <col min="13055" max="13055" width="8.94921875" style="27" customWidth="1"/>
    <col min="13056" max="13056" width="5.8828125" style="27" customWidth="1"/>
    <col min="13057" max="13060" width="7.59765625" style="27" customWidth="1"/>
    <col min="13061" max="13061" width="8.578125" style="27" customWidth="1"/>
    <col min="13062" max="13063" width="7.59765625" style="27" customWidth="1"/>
    <col min="13064" max="13064" width="8.45703125" style="27" customWidth="1"/>
    <col min="13065" max="13307" width="8.94921875" style="27"/>
    <col min="13308" max="13308" width="3.5546875" style="27" customWidth="1"/>
    <col min="13309" max="13309" width="33.7109375" style="27" customWidth="1"/>
    <col min="13310" max="13310" width="4.04296875" style="27" customWidth="1"/>
    <col min="13311" max="13311" width="8.94921875" style="27" customWidth="1"/>
    <col min="13312" max="13312" width="5.8828125" style="27" customWidth="1"/>
    <col min="13313" max="13316" width="7.59765625" style="27" customWidth="1"/>
    <col min="13317" max="13317" width="8.578125" style="27" customWidth="1"/>
    <col min="13318" max="13319" width="7.59765625" style="27" customWidth="1"/>
    <col min="13320" max="13320" width="8.45703125" style="27" customWidth="1"/>
    <col min="13321" max="13563" width="8.94921875" style="27"/>
    <col min="13564" max="13564" width="3.5546875" style="27" customWidth="1"/>
    <col min="13565" max="13565" width="33.7109375" style="27" customWidth="1"/>
    <col min="13566" max="13566" width="4.04296875" style="27" customWidth="1"/>
    <col min="13567" max="13567" width="8.94921875" style="27" customWidth="1"/>
    <col min="13568" max="13568" width="5.8828125" style="27" customWidth="1"/>
    <col min="13569" max="13572" width="7.59765625" style="27" customWidth="1"/>
    <col min="13573" max="13573" width="8.578125" style="27" customWidth="1"/>
    <col min="13574" max="13575" width="7.59765625" style="27" customWidth="1"/>
    <col min="13576" max="13576" width="8.45703125" style="27" customWidth="1"/>
    <col min="13577" max="13819" width="8.94921875" style="27"/>
    <col min="13820" max="13820" width="3.5546875" style="27" customWidth="1"/>
    <col min="13821" max="13821" width="33.7109375" style="27" customWidth="1"/>
    <col min="13822" max="13822" width="4.04296875" style="27" customWidth="1"/>
    <col min="13823" max="13823" width="8.94921875" style="27" customWidth="1"/>
    <col min="13824" max="13824" width="5.8828125" style="27" customWidth="1"/>
    <col min="13825" max="13828" width="7.59765625" style="27" customWidth="1"/>
    <col min="13829" max="13829" width="8.578125" style="27" customWidth="1"/>
    <col min="13830" max="13831" width="7.59765625" style="27" customWidth="1"/>
    <col min="13832" max="13832" width="8.45703125" style="27" customWidth="1"/>
    <col min="13833" max="14075" width="8.94921875" style="27"/>
    <col min="14076" max="14076" width="3.5546875" style="27" customWidth="1"/>
    <col min="14077" max="14077" width="33.7109375" style="27" customWidth="1"/>
    <col min="14078" max="14078" width="4.04296875" style="27" customWidth="1"/>
    <col min="14079" max="14079" width="8.94921875" style="27" customWidth="1"/>
    <col min="14080" max="14080" width="5.8828125" style="27" customWidth="1"/>
    <col min="14081" max="14084" width="7.59765625" style="27" customWidth="1"/>
    <col min="14085" max="14085" width="8.578125" style="27" customWidth="1"/>
    <col min="14086" max="14087" width="7.59765625" style="27" customWidth="1"/>
    <col min="14088" max="14088" width="8.45703125" style="27" customWidth="1"/>
    <col min="14089" max="14331" width="8.94921875" style="27"/>
    <col min="14332" max="14332" width="3.5546875" style="27" customWidth="1"/>
    <col min="14333" max="14333" width="33.7109375" style="27" customWidth="1"/>
    <col min="14334" max="14334" width="4.04296875" style="27" customWidth="1"/>
    <col min="14335" max="14335" width="8.94921875" style="27" customWidth="1"/>
    <col min="14336" max="14336" width="5.8828125" style="27" customWidth="1"/>
    <col min="14337" max="14340" width="7.59765625" style="27" customWidth="1"/>
    <col min="14341" max="14341" width="8.578125" style="27" customWidth="1"/>
    <col min="14342" max="14343" width="7.59765625" style="27" customWidth="1"/>
    <col min="14344" max="14344" width="8.45703125" style="27" customWidth="1"/>
    <col min="14345" max="14587" width="8.94921875" style="27"/>
    <col min="14588" max="14588" width="3.5546875" style="27" customWidth="1"/>
    <col min="14589" max="14589" width="33.7109375" style="27" customWidth="1"/>
    <col min="14590" max="14590" width="4.04296875" style="27" customWidth="1"/>
    <col min="14591" max="14591" width="8.94921875" style="27" customWidth="1"/>
    <col min="14592" max="14592" width="5.8828125" style="27" customWidth="1"/>
    <col min="14593" max="14596" width="7.59765625" style="27" customWidth="1"/>
    <col min="14597" max="14597" width="8.578125" style="27" customWidth="1"/>
    <col min="14598" max="14599" width="7.59765625" style="27" customWidth="1"/>
    <col min="14600" max="14600" width="8.45703125" style="27" customWidth="1"/>
    <col min="14601" max="14843" width="8.94921875" style="27"/>
    <col min="14844" max="14844" width="3.5546875" style="27" customWidth="1"/>
    <col min="14845" max="14845" width="33.7109375" style="27" customWidth="1"/>
    <col min="14846" max="14846" width="4.04296875" style="27" customWidth="1"/>
    <col min="14847" max="14847" width="8.94921875" style="27" customWidth="1"/>
    <col min="14848" max="14848" width="5.8828125" style="27" customWidth="1"/>
    <col min="14849" max="14852" width="7.59765625" style="27" customWidth="1"/>
    <col min="14853" max="14853" width="8.578125" style="27" customWidth="1"/>
    <col min="14854" max="14855" width="7.59765625" style="27" customWidth="1"/>
    <col min="14856" max="14856" width="8.45703125" style="27" customWidth="1"/>
    <col min="14857" max="15099" width="8.94921875" style="27"/>
    <col min="15100" max="15100" width="3.5546875" style="27" customWidth="1"/>
    <col min="15101" max="15101" width="33.7109375" style="27" customWidth="1"/>
    <col min="15102" max="15102" width="4.04296875" style="27" customWidth="1"/>
    <col min="15103" max="15103" width="8.94921875" style="27" customWidth="1"/>
    <col min="15104" max="15104" width="5.8828125" style="27" customWidth="1"/>
    <col min="15105" max="15108" width="7.59765625" style="27" customWidth="1"/>
    <col min="15109" max="15109" width="8.578125" style="27" customWidth="1"/>
    <col min="15110" max="15111" width="7.59765625" style="27" customWidth="1"/>
    <col min="15112" max="15112" width="8.45703125" style="27" customWidth="1"/>
    <col min="15113" max="15355" width="8.94921875" style="27"/>
    <col min="15356" max="15356" width="3.5546875" style="27" customWidth="1"/>
    <col min="15357" max="15357" width="33.7109375" style="27" customWidth="1"/>
    <col min="15358" max="15358" width="4.04296875" style="27" customWidth="1"/>
    <col min="15359" max="15359" width="8.94921875" style="27" customWidth="1"/>
    <col min="15360" max="15360" width="5.8828125" style="27" customWidth="1"/>
    <col min="15361" max="15364" width="7.59765625" style="27" customWidth="1"/>
    <col min="15365" max="15365" width="8.578125" style="27" customWidth="1"/>
    <col min="15366" max="15367" width="7.59765625" style="27" customWidth="1"/>
    <col min="15368" max="15368" width="8.45703125" style="27" customWidth="1"/>
    <col min="15369" max="15611" width="8.94921875" style="27"/>
    <col min="15612" max="15612" width="3.5546875" style="27" customWidth="1"/>
    <col min="15613" max="15613" width="33.7109375" style="27" customWidth="1"/>
    <col min="15614" max="15614" width="4.04296875" style="27" customWidth="1"/>
    <col min="15615" max="15615" width="8.94921875" style="27" customWidth="1"/>
    <col min="15616" max="15616" width="5.8828125" style="27" customWidth="1"/>
    <col min="15617" max="15620" width="7.59765625" style="27" customWidth="1"/>
    <col min="15621" max="15621" width="8.578125" style="27" customWidth="1"/>
    <col min="15622" max="15623" width="7.59765625" style="27" customWidth="1"/>
    <col min="15624" max="15624" width="8.45703125" style="27" customWidth="1"/>
    <col min="15625" max="15867" width="8.94921875" style="27"/>
    <col min="15868" max="15868" width="3.5546875" style="27" customWidth="1"/>
    <col min="15869" max="15869" width="33.7109375" style="27" customWidth="1"/>
    <col min="15870" max="15870" width="4.04296875" style="27" customWidth="1"/>
    <col min="15871" max="15871" width="8.94921875" style="27" customWidth="1"/>
    <col min="15872" max="15872" width="5.8828125" style="27" customWidth="1"/>
    <col min="15873" max="15876" width="7.59765625" style="27" customWidth="1"/>
    <col min="15877" max="15877" width="8.578125" style="27" customWidth="1"/>
    <col min="15878" max="15879" width="7.59765625" style="27" customWidth="1"/>
    <col min="15880" max="15880" width="8.45703125" style="27" customWidth="1"/>
    <col min="15881" max="16123" width="8.94921875" style="27"/>
    <col min="16124" max="16124" width="3.5546875" style="27" customWidth="1"/>
    <col min="16125" max="16125" width="33.7109375" style="27" customWidth="1"/>
    <col min="16126" max="16126" width="4.04296875" style="27" customWidth="1"/>
    <col min="16127" max="16127" width="8.94921875" style="27" customWidth="1"/>
    <col min="16128" max="16128" width="5.8828125" style="27" customWidth="1"/>
    <col min="16129" max="16132" width="7.59765625" style="27" customWidth="1"/>
    <col min="16133" max="16133" width="8.578125" style="27" customWidth="1"/>
    <col min="16134" max="16135" width="7.59765625" style="27" customWidth="1"/>
    <col min="16136" max="16136" width="8.45703125" style="27" customWidth="1"/>
    <col min="16137" max="16384" width="8.94921875" style="27"/>
  </cols>
  <sheetData>
    <row r="1" spans="1:13" ht="16.5" customHeight="1">
      <c r="A1" s="558" t="s">
        <v>264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</row>
    <row r="2" spans="1:13" s="46" customFormat="1" ht="16.5" customHeight="1">
      <c r="A2" s="559" t="s">
        <v>292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</row>
    <row r="3" spans="1:13" s="71" customFormat="1" ht="16.5" customHeight="1">
      <c r="A3" s="560" t="s">
        <v>50</v>
      </c>
      <c r="B3" s="561" t="s">
        <v>51</v>
      </c>
      <c r="C3" s="561" t="s">
        <v>52</v>
      </c>
      <c r="D3" s="562" t="s">
        <v>265</v>
      </c>
      <c r="E3" s="562" t="s">
        <v>54</v>
      </c>
      <c r="F3" s="561" t="s">
        <v>55</v>
      </c>
      <c r="G3" s="561"/>
      <c r="H3" s="561"/>
      <c r="I3" s="561"/>
      <c r="J3" s="561"/>
      <c r="K3" s="561"/>
      <c r="L3" s="561"/>
      <c r="M3" s="561"/>
    </row>
    <row r="4" spans="1:13" s="110" customFormat="1" ht="30.75">
      <c r="A4" s="560"/>
      <c r="B4" s="561"/>
      <c r="C4" s="561"/>
      <c r="D4" s="561"/>
      <c r="E4" s="562"/>
      <c r="F4" s="109" t="s">
        <v>293</v>
      </c>
      <c r="G4" s="109" t="s">
        <v>294</v>
      </c>
      <c r="H4" s="109" t="s">
        <v>295</v>
      </c>
      <c r="I4" s="109" t="s">
        <v>296</v>
      </c>
      <c r="J4" s="109" t="s">
        <v>297</v>
      </c>
      <c r="K4" s="109" t="s">
        <v>298</v>
      </c>
      <c r="L4" s="109" t="s">
        <v>299</v>
      </c>
      <c r="M4" s="109" t="s">
        <v>300</v>
      </c>
    </row>
    <row r="5" spans="1:13" s="110" customFormat="1" hidden="1">
      <c r="A5" s="11"/>
      <c r="B5" s="18"/>
      <c r="C5" s="18"/>
      <c r="D5" s="18"/>
      <c r="E5" s="113"/>
      <c r="F5" s="114">
        <v>1</v>
      </c>
      <c r="G5" s="114">
        <v>2</v>
      </c>
      <c r="H5" s="114">
        <v>3</v>
      </c>
      <c r="I5" s="114">
        <v>4</v>
      </c>
      <c r="J5" s="114">
        <v>5</v>
      </c>
      <c r="K5" s="114">
        <v>6</v>
      </c>
      <c r="L5" s="114">
        <v>7</v>
      </c>
      <c r="M5" s="114">
        <v>8</v>
      </c>
    </row>
    <row r="6" spans="1:13" s="110" customFormat="1">
      <c r="A6" s="31" t="s">
        <v>56</v>
      </c>
      <c r="B6" s="32" t="s">
        <v>57</v>
      </c>
      <c r="C6" s="32" t="s">
        <v>58</v>
      </c>
      <c r="D6" s="32" t="s">
        <v>59</v>
      </c>
      <c r="E6" s="32" t="s">
        <v>60</v>
      </c>
      <c r="F6" s="48" t="s">
        <v>61</v>
      </c>
      <c r="G6" s="48" t="s">
        <v>62</v>
      </c>
      <c r="H6" s="48" t="s">
        <v>63</v>
      </c>
      <c r="I6" s="48" t="s">
        <v>64</v>
      </c>
      <c r="J6" s="48" t="s">
        <v>65</v>
      </c>
      <c r="K6" s="48" t="s">
        <v>66</v>
      </c>
      <c r="L6" s="48" t="s">
        <v>67</v>
      </c>
      <c r="M6" s="105" t="s">
        <v>68</v>
      </c>
    </row>
    <row r="7" spans="1:13" s="116" customFormat="1" ht="16.5" customHeight="1">
      <c r="A7" s="33"/>
      <c r="B7" s="17" t="s">
        <v>69</v>
      </c>
      <c r="C7" s="34"/>
      <c r="D7" s="19">
        <v>24503.703000000001</v>
      </c>
      <c r="E7" s="115">
        <v>100</v>
      </c>
      <c r="F7" s="19">
        <v>739.50040000000001</v>
      </c>
      <c r="G7" s="19">
        <v>2980.8951000000002</v>
      </c>
      <c r="H7" s="19">
        <v>2525.8168000000001</v>
      </c>
      <c r="I7" s="19">
        <v>4168.3059999999996</v>
      </c>
      <c r="J7" s="19">
        <v>4027.2615999999998</v>
      </c>
      <c r="K7" s="19">
        <v>1743.6882000000001</v>
      </c>
      <c r="L7" s="19">
        <v>4224.6637000000001</v>
      </c>
      <c r="M7" s="19">
        <v>4093.5711999999994</v>
      </c>
    </row>
    <row r="8" spans="1:13" s="24" customFormat="1" ht="16.5" customHeight="1">
      <c r="A8" s="11">
        <v>1</v>
      </c>
      <c r="B8" s="17" t="s">
        <v>70</v>
      </c>
      <c r="C8" s="18" t="s">
        <v>0</v>
      </c>
      <c r="D8" s="19">
        <v>15747.993699999999</v>
      </c>
      <c r="E8" s="20">
        <v>64.267811685441984</v>
      </c>
      <c r="F8" s="19">
        <v>592.75980000000004</v>
      </c>
      <c r="G8" s="19">
        <v>1360.5525000000002</v>
      </c>
      <c r="H8" s="19">
        <v>1993.8567</v>
      </c>
      <c r="I8" s="19">
        <v>2657.1918999999998</v>
      </c>
      <c r="J8" s="19">
        <v>2013.9292</v>
      </c>
      <c r="K8" s="19">
        <v>1265.7993000000001</v>
      </c>
      <c r="L8" s="19">
        <v>3234.6867999999999</v>
      </c>
      <c r="M8" s="19">
        <v>2629.2174999999997</v>
      </c>
    </row>
    <row r="9" spans="1:13" s="117" customFormat="1" ht="18" customHeight="1">
      <c r="A9" s="2" t="s">
        <v>71</v>
      </c>
      <c r="B9" s="8" t="s">
        <v>72</v>
      </c>
      <c r="C9" s="4" t="s">
        <v>1</v>
      </c>
      <c r="D9" s="35">
        <v>0</v>
      </c>
      <c r="E9" s="39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</row>
    <row r="10" spans="1:13" s="112" customFormat="1" ht="18" customHeight="1">
      <c r="A10" s="9"/>
      <c r="B10" s="10" t="s">
        <v>263</v>
      </c>
      <c r="C10" s="6" t="s">
        <v>2</v>
      </c>
      <c r="D10" s="35">
        <v>0</v>
      </c>
      <c r="E10" s="59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</row>
    <row r="11" spans="1:13" s="112" customFormat="1" ht="18" customHeight="1">
      <c r="A11" s="2" t="s">
        <v>78</v>
      </c>
      <c r="B11" s="38" t="s">
        <v>79</v>
      </c>
      <c r="C11" s="4" t="s">
        <v>3</v>
      </c>
      <c r="D11" s="35">
        <v>8597.5290999999997</v>
      </c>
      <c r="E11" s="39">
        <v>35.086652413310752</v>
      </c>
      <c r="F11" s="35">
        <v>401.89089999999999</v>
      </c>
      <c r="G11" s="35">
        <v>85.267700000000005</v>
      </c>
      <c r="H11" s="35">
        <v>1070.9901</v>
      </c>
      <c r="I11" s="35">
        <v>1783.2575999999999</v>
      </c>
      <c r="J11" s="35">
        <v>1292.4378999999999</v>
      </c>
      <c r="K11" s="35">
        <v>807.27329999999995</v>
      </c>
      <c r="L11" s="35">
        <v>1013.4874</v>
      </c>
      <c r="M11" s="35">
        <v>2142.9241999999999</v>
      </c>
    </row>
    <row r="12" spans="1:13" s="117" customFormat="1" ht="18" customHeight="1">
      <c r="A12" s="2" t="s">
        <v>80</v>
      </c>
      <c r="B12" s="8" t="s">
        <v>81</v>
      </c>
      <c r="C12" s="4" t="s">
        <v>4</v>
      </c>
      <c r="D12" s="35">
        <v>3129.8250999999991</v>
      </c>
      <c r="E12" s="39">
        <v>12.772865799099831</v>
      </c>
      <c r="F12" s="35">
        <v>130.5745</v>
      </c>
      <c r="G12" s="35">
        <v>1250.3874000000001</v>
      </c>
      <c r="H12" s="35">
        <v>465.43889999999999</v>
      </c>
      <c r="I12" s="35">
        <v>181.8201</v>
      </c>
      <c r="J12" s="35">
        <v>361.56630000000001</v>
      </c>
      <c r="K12" s="35">
        <v>437.22019999999998</v>
      </c>
      <c r="L12" s="35">
        <v>160.88300000000001</v>
      </c>
      <c r="M12" s="35">
        <v>141.93469999999999</v>
      </c>
    </row>
    <row r="13" spans="1:13" s="117" customFormat="1" ht="18" customHeight="1">
      <c r="A13" s="2" t="s">
        <v>82</v>
      </c>
      <c r="B13" s="3" t="s">
        <v>83</v>
      </c>
      <c r="C13" s="4" t="s">
        <v>5</v>
      </c>
      <c r="D13" s="35">
        <v>1732.1451</v>
      </c>
      <c r="E13" s="39">
        <v>7.0689115845062265</v>
      </c>
      <c r="F13" s="35">
        <v>0</v>
      </c>
      <c r="G13" s="35">
        <v>0</v>
      </c>
      <c r="H13" s="35">
        <v>7.7240000000000002</v>
      </c>
      <c r="I13" s="35">
        <v>131.1</v>
      </c>
      <c r="J13" s="35">
        <v>22.4</v>
      </c>
      <c r="K13" s="35">
        <v>0</v>
      </c>
      <c r="L13" s="35">
        <v>1550.2569000000001</v>
      </c>
      <c r="M13" s="35">
        <v>20.664200000000001</v>
      </c>
    </row>
    <row r="14" spans="1:13" s="117" customFormat="1" ht="18" customHeight="1">
      <c r="A14" s="2" t="s">
        <v>90</v>
      </c>
      <c r="B14" s="3" t="s">
        <v>91</v>
      </c>
      <c r="C14" s="4" t="s">
        <v>6</v>
      </c>
      <c r="D14" s="35">
        <v>0</v>
      </c>
      <c r="E14" s="39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</row>
    <row r="15" spans="1:13" s="117" customFormat="1" ht="18" customHeight="1">
      <c r="A15" s="2" t="s">
        <v>98</v>
      </c>
      <c r="B15" s="3" t="s">
        <v>99</v>
      </c>
      <c r="C15" s="4" t="s">
        <v>7</v>
      </c>
      <c r="D15" s="35">
        <v>0</v>
      </c>
      <c r="E15" s="39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</row>
    <row r="16" spans="1:13" s="117" customFormat="1" ht="18" customHeight="1">
      <c r="A16" s="2"/>
      <c r="B16" s="5" t="s">
        <v>212</v>
      </c>
      <c r="C16" s="6" t="s">
        <v>8</v>
      </c>
      <c r="D16" s="35"/>
      <c r="E16" s="39"/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</row>
    <row r="17" spans="1:13" s="117" customFormat="1" ht="18" customHeight="1">
      <c r="A17" s="2" t="s">
        <v>105</v>
      </c>
      <c r="B17" s="8" t="s">
        <v>106</v>
      </c>
      <c r="C17" s="4" t="s">
        <v>9</v>
      </c>
      <c r="D17" s="35">
        <v>2287.2895000000003</v>
      </c>
      <c r="E17" s="39">
        <v>9.3344646725435751</v>
      </c>
      <c r="F17" s="35">
        <v>60.294400000000003</v>
      </c>
      <c r="G17" s="35">
        <v>23.692499999999999</v>
      </c>
      <c r="H17" s="35">
        <v>449.70370000000003</v>
      </c>
      <c r="I17" s="35">
        <v>561.01419999999996</v>
      </c>
      <c r="J17" s="35">
        <v>337.52499999999998</v>
      </c>
      <c r="K17" s="35">
        <v>21.305800000000001</v>
      </c>
      <c r="L17" s="35">
        <v>510.05950000000001</v>
      </c>
      <c r="M17" s="35">
        <v>323.69439999999997</v>
      </c>
    </row>
    <row r="18" spans="1:13" s="117" customFormat="1" ht="18" customHeight="1">
      <c r="A18" s="2" t="s">
        <v>107</v>
      </c>
      <c r="B18" s="8" t="s">
        <v>108</v>
      </c>
      <c r="C18" s="4" t="s">
        <v>10</v>
      </c>
      <c r="D18" s="35">
        <v>0</v>
      </c>
      <c r="E18" s="39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</row>
    <row r="19" spans="1:13" s="117" customFormat="1" ht="18" customHeight="1">
      <c r="A19" s="2" t="s">
        <v>109</v>
      </c>
      <c r="B19" s="38" t="s">
        <v>110</v>
      </c>
      <c r="C19" s="4" t="s">
        <v>11</v>
      </c>
      <c r="D19" s="35">
        <v>1.2049000000000001</v>
      </c>
      <c r="E19" s="39">
        <v>4.9172159816008214E-3</v>
      </c>
      <c r="F19" s="35">
        <v>0</v>
      </c>
      <c r="G19" s="35">
        <v>1.2049000000000001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</row>
    <row r="20" spans="1:13" s="24" customFormat="1" ht="18" customHeight="1">
      <c r="A20" s="11">
        <v>2</v>
      </c>
      <c r="B20" s="17" t="s">
        <v>111</v>
      </c>
      <c r="C20" s="18" t="s">
        <v>12</v>
      </c>
      <c r="D20" s="19">
        <v>8647.3927999999996</v>
      </c>
      <c r="E20" s="20">
        <v>35.290146962685597</v>
      </c>
      <c r="F20" s="19">
        <v>146.7406</v>
      </c>
      <c r="G20" s="19">
        <v>1620.3425999999999</v>
      </c>
      <c r="H20" s="19">
        <v>531.96010000000001</v>
      </c>
      <c r="I20" s="19">
        <v>1402.7975999999999</v>
      </c>
      <c r="J20" s="19">
        <v>2013.3324</v>
      </c>
      <c r="K20" s="19">
        <v>477.88889999999998</v>
      </c>
      <c r="L20" s="19">
        <v>989.97690000000011</v>
      </c>
      <c r="M20" s="19">
        <v>1464.3536999999999</v>
      </c>
    </row>
    <row r="21" spans="1:13" s="117" customFormat="1" ht="18" customHeight="1">
      <c r="A21" s="2" t="s">
        <v>112</v>
      </c>
      <c r="B21" s="7" t="s">
        <v>113</v>
      </c>
      <c r="C21" s="4" t="s">
        <v>13</v>
      </c>
      <c r="D21" s="40">
        <v>111.6952</v>
      </c>
      <c r="E21" s="39">
        <v>0.45582988007975772</v>
      </c>
      <c r="F21" s="35">
        <v>0.91639999999999999</v>
      </c>
      <c r="G21" s="35">
        <v>0</v>
      </c>
      <c r="H21" s="35">
        <v>0</v>
      </c>
      <c r="I21" s="35">
        <v>6.4743000000000004</v>
      </c>
      <c r="J21" s="35">
        <v>0</v>
      </c>
      <c r="K21" s="35">
        <v>0</v>
      </c>
      <c r="L21" s="35">
        <v>104.3045</v>
      </c>
      <c r="M21" s="35">
        <v>0</v>
      </c>
    </row>
    <row r="22" spans="1:13" s="117" customFormat="1" ht="18" customHeight="1">
      <c r="A22" s="2" t="s">
        <v>114</v>
      </c>
      <c r="B22" s="7" t="s">
        <v>115</v>
      </c>
      <c r="C22" s="4" t="s">
        <v>14</v>
      </c>
      <c r="D22" s="35">
        <v>109.0134</v>
      </c>
      <c r="E22" s="39">
        <v>0.44488541180898244</v>
      </c>
      <c r="F22" s="35">
        <v>1.6057999999999999</v>
      </c>
      <c r="G22" s="35">
        <v>107.31310000000001</v>
      </c>
      <c r="H22" s="35">
        <v>0</v>
      </c>
      <c r="I22" s="35">
        <v>9.4500000000000001E-2</v>
      </c>
      <c r="J22" s="35">
        <v>0</v>
      </c>
      <c r="K22" s="35">
        <v>0</v>
      </c>
      <c r="L22" s="35">
        <v>0</v>
      </c>
      <c r="M22" s="35">
        <v>0</v>
      </c>
    </row>
    <row r="23" spans="1:13" s="117" customFormat="1" ht="18" customHeight="1">
      <c r="A23" s="2" t="s">
        <v>116</v>
      </c>
      <c r="B23" s="8" t="s">
        <v>117</v>
      </c>
      <c r="C23" s="4" t="s">
        <v>15</v>
      </c>
      <c r="D23" s="35">
        <v>0</v>
      </c>
      <c r="E23" s="39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</row>
    <row r="24" spans="1:13" s="117" customFormat="1" ht="18" customHeight="1">
      <c r="A24" s="2" t="s">
        <v>118</v>
      </c>
      <c r="B24" s="8" t="s">
        <v>119</v>
      </c>
      <c r="C24" s="4" t="s">
        <v>16</v>
      </c>
      <c r="D24" s="35">
        <v>0</v>
      </c>
      <c r="E24" s="39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</row>
    <row r="25" spans="1:13" s="117" customFormat="1" ht="18" customHeight="1">
      <c r="A25" s="2" t="s">
        <v>120</v>
      </c>
      <c r="B25" s="8" t="s">
        <v>121</v>
      </c>
      <c r="C25" s="4" t="s">
        <v>17</v>
      </c>
      <c r="D25" s="35">
        <v>2.9986000000000002</v>
      </c>
      <c r="E25" s="39">
        <v>1.223733408783154E-2</v>
      </c>
      <c r="F25" s="35">
        <v>1.6595</v>
      </c>
      <c r="G25" s="35">
        <v>0.1002</v>
      </c>
      <c r="H25" s="35">
        <v>0.05</v>
      </c>
      <c r="I25" s="35">
        <v>7.4099999999999999E-2</v>
      </c>
      <c r="J25" s="35">
        <v>1.07</v>
      </c>
      <c r="K25" s="35">
        <v>0</v>
      </c>
      <c r="L25" s="35">
        <v>2.5999999999999999E-2</v>
      </c>
      <c r="M25" s="35">
        <v>1.8800000000000001E-2</v>
      </c>
    </row>
    <row r="26" spans="1:13" s="117" customFormat="1" ht="18" customHeight="1">
      <c r="A26" s="2" t="s">
        <v>122</v>
      </c>
      <c r="B26" s="8" t="s">
        <v>123</v>
      </c>
      <c r="C26" s="4" t="s">
        <v>18</v>
      </c>
      <c r="D26" s="35">
        <v>1.9874000000000001</v>
      </c>
      <c r="E26" s="39">
        <v>8.1106108737932382E-3</v>
      </c>
      <c r="F26" s="35">
        <v>3.4099999999999998E-2</v>
      </c>
      <c r="G26" s="35">
        <v>0</v>
      </c>
      <c r="H26" s="35">
        <v>1.9327000000000001</v>
      </c>
      <c r="I26" s="35">
        <v>2.06E-2</v>
      </c>
      <c r="J26" s="35">
        <v>0</v>
      </c>
      <c r="K26" s="35">
        <v>0</v>
      </c>
      <c r="L26" s="35">
        <v>0</v>
      </c>
      <c r="M26" s="35">
        <v>0</v>
      </c>
    </row>
    <row r="27" spans="1:13" s="117" customFormat="1" ht="18" customHeight="1">
      <c r="A27" s="2" t="s">
        <v>124</v>
      </c>
      <c r="B27" s="8" t="s">
        <v>125</v>
      </c>
      <c r="C27" s="4" t="s">
        <v>19</v>
      </c>
      <c r="D27" s="35">
        <v>0</v>
      </c>
      <c r="E27" s="39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</row>
    <row r="28" spans="1:13" s="117" customFormat="1" ht="18" customHeight="1">
      <c r="A28" s="2" t="s">
        <v>126</v>
      </c>
      <c r="B28" s="8" t="s">
        <v>127</v>
      </c>
      <c r="C28" s="4" t="s">
        <v>20</v>
      </c>
      <c r="D28" s="35">
        <v>0</v>
      </c>
      <c r="E28" s="39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</row>
    <row r="29" spans="1:13" s="117" customFormat="1" ht="26.25" customHeight="1">
      <c r="A29" s="2" t="s">
        <v>128</v>
      </c>
      <c r="B29" s="8" t="s">
        <v>129</v>
      </c>
      <c r="C29" s="4" t="s">
        <v>21</v>
      </c>
      <c r="D29" s="35">
        <v>778.53259999999989</v>
      </c>
      <c r="E29" s="39">
        <v>3.1772038699620211</v>
      </c>
      <c r="F29" s="40">
        <v>38.596099999999993</v>
      </c>
      <c r="G29" s="40">
        <v>86.032399999999981</v>
      </c>
      <c r="H29" s="40">
        <v>68.986499999999978</v>
      </c>
      <c r="I29" s="40">
        <v>81.444600000000008</v>
      </c>
      <c r="J29" s="40">
        <v>132.69450000000001</v>
      </c>
      <c r="K29" s="40">
        <v>48.542299999999997</v>
      </c>
      <c r="L29" s="40">
        <v>186.53190000000001</v>
      </c>
      <c r="M29" s="40">
        <v>135.70429999999999</v>
      </c>
    </row>
    <row r="30" spans="1:13" s="117" customFormat="1" ht="15.75" customHeight="1">
      <c r="A30" s="9"/>
      <c r="B30" s="10" t="s">
        <v>130</v>
      </c>
      <c r="C30" s="6" t="s">
        <v>22</v>
      </c>
      <c r="D30" s="35">
        <v>356.67639999999994</v>
      </c>
      <c r="E30" s="39">
        <v>1.4556020369655964</v>
      </c>
      <c r="F30" s="35">
        <v>21.380199999999999</v>
      </c>
      <c r="G30" s="35">
        <v>43.9039</v>
      </c>
      <c r="H30" s="35">
        <v>28.322700000000001</v>
      </c>
      <c r="I30" s="35">
        <v>34.369500000000002</v>
      </c>
      <c r="J30" s="35">
        <v>52.735700000000001</v>
      </c>
      <c r="K30" s="35">
        <v>25.435600000000001</v>
      </c>
      <c r="L30" s="35">
        <v>101.206</v>
      </c>
      <c r="M30" s="35">
        <v>49.322800000000001</v>
      </c>
    </row>
    <row r="31" spans="1:13" s="117" customFormat="1" ht="15.75" customHeight="1">
      <c r="A31" s="9"/>
      <c r="B31" s="10" t="s">
        <v>131</v>
      </c>
      <c r="C31" s="6" t="s">
        <v>23</v>
      </c>
      <c r="D31" s="35">
        <v>377.00109999999995</v>
      </c>
      <c r="E31" s="39">
        <v>1.5385474595411148</v>
      </c>
      <c r="F31" s="35">
        <v>8.6712000000000007</v>
      </c>
      <c r="G31" s="35">
        <v>37.384500000000003</v>
      </c>
      <c r="H31" s="35">
        <v>33.289400000000001</v>
      </c>
      <c r="I31" s="35">
        <v>38.970500000000001</v>
      </c>
      <c r="J31" s="35">
        <v>74.716399999999993</v>
      </c>
      <c r="K31" s="35">
        <v>20.5427</v>
      </c>
      <c r="L31" s="35">
        <v>82.033900000000003</v>
      </c>
      <c r="M31" s="35">
        <v>81.392499999999998</v>
      </c>
    </row>
    <row r="32" spans="1:13" s="117" customFormat="1" ht="15.75" customHeight="1">
      <c r="A32" s="9"/>
      <c r="B32" s="10" t="s">
        <v>132</v>
      </c>
      <c r="C32" s="1" t="s">
        <v>24</v>
      </c>
      <c r="D32" s="35">
        <v>0.51319999999999999</v>
      </c>
      <c r="E32" s="39">
        <v>2.0943773273778251E-3</v>
      </c>
      <c r="F32" s="35">
        <v>0.24279999999999999</v>
      </c>
      <c r="G32" s="35">
        <v>0.1236</v>
      </c>
      <c r="H32" s="35">
        <v>0</v>
      </c>
      <c r="I32" s="35">
        <v>0.14680000000000001</v>
      </c>
      <c r="J32" s="35">
        <v>0</v>
      </c>
      <c r="K32" s="35">
        <v>0</v>
      </c>
      <c r="L32" s="35">
        <v>0</v>
      </c>
      <c r="M32" s="35">
        <v>0</v>
      </c>
    </row>
    <row r="33" spans="1:13" s="117" customFormat="1" ht="15.75" customHeight="1">
      <c r="A33" s="9"/>
      <c r="B33" s="10" t="s">
        <v>133</v>
      </c>
      <c r="C33" s="1" t="s">
        <v>25</v>
      </c>
      <c r="D33" s="35">
        <v>4.6590999999999996</v>
      </c>
      <c r="E33" s="39">
        <v>1.9013860884618129E-2</v>
      </c>
      <c r="F33" s="35">
        <v>3.0470999999999999</v>
      </c>
      <c r="G33" s="35">
        <v>0.2087</v>
      </c>
      <c r="H33" s="35">
        <v>6.5199999999999994E-2</v>
      </c>
      <c r="I33" s="35">
        <v>0.55969999999999998</v>
      </c>
      <c r="J33" s="35">
        <v>0.14729999999999999</v>
      </c>
      <c r="K33" s="35">
        <v>0.17780000000000001</v>
      </c>
      <c r="L33" s="35">
        <v>7.5999999999999998E-2</v>
      </c>
      <c r="M33" s="35">
        <v>0.37730000000000002</v>
      </c>
    </row>
    <row r="34" spans="1:13" s="117" customFormat="1" ht="15.75" customHeight="1">
      <c r="A34" s="9"/>
      <c r="B34" s="10" t="s">
        <v>134</v>
      </c>
      <c r="C34" s="1" t="s">
        <v>26</v>
      </c>
      <c r="D34" s="35">
        <v>22.515699999999999</v>
      </c>
      <c r="E34" s="39">
        <v>9.1886928273657242E-2</v>
      </c>
      <c r="F34" s="35">
        <v>3.5219999999999998</v>
      </c>
      <c r="G34" s="35">
        <v>2.0554999999999999</v>
      </c>
      <c r="H34" s="35">
        <v>2.8285</v>
      </c>
      <c r="I34" s="35">
        <v>3.6242000000000001</v>
      </c>
      <c r="J34" s="35">
        <v>2.6678000000000002</v>
      </c>
      <c r="K34" s="35">
        <v>2.0665</v>
      </c>
      <c r="L34" s="35">
        <v>2.4647999999999999</v>
      </c>
      <c r="M34" s="35">
        <v>3.2864</v>
      </c>
    </row>
    <row r="35" spans="1:13" s="117" customFormat="1" ht="15.75" customHeight="1">
      <c r="A35" s="9"/>
      <c r="B35" s="10" t="s">
        <v>135</v>
      </c>
      <c r="C35" s="1" t="s">
        <v>27</v>
      </c>
      <c r="D35" s="35">
        <v>1.181</v>
      </c>
      <c r="E35" s="39">
        <v>4.8196797031044656E-3</v>
      </c>
      <c r="F35" s="35">
        <v>0.36230000000000001</v>
      </c>
      <c r="G35" s="35">
        <v>0</v>
      </c>
      <c r="H35" s="35">
        <v>0</v>
      </c>
      <c r="I35" s="35">
        <v>0.81869999999999998</v>
      </c>
      <c r="J35" s="35">
        <v>0</v>
      </c>
      <c r="K35" s="35">
        <v>0</v>
      </c>
      <c r="L35" s="35">
        <v>0</v>
      </c>
      <c r="M35" s="35">
        <v>0</v>
      </c>
    </row>
    <row r="36" spans="1:13" s="117" customFormat="1" ht="15.75" customHeight="1">
      <c r="A36" s="9"/>
      <c r="B36" s="10" t="s">
        <v>136</v>
      </c>
      <c r="C36" s="6" t="s">
        <v>28</v>
      </c>
      <c r="D36" s="35">
        <v>0.69040000000000001</v>
      </c>
      <c r="E36" s="39">
        <v>2.8175333336353287E-3</v>
      </c>
      <c r="F36" s="35">
        <v>0</v>
      </c>
      <c r="G36" s="35">
        <v>0</v>
      </c>
      <c r="H36" s="35">
        <v>0.57820000000000005</v>
      </c>
      <c r="I36" s="35">
        <v>0.11219999999999999</v>
      </c>
      <c r="J36" s="35">
        <v>0</v>
      </c>
      <c r="K36" s="35">
        <v>0</v>
      </c>
      <c r="L36" s="35">
        <v>0</v>
      </c>
      <c r="M36" s="35">
        <v>0</v>
      </c>
    </row>
    <row r="37" spans="1:13" s="117" customFormat="1" ht="15.75" customHeight="1">
      <c r="A37" s="9"/>
      <c r="B37" s="10" t="s">
        <v>137</v>
      </c>
      <c r="C37" s="6" t="s">
        <v>29</v>
      </c>
      <c r="D37" s="35">
        <v>0.1739</v>
      </c>
      <c r="E37" s="39">
        <v>7.0968865399650006E-4</v>
      </c>
      <c r="F37" s="35">
        <v>0.1047</v>
      </c>
      <c r="G37" s="35">
        <v>0</v>
      </c>
      <c r="H37" s="35">
        <v>0</v>
      </c>
      <c r="I37" s="35">
        <v>2.3400000000000001E-2</v>
      </c>
      <c r="J37" s="35">
        <v>0</v>
      </c>
      <c r="K37" s="35">
        <v>0</v>
      </c>
      <c r="L37" s="35">
        <v>4.58E-2</v>
      </c>
      <c r="M37" s="35">
        <v>0</v>
      </c>
    </row>
    <row r="38" spans="1:13" s="117" customFormat="1" ht="18" customHeight="1">
      <c r="A38" s="9"/>
      <c r="B38" s="10" t="s">
        <v>138</v>
      </c>
      <c r="C38" s="4" t="s">
        <v>30</v>
      </c>
      <c r="D38" s="35">
        <v>0</v>
      </c>
      <c r="E38" s="39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</row>
    <row r="39" spans="1:13" s="117" customFormat="1" ht="18" customHeight="1">
      <c r="A39" s="9"/>
      <c r="B39" s="10" t="s">
        <v>139</v>
      </c>
      <c r="C39" s="4" t="s">
        <v>38</v>
      </c>
      <c r="D39" s="35">
        <v>2.5539999999999998</v>
      </c>
      <c r="E39" s="39">
        <v>1.0422914446849113E-2</v>
      </c>
      <c r="F39" s="35">
        <v>0.30930000000000002</v>
      </c>
      <c r="G39" s="35">
        <v>0</v>
      </c>
      <c r="H39" s="35">
        <v>0</v>
      </c>
      <c r="I39" s="35">
        <v>0</v>
      </c>
      <c r="J39" s="35">
        <v>2.2446999999999999</v>
      </c>
      <c r="K39" s="35">
        <v>0</v>
      </c>
      <c r="L39" s="35">
        <v>0</v>
      </c>
      <c r="M39" s="35">
        <v>0</v>
      </c>
    </row>
    <row r="40" spans="1:13" s="117" customFormat="1" ht="18" customHeight="1">
      <c r="A40" s="9"/>
      <c r="B40" s="10" t="s">
        <v>140</v>
      </c>
      <c r="C40" s="4" t="s">
        <v>32</v>
      </c>
      <c r="D40" s="35">
        <v>3.0381</v>
      </c>
      <c r="E40" s="39">
        <v>1.2398534213379912E-2</v>
      </c>
      <c r="F40" s="35">
        <v>0</v>
      </c>
      <c r="G40" s="35">
        <v>1.0347999999999999</v>
      </c>
      <c r="H40" s="35">
        <v>0.85640000000000005</v>
      </c>
      <c r="I40" s="35">
        <v>1.1469</v>
      </c>
      <c r="J40" s="35">
        <v>0</v>
      </c>
      <c r="K40" s="35">
        <v>0</v>
      </c>
      <c r="L40" s="35">
        <v>0</v>
      </c>
      <c r="M40" s="35">
        <v>0</v>
      </c>
    </row>
    <row r="41" spans="1:13" s="117" customFormat="1" ht="18" customHeight="1">
      <c r="A41" s="9"/>
      <c r="B41" s="10" t="s">
        <v>141</v>
      </c>
      <c r="C41" s="4" t="s">
        <v>33</v>
      </c>
      <c r="D41" s="35">
        <v>3.7500999999999998</v>
      </c>
      <c r="E41" s="39">
        <v>1.530421748908726E-2</v>
      </c>
      <c r="F41" s="35">
        <v>0.40629999999999999</v>
      </c>
      <c r="G41" s="35">
        <v>0.60270000000000001</v>
      </c>
      <c r="H41" s="35">
        <v>1.107</v>
      </c>
      <c r="I41" s="35">
        <v>1.1959</v>
      </c>
      <c r="J41" s="35">
        <v>0</v>
      </c>
      <c r="K41" s="35">
        <v>0</v>
      </c>
      <c r="L41" s="35">
        <v>0</v>
      </c>
      <c r="M41" s="35">
        <v>0.43819999999999998</v>
      </c>
    </row>
    <row r="42" spans="1:13" s="117" customFormat="1" ht="20.25" customHeight="1">
      <c r="A42" s="9"/>
      <c r="B42" s="10" t="s">
        <v>142</v>
      </c>
      <c r="C42" s="4" t="s">
        <v>34</v>
      </c>
      <c r="D42" s="35">
        <v>4.2870999999999997</v>
      </c>
      <c r="E42" s="39">
        <v>1.7495722993377774E-2</v>
      </c>
      <c r="F42" s="35">
        <v>0.36570000000000003</v>
      </c>
      <c r="G42" s="35">
        <v>0.52070000000000005</v>
      </c>
      <c r="H42" s="35">
        <v>1.5911999999999999</v>
      </c>
      <c r="I42" s="35">
        <v>0.36349999999999999</v>
      </c>
      <c r="J42" s="35">
        <v>0.18260000000000001</v>
      </c>
      <c r="K42" s="35">
        <v>0.31969999999999998</v>
      </c>
      <c r="L42" s="35">
        <v>0.70540000000000003</v>
      </c>
      <c r="M42" s="35">
        <v>0.23830000000000001</v>
      </c>
    </row>
    <row r="43" spans="1:13" s="117" customFormat="1" ht="15.75" customHeight="1">
      <c r="A43" s="9"/>
      <c r="B43" s="10" t="s">
        <v>143</v>
      </c>
      <c r="C43" s="6" t="s">
        <v>35</v>
      </c>
      <c r="D43" s="35">
        <v>0</v>
      </c>
      <c r="E43" s="39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</row>
    <row r="44" spans="1:13" s="117" customFormat="1" ht="15.75" customHeight="1">
      <c r="A44" s="9"/>
      <c r="B44" s="10" t="s">
        <v>144</v>
      </c>
      <c r="C44" s="6" t="s">
        <v>36</v>
      </c>
      <c r="D44" s="35">
        <v>0</v>
      </c>
      <c r="E44" s="39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</row>
    <row r="45" spans="1:13" s="117" customFormat="1" ht="15.75" customHeight="1">
      <c r="A45" s="9"/>
      <c r="B45" s="10" t="s">
        <v>145</v>
      </c>
      <c r="C45" s="6" t="s">
        <v>37</v>
      </c>
      <c r="D45" s="35">
        <v>1.4924999999999999</v>
      </c>
      <c r="E45" s="39">
        <v>6.0909161362264295E-3</v>
      </c>
      <c r="F45" s="35">
        <v>0.1845</v>
      </c>
      <c r="G45" s="35">
        <v>0.19800000000000001</v>
      </c>
      <c r="H45" s="35">
        <v>0.34789999999999999</v>
      </c>
      <c r="I45" s="35">
        <v>0.1133</v>
      </c>
      <c r="J45" s="35">
        <v>0</v>
      </c>
      <c r="K45" s="35">
        <v>0</v>
      </c>
      <c r="L45" s="35">
        <v>0</v>
      </c>
      <c r="M45" s="35">
        <v>0.64880000000000004</v>
      </c>
    </row>
    <row r="46" spans="1:13" s="117" customFormat="1" ht="18" customHeight="1">
      <c r="A46" s="2" t="s">
        <v>146</v>
      </c>
      <c r="B46" s="8" t="s">
        <v>147</v>
      </c>
      <c r="C46" s="4" t="s">
        <v>31</v>
      </c>
      <c r="D46" s="35">
        <v>0</v>
      </c>
      <c r="E46" s="39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</row>
    <row r="47" spans="1:13" s="117" customFormat="1" ht="18" customHeight="1">
      <c r="A47" s="2" t="s">
        <v>148</v>
      </c>
      <c r="B47" s="8" t="s">
        <v>149</v>
      </c>
      <c r="C47" s="4" t="s">
        <v>39</v>
      </c>
      <c r="D47" s="35">
        <v>0.43079999999999996</v>
      </c>
      <c r="E47" s="39">
        <v>1.7581016224364127E-3</v>
      </c>
      <c r="F47" s="35">
        <v>0</v>
      </c>
      <c r="G47" s="35">
        <v>2.5399999999999999E-2</v>
      </c>
      <c r="H47" s="35">
        <v>4.2700000000000002E-2</v>
      </c>
      <c r="I47" s="35">
        <v>5.1799999999999999E-2</v>
      </c>
      <c r="J47" s="35">
        <v>0.21299999999999999</v>
      </c>
      <c r="K47" s="35">
        <v>7.6999999999999999E-2</v>
      </c>
      <c r="L47" s="35">
        <v>2.0899999999999998E-2</v>
      </c>
      <c r="M47" s="35">
        <v>0</v>
      </c>
    </row>
    <row r="48" spans="1:13" s="117" customFormat="1" ht="18" customHeight="1">
      <c r="A48" s="2" t="s">
        <v>150</v>
      </c>
      <c r="B48" s="8" t="s">
        <v>151</v>
      </c>
      <c r="C48" s="4" t="s">
        <v>40</v>
      </c>
      <c r="D48" s="40">
        <v>0</v>
      </c>
      <c r="E48" s="39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</row>
    <row r="49" spans="1:24" s="117" customFormat="1" ht="18" customHeight="1">
      <c r="A49" s="2" t="s">
        <v>152</v>
      </c>
      <c r="B49" s="8" t="s">
        <v>153</v>
      </c>
      <c r="C49" s="4" t="s">
        <v>41</v>
      </c>
      <c r="D49" s="35">
        <v>294.49669999999998</v>
      </c>
      <c r="E49" s="39">
        <v>1.2018456965463544</v>
      </c>
      <c r="F49" s="35">
        <v>0</v>
      </c>
      <c r="G49" s="35">
        <v>42.469499999999996</v>
      </c>
      <c r="H49" s="35">
        <v>45.57</v>
      </c>
      <c r="I49" s="35">
        <v>53.856400000000001</v>
      </c>
      <c r="J49" s="35">
        <v>44.592300000000002</v>
      </c>
      <c r="K49" s="35">
        <v>29.447399999999998</v>
      </c>
      <c r="L49" s="35">
        <v>40.382199999999997</v>
      </c>
      <c r="M49" s="35">
        <v>38.178899999999999</v>
      </c>
      <c r="N49" s="23"/>
      <c r="O49" s="23"/>
      <c r="P49" s="23"/>
      <c r="Q49" s="23"/>
      <c r="R49" s="23"/>
      <c r="S49" s="23"/>
      <c r="T49" s="23"/>
      <c r="U49" s="23"/>
      <c r="V49" s="23"/>
    </row>
    <row r="50" spans="1:24" s="117" customFormat="1" ht="18" customHeight="1">
      <c r="A50" s="2" t="s">
        <v>154</v>
      </c>
      <c r="B50" s="8" t="s">
        <v>155</v>
      </c>
      <c r="C50" s="4" t="s">
        <v>42</v>
      </c>
      <c r="D50" s="35">
        <v>32.689700000000002</v>
      </c>
      <c r="E50" s="39">
        <v>0.13340718339591368</v>
      </c>
      <c r="F50" s="35">
        <v>32.689700000000002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</row>
    <row r="51" spans="1:24" s="117" customFormat="1" ht="18" customHeight="1">
      <c r="A51" s="2" t="s">
        <v>156</v>
      </c>
      <c r="B51" s="8" t="s">
        <v>157</v>
      </c>
      <c r="C51" s="4" t="s">
        <v>43</v>
      </c>
      <c r="D51" s="35">
        <v>14.181500000000002</v>
      </c>
      <c r="E51" s="39">
        <v>5.7874926087701936E-2</v>
      </c>
      <c r="F51" s="35">
        <v>7.3464999999999998</v>
      </c>
      <c r="G51" s="35">
        <v>0.25969999999999999</v>
      </c>
      <c r="H51" s="35">
        <v>0.27239999999999998</v>
      </c>
      <c r="I51" s="35">
        <v>0.90290000000000004</v>
      </c>
      <c r="J51" s="35">
        <v>0.58989999999999998</v>
      </c>
      <c r="K51" s="35">
        <v>0.29389999999999999</v>
      </c>
      <c r="L51" s="35">
        <v>3.1299000000000001</v>
      </c>
      <c r="M51" s="35">
        <v>1.3863000000000001</v>
      </c>
    </row>
    <row r="52" spans="1:24" s="117" customFormat="1" ht="18" customHeight="1">
      <c r="A52" s="2" t="s">
        <v>158</v>
      </c>
      <c r="B52" s="8" t="s">
        <v>159</v>
      </c>
      <c r="C52" s="4" t="s">
        <v>44</v>
      </c>
      <c r="D52" s="35">
        <v>8.3900000000000002E-2</v>
      </c>
      <c r="E52" s="39">
        <v>3.4239722869641378E-4</v>
      </c>
      <c r="F52" s="35">
        <v>8.3900000000000002E-2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</row>
    <row r="53" spans="1:24" s="117" customFormat="1" ht="18" customHeight="1">
      <c r="A53" s="2" t="s">
        <v>160</v>
      </c>
      <c r="B53" s="8" t="s">
        <v>161</v>
      </c>
      <c r="C53" s="4" t="s">
        <v>162</v>
      </c>
      <c r="D53" s="35">
        <v>0</v>
      </c>
      <c r="E53" s="39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</row>
    <row r="54" spans="1:24" s="117" customFormat="1" ht="18" customHeight="1">
      <c r="A54" s="2" t="s">
        <v>163</v>
      </c>
      <c r="B54" s="8" t="s">
        <v>310</v>
      </c>
      <c r="C54" s="4" t="s">
        <v>45</v>
      </c>
      <c r="D54" s="40">
        <v>1.5303</v>
      </c>
      <c r="E54" s="39">
        <v>6.2451785348524675E-3</v>
      </c>
      <c r="F54" s="35">
        <v>9.4600000000000004E-2</v>
      </c>
      <c r="G54" s="35">
        <v>0.84509999999999996</v>
      </c>
      <c r="H54" s="35">
        <v>0.28410000000000002</v>
      </c>
      <c r="I54" s="35">
        <v>0.1588</v>
      </c>
      <c r="J54" s="35">
        <v>0</v>
      </c>
      <c r="K54" s="35">
        <v>6.7000000000000004E-2</v>
      </c>
      <c r="L54" s="35">
        <v>2.7300000000000001E-2</v>
      </c>
      <c r="M54" s="35">
        <v>5.3400000000000003E-2</v>
      </c>
    </row>
    <row r="55" spans="1:24" s="117" customFormat="1" ht="18" customHeight="1">
      <c r="A55" s="2" t="s">
        <v>164</v>
      </c>
      <c r="B55" s="8" t="s">
        <v>165</v>
      </c>
      <c r="C55" s="4" t="s">
        <v>46</v>
      </c>
      <c r="D55" s="40">
        <v>7299.2586999999994</v>
      </c>
      <c r="E55" s="39">
        <v>29.788390350633936</v>
      </c>
      <c r="F55" s="35">
        <v>63.22</v>
      </c>
      <c r="G55" s="35">
        <v>1383.2972</v>
      </c>
      <c r="H55" s="35">
        <v>414.82170000000002</v>
      </c>
      <c r="I55" s="35">
        <v>1259.7195999999999</v>
      </c>
      <c r="J55" s="35">
        <v>1834.1727000000001</v>
      </c>
      <c r="K55" s="35">
        <v>399.46129999999999</v>
      </c>
      <c r="L55" s="35">
        <v>655.55420000000004</v>
      </c>
      <c r="M55" s="35">
        <v>1289.0119999999999</v>
      </c>
    </row>
    <row r="56" spans="1:24" s="117" customFormat="1" ht="18" customHeight="1">
      <c r="A56" s="2" t="s">
        <v>166</v>
      </c>
      <c r="B56" s="8" t="s">
        <v>167</v>
      </c>
      <c r="C56" s="4" t="s">
        <v>47</v>
      </c>
      <c r="D56" s="40">
        <v>0.49399999999999999</v>
      </c>
      <c r="E56" s="39">
        <v>2.0160218233138067E-3</v>
      </c>
      <c r="F56" s="35">
        <v>0.49399999999999999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</row>
    <row r="57" spans="1:24" s="117" customFormat="1" ht="18" customHeight="1">
      <c r="A57" s="2" t="s">
        <v>168</v>
      </c>
      <c r="B57" s="8" t="s">
        <v>169</v>
      </c>
      <c r="C57" s="4" t="s">
        <v>48</v>
      </c>
      <c r="D57" s="40">
        <v>0</v>
      </c>
      <c r="E57" s="39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</row>
    <row r="58" spans="1:24" s="24" customFormat="1" ht="18" customHeight="1">
      <c r="A58" s="11" t="s">
        <v>170</v>
      </c>
      <c r="B58" s="17" t="s">
        <v>171</v>
      </c>
      <c r="C58" s="18" t="s">
        <v>49</v>
      </c>
      <c r="D58" s="19">
        <v>108.3165</v>
      </c>
      <c r="E58" s="20">
        <v>0.44204135187240884</v>
      </c>
      <c r="F58" s="42">
        <v>0</v>
      </c>
      <c r="G58" s="42">
        <v>0</v>
      </c>
      <c r="H58" s="42">
        <v>0</v>
      </c>
      <c r="I58" s="42">
        <v>108.3165</v>
      </c>
      <c r="J58" s="42">
        <v>0</v>
      </c>
      <c r="K58" s="42">
        <v>0</v>
      </c>
      <c r="L58" s="42">
        <v>0</v>
      </c>
      <c r="M58" s="42">
        <v>0</v>
      </c>
    </row>
    <row r="59" spans="1:24" s="16" customFormat="1" ht="16.5" customHeight="1">
      <c r="A59" s="11" t="s">
        <v>172</v>
      </c>
      <c r="B59" s="12" t="s">
        <v>173</v>
      </c>
      <c r="C59" s="13"/>
      <c r="D59" s="13"/>
      <c r="E59" s="13"/>
      <c r="F59" s="14"/>
      <c r="G59" s="14"/>
      <c r="H59" s="14"/>
      <c r="I59" s="14"/>
      <c r="J59" s="14"/>
      <c r="K59" s="14"/>
      <c r="L59" s="14"/>
      <c r="M59" s="15"/>
    </row>
    <row r="60" spans="1:24" s="24" customFormat="1" ht="16.5" customHeight="1">
      <c r="A60" s="11" t="s">
        <v>174</v>
      </c>
      <c r="B60" s="17" t="s">
        <v>175</v>
      </c>
      <c r="C60" s="18" t="s">
        <v>176</v>
      </c>
      <c r="D60" s="19">
        <v>0</v>
      </c>
      <c r="E60" s="20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3"/>
      <c r="O60" s="22"/>
      <c r="P60" s="22"/>
      <c r="Q60" s="22"/>
      <c r="R60" s="22"/>
      <c r="S60" s="22"/>
      <c r="T60" s="22"/>
      <c r="U60" s="22"/>
      <c r="V60" s="22"/>
      <c r="W60" s="22"/>
      <c r="X60" s="22"/>
    </row>
    <row r="61" spans="1:24" s="24" customFormat="1" ht="16.5" customHeight="1">
      <c r="A61" s="11" t="s">
        <v>177</v>
      </c>
      <c r="B61" s="17" t="s">
        <v>178</v>
      </c>
      <c r="C61" s="18" t="s">
        <v>179</v>
      </c>
      <c r="D61" s="19">
        <v>0</v>
      </c>
      <c r="E61" s="20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3"/>
      <c r="O61" s="22"/>
      <c r="P61" s="22"/>
      <c r="Q61" s="22"/>
      <c r="R61" s="22"/>
      <c r="S61" s="22"/>
      <c r="T61" s="22"/>
      <c r="U61" s="22"/>
      <c r="V61" s="22"/>
      <c r="W61" s="22"/>
      <c r="X61" s="22"/>
    </row>
    <row r="62" spans="1:24" s="24" customFormat="1" ht="16.5" customHeight="1">
      <c r="A62" s="11" t="s">
        <v>170</v>
      </c>
      <c r="B62" s="25" t="s">
        <v>180</v>
      </c>
      <c r="C62" s="11" t="s">
        <v>181</v>
      </c>
      <c r="D62" s="19">
        <v>739.50040000000001</v>
      </c>
      <c r="E62" s="20">
        <v>3.0179128436220433</v>
      </c>
      <c r="F62" s="21">
        <v>739.50040000000001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3"/>
      <c r="O62" s="22"/>
      <c r="P62" s="22"/>
      <c r="Q62" s="22"/>
      <c r="R62" s="22"/>
      <c r="S62" s="22"/>
      <c r="T62" s="22"/>
      <c r="U62" s="22"/>
      <c r="V62" s="22"/>
      <c r="W62" s="22"/>
      <c r="X62" s="22"/>
    </row>
    <row r="63" spans="1:24" ht="27" customHeight="1">
      <c r="A63" s="11">
        <v>4</v>
      </c>
      <c r="B63" s="25" t="s">
        <v>182</v>
      </c>
      <c r="C63" s="11" t="s">
        <v>183</v>
      </c>
      <c r="D63" s="19">
        <v>11727.3542</v>
      </c>
      <c r="E63" s="20">
        <v>47.859518212410585</v>
      </c>
      <c r="F63" s="21">
        <v>532.46540000000005</v>
      </c>
      <c r="G63" s="21">
        <v>1335.6551000000002</v>
      </c>
      <c r="H63" s="21">
        <v>1536.4290000000001</v>
      </c>
      <c r="I63" s="21">
        <v>1965.0776999999998</v>
      </c>
      <c r="J63" s="21">
        <v>1654.0041999999999</v>
      </c>
      <c r="K63" s="21">
        <v>1244.4935</v>
      </c>
      <c r="L63" s="21">
        <v>1174.3704</v>
      </c>
      <c r="M63" s="21">
        <v>2284.8588999999997</v>
      </c>
    </row>
    <row r="64" spans="1:24" s="26" customFormat="1" ht="27" customHeight="1">
      <c r="A64" s="11">
        <v>5</v>
      </c>
      <c r="B64" s="25" t="s">
        <v>184</v>
      </c>
      <c r="C64" s="11" t="s">
        <v>185</v>
      </c>
      <c r="D64" s="19">
        <v>1732.1451</v>
      </c>
      <c r="E64" s="20">
        <v>7.0689115845062265</v>
      </c>
      <c r="F64" s="21">
        <v>0</v>
      </c>
      <c r="G64" s="21">
        <v>0</v>
      </c>
      <c r="H64" s="21">
        <v>7.7240000000000002</v>
      </c>
      <c r="I64" s="21">
        <v>131.1</v>
      </c>
      <c r="J64" s="21">
        <v>22.4</v>
      </c>
      <c r="K64" s="21">
        <v>0</v>
      </c>
      <c r="L64" s="21">
        <v>1550.2569000000001</v>
      </c>
      <c r="M64" s="21">
        <v>20.664200000000001</v>
      </c>
    </row>
    <row r="65" spans="1:13" s="26" customFormat="1" ht="15.75" customHeight="1">
      <c r="A65" s="11">
        <v>6</v>
      </c>
      <c r="B65" s="25" t="s">
        <v>186</v>
      </c>
      <c r="C65" s="11" t="s">
        <v>187</v>
      </c>
      <c r="D65" s="19">
        <v>0</v>
      </c>
      <c r="E65" s="20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</row>
    <row r="66" spans="1:13" s="26" customFormat="1" ht="15.75" customHeight="1">
      <c r="A66" s="11">
        <v>7</v>
      </c>
      <c r="B66" s="25" t="s">
        <v>188</v>
      </c>
      <c r="C66" s="11" t="s">
        <v>189</v>
      </c>
      <c r="D66" s="19">
        <v>0</v>
      </c>
      <c r="E66" s="20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</row>
    <row r="67" spans="1:13" s="26" customFormat="1" ht="24.75" customHeight="1">
      <c r="A67" s="11">
        <v>8</v>
      </c>
      <c r="B67" s="25" t="s">
        <v>190</v>
      </c>
      <c r="C67" s="11" t="s">
        <v>191</v>
      </c>
      <c r="D67" s="19">
        <v>0</v>
      </c>
      <c r="E67" s="20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</row>
    <row r="68" spans="1:13" s="26" customFormat="1" ht="15.75" customHeight="1">
      <c r="A68" s="11">
        <v>9</v>
      </c>
      <c r="B68" s="25" t="s">
        <v>192</v>
      </c>
      <c r="C68" s="11" t="s">
        <v>193</v>
      </c>
      <c r="D68" s="19">
        <v>0</v>
      </c>
      <c r="E68" s="20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</row>
    <row r="69" spans="1:13" s="26" customFormat="1" ht="15.75" customHeight="1">
      <c r="A69" s="11">
        <v>10</v>
      </c>
      <c r="B69" s="25" t="s">
        <v>194</v>
      </c>
      <c r="C69" s="11" t="s">
        <v>195</v>
      </c>
      <c r="D69" s="19">
        <v>2.9986000000000002</v>
      </c>
      <c r="E69" s="20">
        <v>1.223733408783154E-2</v>
      </c>
      <c r="F69" s="21">
        <v>1.6595</v>
      </c>
      <c r="G69" s="21">
        <v>0.1002</v>
      </c>
      <c r="H69" s="21">
        <v>0.05</v>
      </c>
      <c r="I69" s="21">
        <v>7.4099999999999999E-2</v>
      </c>
      <c r="J69" s="21">
        <v>1.07</v>
      </c>
      <c r="K69" s="21">
        <v>0</v>
      </c>
      <c r="L69" s="21">
        <v>2.5999999999999999E-2</v>
      </c>
      <c r="M69" s="21">
        <v>1.8800000000000001E-2</v>
      </c>
    </row>
    <row r="70" spans="1:13">
      <c r="A70" s="11">
        <v>11</v>
      </c>
      <c r="B70" s="25" t="s">
        <v>196</v>
      </c>
      <c r="C70" s="11" t="s">
        <v>197</v>
      </c>
      <c r="D70" s="19">
        <v>0</v>
      </c>
      <c r="E70" s="20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</row>
    <row r="71" spans="1:13">
      <c r="A71" s="11">
        <v>12</v>
      </c>
      <c r="B71" s="25" t="s">
        <v>198</v>
      </c>
      <c r="C71" s="11" t="s">
        <v>199</v>
      </c>
      <c r="D71" s="19">
        <v>0</v>
      </c>
      <c r="E71" s="20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</row>
    <row r="72" spans="1:13" ht="24.75">
      <c r="A72" s="11">
        <v>13</v>
      </c>
      <c r="B72" s="25" t="s">
        <v>200</v>
      </c>
      <c r="C72" s="11" t="s">
        <v>201</v>
      </c>
      <c r="D72" s="19">
        <v>0</v>
      </c>
      <c r="E72" s="20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</row>
    <row r="73" spans="1:13" ht="15.75" customHeight="1">
      <c r="B73" s="29" t="s">
        <v>202</v>
      </c>
      <c r="D73" s="76"/>
    </row>
    <row r="74" spans="1:13" ht="15.75" customHeight="1">
      <c r="D74" s="76"/>
    </row>
    <row r="75" spans="1:13" s="26" customFormat="1" ht="15.75" customHeight="1">
      <c r="A75" s="43"/>
      <c r="C75" s="44"/>
      <c r="D75" s="76"/>
      <c r="G75" s="45">
        <v>8.4939</v>
      </c>
      <c r="H75" s="45">
        <v>9.1140000000000008</v>
      </c>
      <c r="I75" s="45">
        <v>10.771280000000001</v>
      </c>
      <c r="J75" s="45">
        <v>8.9184600000000014</v>
      </c>
      <c r="K75" s="45">
        <v>5.8894799999999998</v>
      </c>
      <c r="L75" s="45">
        <v>8.0764399999999998</v>
      </c>
      <c r="M75" s="45">
        <v>7.6357800000000005</v>
      </c>
    </row>
    <row r="76" spans="1:13" s="26" customFormat="1" ht="15.75" customHeight="1">
      <c r="A76" s="43"/>
      <c r="C76" s="44"/>
    </row>
    <row r="77" spans="1:13" s="26" customFormat="1" ht="15.75" customHeight="1">
      <c r="A77" s="43"/>
      <c r="C77" s="44"/>
    </row>
    <row r="78" spans="1:13" s="26" customFormat="1" ht="15.75" customHeight="1">
      <c r="A78" s="43"/>
      <c r="C78" s="44"/>
    </row>
    <row r="79" spans="1:13" s="26" customFormat="1" ht="15.75" customHeight="1">
      <c r="A79" s="43"/>
      <c r="C79" s="44"/>
    </row>
    <row r="80" spans="1:13" s="26" customFormat="1" ht="15.75" customHeight="1">
      <c r="A80" s="43"/>
      <c r="C80" s="44"/>
    </row>
  </sheetData>
  <mergeCells count="8">
    <mergeCell ref="A1:M1"/>
    <mergeCell ref="A2:M2"/>
    <mergeCell ref="A3:A4"/>
    <mergeCell ref="B3:B4"/>
    <mergeCell ref="C3:C4"/>
    <mergeCell ref="D3:D4"/>
    <mergeCell ref="E3:E4"/>
    <mergeCell ref="F3:M3"/>
  </mergeCells>
  <printOptions horizontalCentered="1"/>
  <pageMargins left="0" right="0" top="1" bottom="0.5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E17F1-2862-4191-9AF5-64DD97EE14DF}">
  <dimension ref="A1:J190"/>
  <sheetViews>
    <sheetView zoomScaleNormal="100" workbookViewId="0">
      <pane xSplit="1" ySplit="5" topLeftCell="B6" activePane="bottomRight" state="frozen"/>
      <selection pane="bottomLeft" activeCell="A6" sqref="A6"/>
      <selection pane="topRight" activeCell="B1" sqref="B1"/>
      <selection pane="bottomRight" activeCell="I16" sqref="I16"/>
    </sheetView>
  </sheetViews>
  <sheetFormatPr defaultColWidth="12.13671875" defaultRowHeight="12.75"/>
  <cols>
    <col min="1" max="1" width="7.96484375" style="44" customWidth="1"/>
    <col min="2" max="2" width="37.14453125" style="417" customWidth="1"/>
    <col min="3" max="3" width="10.05078125" style="76" customWidth="1"/>
    <col min="4" max="4" width="8.2109375" style="76" customWidth="1"/>
    <col min="5" max="5" width="8.94921875" style="514" customWidth="1"/>
    <col min="6" max="6" width="10.54296875" style="514" customWidth="1"/>
    <col min="7" max="7" width="17.0390625" style="514" customWidth="1"/>
    <col min="8" max="8" width="17.16015625" style="417" customWidth="1"/>
    <col min="9" max="9" width="13.97265625" style="417" customWidth="1"/>
    <col min="10" max="256" width="12.13671875" style="44"/>
    <col min="257" max="257" width="7.96484375" style="44" customWidth="1"/>
    <col min="258" max="258" width="37.14453125" style="44" customWidth="1"/>
    <col min="259" max="259" width="10.05078125" style="44" customWidth="1"/>
    <col min="260" max="260" width="8.2109375" style="44" customWidth="1"/>
    <col min="261" max="261" width="8.94921875" style="44" customWidth="1"/>
    <col min="262" max="262" width="10.54296875" style="44" customWidth="1"/>
    <col min="263" max="263" width="17.0390625" style="44" customWidth="1"/>
    <col min="264" max="264" width="16.671875" style="44" customWidth="1"/>
    <col min="265" max="265" width="13.97265625" style="44" customWidth="1"/>
    <col min="266" max="512" width="12.13671875" style="44"/>
    <col min="513" max="513" width="7.96484375" style="44" customWidth="1"/>
    <col min="514" max="514" width="37.14453125" style="44" customWidth="1"/>
    <col min="515" max="515" width="10.05078125" style="44" customWidth="1"/>
    <col min="516" max="516" width="8.2109375" style="44" customWidth="1"/>
    <col min="517" max="517" width="8.94921875" style="44" customWidth="1"/>
    <col min="518" max="518" width="10.54296875" style="44" customWidth="1"/>
    <col min="519" max="519" width="17.0390625" style="44" customWidth="1"/>
    <col min="520" max="520" width="16.671875" style="44" customWidth="1"/>
    <col min="521" max="521" width="13.97265625" style="44" customWidth="1"/>
    <col min="522" max="768" width="12.13671875" style="44"/>
    <col min="769" max="769" width="7.96484375" style="44" customWidth="1"/>
    <col min="770" max="770" width="37.14453125" style="44" customWidth="1"/>
    <col min="771" max="771" width="10.05078125" style="44" customWidth="1"/>
    <col min="772" max="772" width="8.2109375" style="44" customWidth="1"/>
    <col min="773" max="773" width="8.94921875" style="44" customWidth="1"/>
    <col min="774" max="774" width="10.54296875" style="44" customWidth="1"/>
    <col min="775" max="775" width="17.0390625" style="44" customWidth="1"/>
    <col min="776" max="776" width="16.671875" style="44" customWidth="1"/>
    <col min="777" max="777" width="13.97265625" style="44" customWidth="1"/>
    <col min="778" max="1024" width="12.13671875" style="44"/>
    <col min="1025" max="1025" width="7.96484375" style="44" customWidth="1"/>
    <col min="1026" max="1026" width="37.14453125" style="44" customWidth="1"/>
    <col min="1027" max="1027" width="10.05078125" style="44" customWidth="1"/>
    <col min="1028" max="1028" width="8.2109375" style="44" customWidth="1"/>
    <col min="1029" max="1029" width="8.94921875" style="44" customWidth="1"/>
    <col min="1030" max="1030" width="10.54296875" style="44" customWidth="1"/>
    <col min="1031" max="1031" width="17.0390625" style="44" customWidth="1"/>
    <col min="1032" max="1032" width="16.671875" style="44" customWidth="1"/>
    <col min="1033" max="1033" width="13.97265625" style="44" customWidth="1"/>
    <col min="1034" max="1280" width="12.13671875" style="44"/>
    <col min="1281" max="1281" width="7.96484375" style="44" customWidth="1"/>
    <col min="1282" max="1282" width="37.14453125" style="44" customWidth="1"/>
    <col min="1283" max="1283" width="10.05078125" style="44" customWidth="1"/>
    <col min="1284" max="1284" width="8.2109375" style="44" customWidth="1"/>
    <col min="1285" max="1285" width="8.94921875" style="44" customWidth="1"/>
    <col min="1286" max="1286" width="10.54296875" style="44" customWidth="1"/>
    <col min="1287" max="1287" width="17.0390625" style="44" customWidth="1"/>
    <col min="1288" max="1288" width="16.671875" style="44" customWidth="1"/>
    <col min="1289" max="1289" width="13.97265625" style="44" customWidth="1"/>
    <col min="1290" max="1536" width="12.13671875" style="44"/>
    <col min="1537" max="1537" width="7.96484375" style="44" customWidth="1"/>
    <col min="1538" max="1538" width="37.14453125" style="44" customWidth="1"/>
    <col min="1539" max="1539" width="10.05078125" style="44" customWidth="1"/>
    <col min="1540" max="1540" width="8.2109375" style="44" customWidth="1"/>
    <col min="1541" max="1541" width="8.94921875" style="44" customWidth="1"/>
    <col min="1542" max="1542" width="10.54296875" style="44" customWidth="1"/>
    <col min="1543" max="1543" width="17.0390625" style="44" customWidth="1"/>
    <col min="1544" max="1544" width="16.671875" style="44" customWidth="1"/>
    <col min="1545" max="1545" width="13.97265625" style="44" customWidth="1"/>
    <col min="1546" max="1792" width="12.13671875" style="44"/>
    <col min="1793" max="1793" width="7.96484375" style="44" customWidth="1"/>
    <col min="1794" max="1794" width="37.14453125" style="44" customWidth="1"/>
    <col min="1795" max="1795" width="10.05078125" style="44" customWidth="1"/>
    <col min="1796" max="1796" width="8.2109375" style="44" customWidth="1"/>
    <col min="1797" max="1797" width="8.94921875" style="44" customWidth="1"/>
    <col min="1798" max="1798" width="10.54296875" style="44" customWidth="1"/>
    <col min="1799" max="1799" width="17.0390625" style="44" customWidth="1"/>
    <col min="1800" max="1800" width="16.671875" style="44" customWidth="1"/>
    <col min="1801" max="1801" width="13.97265625" style="44" customWidth="1"/>
    <col min="1802" max="2048" width="12.13671875" style="44"/>
    <col min="2049" max="2049" width="7.96484375" style="44" customWidth="1"/>
    <col min="2050" max="2050" width="37.14453125" style="44" customWidth="1"/>
    <col min="2051" max="2051" width="10.05078125" style="44" customWidth="1"/>
    <col min="2052" max="2052" width="8.2109375" style="44" customWidth="1"/>
    <col min="2053" max="2053" width="8.94921875" style="44" customWidth="1"/>
    <col min="2054" max="2054" width="10.54296875" style="44" customWidth="1"/>
    <col min="2055" max="2055" width="17.0390625" style="44" customWidth="1"/>
    <col min="2056" max="2056" width="16.671875" style="44" customWidth="1"/>
    <col min="2057" max="2057" width="13.97265625" style="44" customWidth="1"/>
    <col min="2058" max="2304" width="12.13671875" style="44"/>
    <col min="2305" max="2305" width="7.96484375" style="44" customWidth="1"/>
    <col min="2306" max="2306" width="37.14453125" style="44" customWidth="1"/>
    <col min="2307" max="2307" width="10.05078125" style="44" customWidth="1"/>
    <col min="2308" max="2308" width="8.2109375" style="44" customWidth="1"/>
    <col min="2309" max="2309" width="8.94921875" style="44" customWidth="1"/>
    <col min="2310" max="2310" width="10.54296875" style="44" customWidth="1"/>
    <col min="2311" max="2311" width="17.0390625" style="44" customWidth="1"/>
    <col min="2312" max="2312" width="16.671875" style="44" customWidth="1"/>
    <col min="2313" max="2313" width="13.97265625" style="44" customWidth="1"/>
    <col min="2314" max="2560" width="12.13671875" style="44"/>
    <col min="2561" max="2561" width="7.96484375" style="44" customWidth="1"/>
    <col min="2562" max="2562" width="37.14453125" style="44" customWidth="1"/>
    <col min="2563" max="2563" width="10.05078125" style="44" customWidth="1"/>
    <col min="2564" max="2564" width="8.2109375" style="44" customWidth="1"/>
    <col min="2565" max="2565" width="8.94921875" style="44" customWidth="1"/>
    <col min="2566" max="2566" width="10.54296875" style="44" customWidth="1"/>
    <col min="2567" max="2567" width="17.0390625" style="44" customWidth="1"/>
    <col min="2568" max="2568" width="16.671875" style="44" customWidth="1"/>
    <col min="2569" max="2569" width="13.97265625" style="44" customWidth="1"/>
    <col min="2570" max="2816" width="12.13671875" style="44"/>
    <col min="2817" max="2817" width="7.96484375" style="44" customWidth="1"/>
    <col min="2818" max="2818" width="37.14453125" style="44" customWidth="1"/>
    <col min="2819" max="2819" width="10.05078125" style="44" customWidth="1"/>
    <col min="2820" max="2820" width="8.2109375" style="44" customWidth="1"/>
    <col min="2821" max="2821" width="8.94921875" style="44" customWidth="1"/>
    <col min="2822" max="2822" width="10.54296875" style="44" customWidth="1"/>
    <col min="2823" max="2823" width="17.0390625" style="44" customWidth="1"/>
    <col min="2824" max="2824" width="16.671875" style="44" customWidth="1"/>
    <col min="2825" max="2825" width="13.97265625" style="44" customWidth="1"/>
    <col min="2826" max="3072" width="12.13671875" style="44"/>
    <col min="3073" max="3073" width="7.96484375" style="44" customWidth="1"/>
    <col min="3074" max="3074" width="37.14453125" style="44" customWidth="1"/>
    <col min="3075" max="3075" width="10.05078125" style="44" customWidth="1"/>
    <col min="3076" max="3076" width="8.2109375" style="44" customWidth="1"/>
    <col min="3077" max="3077" width="8.94921875" style="44" customWidth="1"/>
    <col min="3078" max="3078" width="10.54296875" style="44" customWidth="1"/>
    <col min="3079" max="3079" width="17.0390625" style="44" customWidth="1"/>
    <col min="3080" max="3080" width="16.671875" style="44" customWidth="1"/>
    <col min="3081" max="3081" width="13.97265625" style="44" customWidth="1"/>
    <col min="3082" max="3328" width="12.13671875" style="44"/>
    <col min="3329" max="3329" width="7.96484375" style="44" customWidth="1"/>
    <col min="3330" max="3330" width="37.14453125" style="44" customWidth="1"/>
    <col min="3331" max="3331" width="10.05078125" style="44" customWidth="1"/>
    <col min="3332" max="3332" width="8.2109375" style="44" customWidth="1"/>
    <col min="3333" max="3333" width="8.94921875" style="44" customWidth="1"/>
    <col min="3334" max="3334" width="10.54296875" style="44" customWidth="1"/>
    <col min="3335" max="3335" width="17.0390625" style="44" customWidth="1"/>
    <col min="3336" max="3336" width="16.671875" style="44" customWidth="1"/>
    <col min="3337" max="3337" width="13.97265625" style="44" customWidth="1"/>
    <col min="3338" max="3584" width="12.13671875" style="44"/>
    <col min="3585" max="3585" width="7.96484375" style="44" customWidth="1"/>
    <col min="3586" max="3586" width="37.14453125" style="44" customWidth="1"/>
    <col min="3587" max="3587" width="10.05078125" style="44" customWidth="1"/>
    <col min="3588" max="3588" width="8.2109375" style="44" customWidth="1"/>
    <col min="3589" max="3589" width="8.94921875" style="44" customWidth="1"/>
    <col min="3590" max="3590" width="10.54296875" style="44" customWidth="1"/>
    <col min="3591" max="3591" width="17.0390625" style="44" customWidth="1"/>
    <col min="3592" max="3592" width="16.671875" style="44" customWidth="1"/>
    <col min="3593" max="3593" width="13.97265625" style="44" customWidth="1"/>
    <col min="3594" max="3840" width="12.13671875" style="44"/>
    <col min="3841" max="3841" width="7.96484375" style="44" customWidth="1"/>
    <col min="3842" max="3842" width="37.14453125" style="44" customWidth="1"/>
    <col min="3843" max="3843" width="10.05078125" style="44" customWidth="1"/>
    <col min="3844" max="3844" width="8.2109375" style="44" customWidth="1"/>
    <col min="3845" max="3845" width="8.94921875" style="44" customWidth="1"/>
    <col min="3846" max="3846" width="10.54296875" style="44" customWidth="1"/>
    <col min="3847" max="3847" width="17.0390625" style="44" customWidth="1"/>
    <col min="3848" max="3848" width="16.671875" style="44" customWidth="1"/>
    <col min="3849" max="3849" width="13.97265625" style="44" customWidth="1"/>
    <col min="3850" max="4096" width="12.13671875" style="44"/>
    <col min="4097" max="4097" width="7.96484375" style="44" customWidth="1"/>
    <col min="4098" max="4098" width="37.14453125" style="44" customWidth="1"/>
    <col min="4099" max="4099" width="10.05078125" style="44" customWidth="1"/>
    <col min="4100" max="4100" width="8.2109375" style="44" customWidth="1"/>
    <col min="4101" max="4101" width="8.94921875" style="44" customWidth="1"/>
    <col min="4102" max="4102" width="10.54296875" style="44" customWidth="1"/>
    <col min="4103" max="4103" width="17.0390625" style="44" customWidth="1"/>
    <col min="4104" max="4104" width="16.671875" style="44" customWidth="1"/>
    <col min="4105" max="4105" width="13.97265625" style="44" customWidth="1"/>
    <col min="4106" max="4352" width="12.13671875" style="44"/>
    <col min="4353" max="4353" width="7.96484375" style="44" customWidth="1"/>
    <col min="4354" max="4354" width="37.14453125" style="44" customWidth="1"/>
    <col min="4355" max="4355" width="10.05078125" style="44" customWidth="1"/>
    <col min="4356" max="4356" width="8.2109375" style="44" customWidth="1"/>
    <col min="4357" max="4357" width="8.94921875" style="44" customWidth="1"/>
    <col min="4358" max="4358" width="10.54296875" style="44" customWidth="1"/>
    <col min="4359" max="4359" width="17.0390625" style="44" customWidth="1"/>
    <col min="4360" max="4360" width="16.671875" style="44" customWidth="1"/>
    <col min="4361" max="4361" width="13.97265625" style="44" customWidth="1"/>
    <col min="4362" max="4608" width="12.13671875" style="44"/>
    <col min="4609" max="4609" width="7.96484375" style="44" customWidth="1"/>
    <col min="4610" max="4610" width="37.14453125" style="44" customWidth="1"/>
    <col min="4611" max="4611" width="10.05078125" style="44" customWidth="1"/>
    <col min="4612" max="4612" width="8.2109375" style="44" customWidth="1"/>
    <col min="4613" max="4613" width="8.94921875" style="44" customWidth="1"/>
    <col min="4614" max="4614" width="10.54296875" style="44" customWidth="1"/>
    <col min="4615" max="4615" width="17.0390625" style="44" customWidth="1"/>
    <col min="4616" max="4616" width="16.671875" style="44" customWidth="1"/>
    <col min="4617" max="4617" width="13.97265625" style="44" customWidth="1"/>
    <col min="4618" max="4864" width="12.13671875" style="44"/>
    <col min="4865" max="4865" width="7.96484375" style="44" customWidth="1"/>
    <col min="4866" max="4866" width="37.14453125" style="44" customWidth="1"/>
    <col min="4867" max="4867" width="10.05078125" style="44" customWidth="1"/>
    <col min="4868" max="4868" width="8.2109375" style="44" customWidth="1"/>
    <col min="4869" max="4869" width="8.94921875" style="44" customWidth="1"/>
    <col min="4870" max="4870" width="10.54296875" style="44" customWidth="1"/>
    <col min="4871" max="4871" width="17.0390625" style="44" customWidth="1"/>
    <col min="4872" max="4872" width="16.671875" style="44" customWidth="1"/>
    <col min="4873" max="4873" width="13.97265625" style="44" customWidth="1"/>
    <col min="4874" max="5120" width="12.13671875" style="44"/>
    <col min="5121" max="5121" width="7.96484375" style="44" customWidth="1"/>
    <col min="5122" max="5122" width="37.14453125" style="44" customWidth="1"/>
    <col min="5123" max="5123" width="10.05078125" style="44" customWidth="1"/>
    <col min="5124" max="5124" width="8.2109375" style="44" customWidth="1"/>
    <col min="5125" max="5125" width="8.94921875" style="44" customWidth="1"/>
    <col min="5126" max="5126" width="10.54296875" style="44" customWidth="1"/>
    <col min="5127" max="5127" width="17.0390625" style="44" customWidth="1"/>
    <col min="5128" max="5128" width="16.671875" style="44" customWidth="1"/>
    <col min="5129" max="5129" width="13.97265625" style="44" customWidth="1"/>
    <col min="5130" max="5376" width="12.13671875" style="44"/>
    <col min="5377" max="5377" width="7.96484375" style="44" customWidth="1"/>
    <col min="5378" max="5378" width="37.14453125" style="44" customWidth="1"/>
    <col min="5379" max="5379" width="10.05078125" style="44" customWidth="1"/>
    <col min="5380" max="5380" width="8.2109375" style="44" customWidth="1"/>
    <col min="5381" max="5381" width="8.94921875" style="44" customWidth="1"/>
    <col min="5382" max="5382" width="10.54296875" style="44" customWidth="1"/>
    <col min="5383" max="5383" width="17.0390625" style="44" customWidth="1"/>
    <col min="5384" max="5384" width="16.671875" style="44" customWidth="1"/>
    <col min="5385" max="5385" width="13.97265625" style="44" customWidth="1"/>
    <col min="5386" max="5632" width="12.13671875" style="44"/>
    <col min="5633" max="5633" width="7.96484375" style="44" customWidth="1"/>
    <col min="5634" max="5634" width="37.14453125" style="44" customWidth="1"/>
    <col min="5635" max="5635" width="10.05078125" style="44" customWidth="1"/>
    <col min="5636" max="5636" width="8.2109375" style="44" customWidth="1"/>
    <col min="5637" max="5637" width="8.94921875" style="44" customWidth="1"/>
    <col min="5638" max="5638" width="10.54296875" style="44" customWidth="1"/>
    <col min="5639" max="5639" width="17.0390625" style="44" customWidth="1"/>
    <col min="5640" max="5640" width="16.671875" style="44" customWidth="1"/>
    <col min="5641" max="5641" width="13.97265625" style="44" customWidth="1"/>
    <col min="5642" max="5888" width="12.13671875" style="44"/>
    <col min="5889" max="5889" width="7.96484375" style="44" customWidth="1"/>
    <col min="5890" max="5890" width="37.14453125" style="44" customWidth="1"/>
    <col min="5891" max="5891" width="10.05078125" style="44" customWidth="1"/>
    <col min="5892" max="5892" width="8.2109375" style="44" customWidth="1"/>
    <col min="5893" max="5893" width="8.94921875" style="44" customWidth="1"/>
    <col min="5894" max="5894" width="10.54296875" style="44" customWidth="1"/>
    <col min="5895" max="5895" width="17.0390625" style="44" customWidth="1"/>
    <col min="5896" max="5896" width="16.671875" style="44" customWidth="1"/>
    <col min="5897" max="5897" width="13.97265625" style="44" customWidth="1"/>
    <col min="5898" max="6144" width="12.13671875" style="44"/>
    <col min="6145" max="6145" width="7.96484375" style="44" customWidth="1"/>
    <col min="6146" max="6146" width="37.14453125" style="44" customWidth="1"/>
    <col min="6147" max="6147" width="10.05078125" style="44" customWidth="1"/>
    <col min="6148" max="6148" width="8.2109375" style="44" customWidth="1"/>
    <col min="6149" max="6149" width="8.94921875" style="44" customWidth="1"/>
    <col min="6150" max="6150" width="10.54296875" style="44" customWidth="1"/>
    <col min="6151" max="6151" width="17.0390625" style="44" customWidth="1"/>
    <col min="6152" max="6152" width="16.671875" style="44" customWidth="1"/>
    <col min="6153" max="6153" width="13.97265625" style="44" customWidth="1"/>
    <col min="6154" max="6400" width="12.13671875" style="44"/>
    <col min="6401" max="6401" width="7.96484375" style="44" customWidth="1"/>
    <col min="6402" max="6402" width="37.14453125" style="44" customWidth="1"/>
    <col min="6403" max="6403" width="10.05078125" style="44" customWidth="1"/>
    <col min="6404" max="6404" width="8.2109375" style="44" customWidth="1"/>
    <col min="6405" max="6405" width="8.94921875" style="44" customWidth="1"/>
    <col min="6406" max="6406" width="10.54296875" style="44" customWidth="1"/>
    <col min="6407" max="6407" width="17.0390625" style="44" customWidth="1"/>
    <col min="6408" max="6408" width="16.671875" style="44" customWidth="1"/>
    <col min="6409" max="6409" width="13.97265625" style="44" customWidth="1"/>
    <col min="6410" max="6656" width="12.13671875" style="44"/>
    <col min="6657" max="6657" width="7.96484375" style="44" customWidth="1"/>
    <col min="6658" max="6658" width="37.14453125" style="44" customWidth="1"/>
    <col min="6659" max="6659" width="10.05078125" style="44" customWidth="1"/>
    <col min="6660" max="6660" width="8.2109375" style="44" customWidth="1"/>
    <col min="6661" max="6661" width="8.94921875" style="44" customWidth="1"/>
    <col min="6662" max="6662" width="10.54296875" style="44" customWidth="1"/>
    <col min="6663" max="6663" width="17.0390625" style="44" customWidth="1"/>
    <col min="6664" max="6664" width="16.671875" style="44" customWidth="1"/>
    <col min="6665" max="6665" width="13.97265625" style="44" customWidth="1"/>
    <col min="6666" max="6912" width="12.13671875" style="44"/>
    <col min="6913" max="6913" width="7.96484375" style="44" customWidth="1"/>
    <col min="6914" max="6914" width="37.14453125" style="44" customWidth="1"/>
    <col min="6915" max="6915" width="10.05078125" style="44" customWidth="1"/>
    <col min="6916" max="6916" width="8.2109375" style="44" customWidth="1"/>
    <col min="6917" max="6917" width="8.94921875" style="44" customWidth="1"/>
    <col min="6918" max="6918" width="10.54296875" style="44" customWidth="1"/>
    <col min="6919" max="6919" width="17.0390625" style="44" customWidth="1"/>
    <col min="6920" max="6920" width="16.671875" style="44" customWidth="1"/>
    <col min="6921" max="6921" width="13.97265625" style="44" customWidth="1"/>
    <col min="6922" max="7168" width="12.13671875" style="44"/>
    <col min="7169" max="7169" width="7.96484375" style="44" customWidth="1"/>
    <col min="7170" max="7170" width="37.14453125" style="44" customWidth="1"/>
    <col min="7171" max="7171" width="10.05078125" style="44" customWidth="1"/>
    <col min="7172" max="7172" width="8.2109375" style="44" customWidth="1"/>
    <col min="7173" max="7173" width="8.94921875" style="44" customWidth="1"/>
    <col min="7174" max="7174" width="10.54296875" style="44" customWidth="1"/>
    <col min="7175" max="7175" width="17.0390625" style="44" customWidth="1"/>
    <col min="7176" max="7176" width="16.671875" style="44" customWidth="1"/>
    <col min="7177" max="7177" width="13.97265625" style="44" customWidth="1"/>
    <col min="7178" max="7424" width="12.13671875" style="44"/>
    <col min="7425" max="7425" width="7.96484375" style="44" customWidth="1"/>
    <col min="7426" max="7426" width="37.14453125" style="44" customWidth="1"/>
    <col min="7427" max="7427" width="10.05078125" style="44" customWidth="1"/>
    <col min="7428" max="7428" width="8.2109375" style="44" customWidth="1"/>
    <col min="7429" max="7429" width="8.94921875" style="44" customWidth="1"/>
    <col min="7430" max="7430" width="10.54296875" style="44" customWidth="1"/>
    <col min="7431" max="7431" width="17.0390625" style="44" customWidth="1"/>
    <col min="7432" max="7432" width="16.671875" style="44" customWidth="1"/>
    <col min="7433" max="7433" width="13.97265625" style="44" customWidth="1"/>
    <col min="7434" max="7680" width="12.13671875" style="44"/>
    <col min="7681" max="7681" width="7.96484375" style="44" customWidth="1"/>
    <col min="7682" max="7682" width="37.14453125" style="44" customWidth="1"/>
    <col min="7683" max="7683" width="10.05078125" style="44" customWidth="1"/>
    <col min="7684" max="7684" width="8.2109375" style="44" customWidth="1"/>
    <col min="7685" max="7685" width="8.94921875" style="44" customWidth="1"/>
    <col min="7686" max="7686" width="10.54296875" style="44" customWidth="1"/>
    <col min="7687" max="7687" width="17.0390625" style="44" customWidth="1"/>
    <col min="7688" max="7688" width="16.671875" style="44" customWidth="1"/>
    <col min="7689" max="7689" width="13.97265625" style="44" customWidth="1"/>
    <col min="7690" max="7936" width="12.13671875" style="44"/>
    <col min="7937" max="7937" width="7.96484375" style="44" customWidth="1"/>
    <col min="7938" max="7938" width="37.14453125" style="44" customWidth="1"/>
    <col min="7939" max="7939" width="10.05078125" style="44" customWidth="1"/>
    <col min="7940" max="7940" width="8.2109375" style="44" customWidth="1"/>
    <col min="7941" max="7941" width="8.94921875" style="44" customWidth="1"/>
    <col min="7942" max="7942" width="10.54296875" style="44" customWidth="1"/>
    <col min="7943" max="7943" width="17.0390625" style="44" customWidth="1"/>
    <col min="7944" max="7944" width="16.671875" style="44" customWidth="1"/>
    <col min="7945" max="7945" width="13.97265625" style="44" customWidth="1"/>
    <col min="7946" max="8192" width="12.13671875" style="44"/>
    <col min="8193" max="8193" width="7.96484375" style="44" customWidth="1"/>
    <col min="8194" max="8194" width="37.14453125" style="44" customWidth="1"/>
    <col min="8195" max="8195" width="10.05078125" style="44" customWidth="1"/>
    <col min="8196" max="8196" width="8.2109375" style="44" customWidth="1"/>
    <col min="8197" max="8197" width="8.94921875" style="44" customWidth="1"/>
    <col min="8198" max="8198" width="10.54296875" style="44" customWidth="1"/>
    <col min="8199" max="8199" width="17.0390625" style="44" customWidth="1"/>
    <col min="8200" max="8200" width="16.671875" style="44" customWidth="1"/>
    <col min="8201" max="8201" width="13.97265625" style="44" customWidth="1"/>
    <col min="8202" max="8448" width="12.13671875" style="44"/>
    <col min="8449" max="8449" width="7.96484375" style="44" customWidth="1"/>
    <col min="8450" max="8450" width="37.14453125" style="44" customWidth="1"/>
    <col min="8451" max="8451" width="10.05078125" style="44" customWidth="1"/>
    <col min="8452" max="8452" width="8.2109375" style="44" customWidth="1"/>
    <col min="8453" max="8453" width="8.94921875" style="44" customWidth="1"/>
    <col min="8454" max="8454" width="10.54296875" style="44" customWidth="1"/>
    <col min="8455" max="8455" width="17.0390625" style="44" customWidth="1"/>
    <col min="8456" max="8456" width="16.671875" style="44" customWidth="1"/>
    <col min="8457" max="8457" width="13.97265625" style="44" customWidth="1"/>
    <col min="8458" max="8704" width="12.13671875" style="44"/>
    <col min="8705" max="8705" width="7.96484375" style="44" customWidth="1"/>
    <col min="8706" max="8706" width="37.14453125" style="44" customWidth="1"/>
    <col min="8707" max="8707" width="10.05078125" style="44" customWidth="1"/>
    <col min="8708" max="8708" width="8.2109375" style="44" customWidth="1"/>
    <col min="8709" max="8709" width="8.94921875" style="44" customWidth="1"/>
    <col min="8710" max="8710" width="10.54296875" style="44" customWidth="1"/>
    <col min="8711" max="8711" width="17.0390625" style="44" customWidth="1"/>
    <col min="8712" max="8712" width="16.671875" style="44" customWidth="1"/>
    <col min="8713" max="8713" width="13.97265625" style="44" customWidth="1"/>
    <col min="8714" max="8960" width="12.13671875" style="44"/>
    <col min="8961" max="8961" width="7.96484375" style="44" customWidth="1"/>
    <col min="8962" max="8962" width="37.14453125" style="44" customWidth="1"/>
    <col min="8963" max="8963" width="10.05078125" style="44" customWidth="1"/>
    <col min="8964" max="8964" width="8.2109375" style="44" customWidth="1"/>
    <col min="8965" max="8965" width="8.94921875" style="44" customWidth="1"/>
    <col min="8966" max="8966" width="10.54296875" style="44" customWidth="1"/>
    <col min="8967" max="8967" width="17.0390625" style="44" customWidth="1"/>
    <col min="8968" max="8968" width="16.671875" style="44" customWidth="1"/>
    <col min="8969" max="8969" width="13.97265625" style="44" customWidth="1"/>
    <col min="8970" max="9216" width="12.13671875" style="44"/>
    <col min="9217" max="9217" width="7.96484375" style="44" customWidth="1"/>
    <col min="9218" max="9218" width="37.14453125" style="44" customWidth="1"/>
    <col min="9219" max="9219" width="10.05078125" style="44" customWidth="1"/>
    <col min="9220" max="9220" width="8.2109375" style="44" customWidth="1"/>
    <col min="9221" max="9221" width="8.94921875" style="44" customWidth="1"/>
    <col min="9222" max="9222" width="10.54296875" style="44" customWidth="1"/>
    <col min="9223" max="9223" width="17.0390625" style="44" customWidth="1"/>
    <col min="9224" max="9224" width="16.671875" style="44" customWidth="1"/>
    <col min="9225" max="9225" width="13.97265625" style="44" customWidth="1"/>
    <col min="9226" max="9472" width="12.13671875" style="44"/>
    <col min="9473" max="9473" width="7.96484375" style="44" customWidth="1"/>
    <col min="9474" max="9474" width="37.14453125" style="44" customWidth="1"/>
    <col min="9475" max="9475" width="10.05078125" style="44" customWidth="1"/>
    <col min="9476" max="9476" width="8.2109375" style="44" customWidth="1"/>
    <col min="9477" max="9477" width="8.94921875" style="44" customWidth="1"/>
    <col min="9478" max="9478" width="10.54296875" style="44" customWidth="1"/>
    <col min="9479" max="9479" width="17.0390625" style="44" customWidth="1"/>
    <col min="9480" max="9480" width="16.671875" style="44" customWidth="1"/>
    <col min="9481" max="9481" width="13.97265625" style="44" customWidth="1"/>
    <col min="9482" max="9728" width="12.13671875" style="44"/>
    <col min="9729" max="9729" width="7.96484375" style="44" customWidth="1"/>
    <col min="9730" max="9730" width="37.14453125" style="44" customWidth="1"/>
    <col min="9731" max="9731" width="10.05078125" style="44" customWidth="1"/>
    <col min="9732" max="9732" width="8.2109375" style="44" customWidth="1"/>
    <col min="9733" max="9733" width="8.94921875" style="44" customWidth="1"/>
    <col min="9734" max="9734" width="10.54296875" style="44" customWidth="1"/>
    <col min="9735" max="9735" width="17.0390625" style="44" customWidth="1"/>
    <col min="9736" max="9736" width="16.671875" style="44" customWidth="1"/>
    <col min="9737" max="9737" width="13.97265625" style="44" customWidth="1"/>
    <col min="9738" max="9984" width="12.13671875" style="44"/>
    <col min="9985" max="9985" width="7.96484375" style="44" customWidth="1"/>
    <col min="9986" max="9986" width="37.14453125" style="44" customWidth="1"/>
    <col min="9987" max="9987" width="10.05078125" style="44" customWidth="1"/>
    <col min="9988" max="9988" width="8.2109375" style="44" customWidth="1"/>
    <col min="9989" max="9989" width="8.94921875" style="44" customWidth="1"/>
    <col min="9990" max="9990" width="10.54296875" style="44" customWidth="1"/>
    <col min="9991" max="9991" width="17.0390625" style="44" customWidth="1"/>
    <col min="9992" max="9992" width="16.671875" style="44" customWidth="1"/>
    <col min="9993" max="9993" width="13.97265625" style="44" customWidth="1"/>
    <col min="9994" max="10240" width="12.13671875" style="44"/>
    <col min="10241" max="10241" width="7.96484375" style="44" customWidth="1"/>
    <col min="10242" max="10242" width="37.14453125" style="44" customWidth="1"/>
    <col min="10243" max="10243" width="10.05078125" style="44" customWidth="1"/>
    <col min="10244" max="10244" width="8.2109375" style="44" customWidth="1"/>
    <col min="10245" max="10245" width="8.94921875" style="44" customWidth="1"/>
    <col min="10246" max="10246" width="10.54296875" style="44" customWidth="1"/>
    <col min="10247" max="10247" width="17.0390625" style="44" customWidth="1"/>
    <col min="10248" max="10248" width="16.671875" style="44" customWidth="1"/>
    <col min="10249" max="10249" width="13.97265625" style="44" customWidth="1"/>
    <col min="10250" max="10496" width="12.13671875" style="44"/>
    <col min="10497" max="10497" width="7.96484375" style="44" customWidth="1"/>
    <col min="10498" max="10498" width="37.14453125" style="44" customWidth="1"/>
    <col min="10499" max="10499" width="10.05078125" style="44" customWidth="1"/>
    <col min="10500" max="10500" width="8.2109375" style="44" customWidth="1"/>
    <col min="10501" max="10501" width="8.94921875" style="44" customWidth="1"/>
    <col min="10502" max="10502" width="10.54296875" style="44" customWidth="1"/>
    <col min="10503" max="10503" width="17.0390625" style="44" customWidth="1"/>
    <col min="10504" max="10504" width="16.671875" style="44" customWidth="1"/>
    <col min="10505" max="10505" width="13.97265625" style="44" customWidth="1"/>
    <col min="10506" max="10752" width="12.13671875" style="44"/>
    <col min="10753" max="10753" width="7.96484375" style="44" customWidth="1"/>
    <col min="10754" max="10754" width="37.14453125" style="44" customWidth="1"/>
    <col min="10755" max="10755" width="10.05078125" style="44" customWidth="1"/>
    <col min="10756" max="10756" width="8.2109375" style="44" customWidth="1"/>
    <col min="10757" max="10757" width="8.94921875" style="44" customWidth="1"/>
    <col min="10758" max="10758" width="10.54296875" style="44" customWidth="1"/>
    <col min="10759" max="10759" width="17.0390625" style="44" customWidth="1"/>
    <col min="10760" max="10760" width="16.671875" style="44" customWidth="1"/>
    <col min="10761" max="10761" width="13.97265625" style="44" customWidth="1"/>
    <col min="10762" max="11008" width="12.13671875" style="44"/>
    <col min="11009" max="11009" width="7.96484375" style="44" customWidth="1"/>
    <col min="11010" max="11010" width="37.14453125" style="44" customWidth="1"/>
    <col min="11011" max="11011" width="10.05078125" style="44" customWidth="1"/>
    <col min="11012" max="11012" width="8.2109375" style="44" customWidth="1"/>
    <col min="11013" max="11013" width="8.94921875" style="44" customWidth="1"/>
    <col min="11014" max="11014" width="10.54296875" style="44" customWidth="1"/>
    <col min="11015" max="11015" width="17.0390625" style="44" customWidth="1"/>
    <col min="11016" max="11016" width="16.671875" style="44" customWidth="1"/>
    <col min="11017" max="11017" width="13.97265625" style="44" customWidth="1"/>
    <col min="11018" max="11264" width="12.13671875" style="44"/>
    <col min="11265" max="11265" width="7.96484375" style="44" customWidth="1"/>
    <col min="11266" max="11266" width="37.14453125" style="44" customWidth="1"/>
    <col min="11267" max="11267" width="10.05078125" style="44" customWidth="1"/>
    <col min="11268" max="11268" width="8.2109375" style="44" customWidth="1"/>
    <col min="11269" max="11269" width="8.94921875" style="44" customWidth="1"/>
    <col min="11270" max="11270" width="10.54296875" style="44" customWidth="1"/>
    <col min="11271" max="11271" width="17.0390625" style="44" customWidth="1"/>
    <col min="11272" max="11272" width="16.671875" style="44" customWidth="1"/>
    <col min="11273" max="11273" width="13.97265625" style="44" customWidth="1"/>
    <col min="11274" max="11520" width="12.13671875" style="44"/>
    <col min="11521" max="11521" width="7.96484375" style="44" customWidth="1"/>
    <col min="11522" max="11522" width="37.14453125" style="44" customWidth="1"/>
    <col min="11523" max="11523" width="10.05078125" style="44" customWidth="1"/>
    <col min="11524" max="11524" width="8.2109375" style="44" customWidth="1"/>
    <col min="11525" max="11525" width="8.94921875" style="44" customWidth="1"/>
    <col min="11526" max="11526" width="10.54296875" style="44" customWidth="1"/>
    <col min="11527" max="11527" width="17.0390625" style="44" customWidth="1"/>
    <col min="11528" max="11528" width="16.671875" style="44" customWidth="1"/>
    <col min="11529" max="11529" width="13.97265625" style="44" customWidth="1"/>
    <col min="11530" max="11776" width="12.13671875" style="44"/>
    <col min="11777" max="11777" width="7.96484375" style="44" customWidth="1"/>
    <col min="11778" max="11778" width="37.14453125" style="44" customWidth="1"/>
    <col min="11779" max="11779" width="10.05078125" style="44" customWidth="1"/>
    <col min="11780" max="11780" width="8.2109375" style="44" customWidth="1"/>
    <col min="11781" max="11781" width="8.94921875" style="44" customWidth="1"/>
    <col min="11782" max="11782" width="10.54296875" style="44" customWidth="1"/>
    <col min="11783" max="11783" width="17.0390625" style="44" customWidth="1"/>
    <col min="11784" max="11784" width="16.671875" style="44" customWidth="1"/>
    <col min="11785" max="11785" width="13.97265625" style="44" customWidth="1"/>
    <col min="11786" max="12032" width="12.13671875" style="44"/>
    <col min="12033" max="12033" width="7.96484375" style="44" customWidth="1"/>
    <col min="12034" max="12034" width="37.14453125" style="44" customWidth="1"/>
    <col min="12035" max="12035" width="10.05078125" style="44" customWidth="1"/>
    <col min="12036" max="12036" width="8.2109375" style="44" customWidth="1"/>
    <col min="12037" max="12037" width="8.94921875" style="44" customWidth="1"/>
    <col min="12038" max="12038" width="10.54296875" style="44" customWidth="1"/>
    <col min="12039" max="12039" width="17.0390625" style="44" customWidth="1"/>
    <col min="12040" max="12040" width="16.671875" style="44" customWidth="1"/>
    <col min="12041" max="12041" width="13.97265625" style="44" customWidth="1"/>
    <col min="12042" max="12288" width="12.13671875" style="44"/>
    <col min="12289" max="12289" width="7.96484375" style="44" customWidth="1"/>
    <col min="12290" max="12290" width="37.14453125" style="44" customWidth="1"/>
    <col min="12291" max="12291" width="10.05078125" style="44" customWidth="1"/>
    <col min="12292" max="12292" width="8.2109375" style="44" customWidth="1"/>
    <col min="12293" max="12293" width="8.94921875" style="44" customWidth="1"/>
    <col min="12294" max="12294" width="10.54296875" style="44" customWidth="1"/>
    <col min="12295" max="12295" width="17.0390625" style="44" customWidth="1"/>
    <col min="12296" max="12296" width="16.671875" style="44" customWidth="1"/>
    <col min="12297" max="12297" width="13.97265625" style="44" customWidth="1"/>
    <col min="12298" max="12544" width="12.13671875" style="44"/>
    <col min="12545" max="12545" width="7.96484375" style="44" customWidth="1"/>
    <col min="12546" max="12546" width="37.14453125" style="44" customWidth="1"/>
    <col min="12547" max="12547" width="10.05078125" style="44" customWidth="1"/>
    <col min="12548" max="12548" width="8.2109375" style="44" customWidth="1"/>
    <col min="12549" max="12549" width="8.94921875" style="44" customWidth="1"/>
    <col min="12550" max="12550" width="10.54296875" style="44" customWidth="1"/>
    <col min="12551" max="12551" width="17.0390625" style="44" customWidth="1"/>
    <col min="12552" max="12552" width="16.671875" style="44" customWidth="1"/>
    <col min="12553" max="12553" width="13.97265625" style="44" customWidth="1"/>
    <col min="12554" max="12800" width="12.13671875" style="44"/>
    <col min="12801" max="12801" width="7.96484375" style="44" customWidth="1"/>
    <col min="12802" max="12802" width="37.14453125" style="44" customWidth="1"/>
    <col min="12803" max="12803" width="10.05078125" style="44" customWidth="1"/>
    <col min="12804" max="12804" width="8.2109375" style="44" customWidth="1"/>
    <col min="12805" max="12805" width="8.94921875" style="44" customWidth="1"/>
    <col min="12806" max="12806" width="10.54296875" style="44" customWidth="1"/>
    <col min="12807" max="12807" width="17.0390625" style="44" customWidth="1"/>
    <col min="12808" max="12808" width="16.671875" style="44" customWidth="1"/>
    <col min="12809" max="12809" width="13.97265625" style="44" customWidth="1"/>
    <col min="12810" max="13056" width="12.13671875" style="44"/>
    <col min="13057" max="13057" width="7.96484375" style="44" customWidth="1"/>
    <col min="13058" max="13058" width="37.14453125" style="44" customWidth="1"/>
    <col min="13059" max="13059" width="10.05078125" style="44" customWidth="1"/>
    <col min="13060" max="13060" width="8.2109375" style="44" customWidth="1"/>
    <col min="13061" max="13061" width="8.94921875" style="44" customWidth="1"/>
    <col min="13062" max="13062" width="10.54296875" style="44" customWidth="1"/>
    <col min="13063" max="13063" width="17.0390625" style="44" customWidth="1"/>
    <col min="13064" max="13064" width="16.671875" style="44" customWidth="1"/>
    <col min="13065" max="13065" width="13.97265625" style="44" customWidth="1"/>
    <col min="13066" max="13312" width="12.13671875" style="44"/>
    <col min="13313" max="13313" width="7.96484375" style="44" customWidth="1"/>
    <col min="13314" max="13314" width="37.14453125" style="44" customWidth="1"/>
    <col min="13315" max="13315" width="10.05078125" style="44" customWidth="1"/>
    <col min="13316" max="13316" width="8.2109375" style="44" customWidth="1"/>
    <col min="13317" max="13317" width="8.94921875" style="44" customWidth="1"/>
    <col min="13318" max="13318" width="10.54296875" style="44" customWidth="1"/>
    <col min="13319" max="13319" width="17.0390625" style="44" customWidth="1"/>
    <col min="13320" max="13320" width="16.671875" style="44" customWidth="1"/>
    <col min="13321" max="13321" width="13.97265625" style="44" customWidth="1"/>
    <col min="13322" max="13568" width="12.13671875" style="44"/>
    <col min="13569" max="13569" width="7.96484375" style="44" customWidth="1"/>
    <col min="13570" max="13570" width="37.14453125" style="44" customWidth="1"/>
    <col min="13571" max="13571" width="10.05078125" style="44" customWidth="1"/>
    <col min="13572" max="13572" width="8.2109375" style="44" customWidth="1"/>
    <col min="13573" max="13573" width="8.94921875" style="44" customWidth="1"/>
    <col min="13574" max="13574" width="10.54296875" style="44" customWidth="1"/>
    <col min="13575" max="13575" width="17.0390625" style="44" customWidth="1"/>
    <col min="13576" max="13576" width="16.671875" style="44" customWidth="1"/>
    <col min="13577" max="13577" width="13.97265625" style="44" customWidth="1"/>
    <col min="13578" max="13824" width="12.13671875" style="44"/>
    <col min="13825" max="13825" width="7.96484375" style="44" customWidth="1"/>
    <col min="13826" max="13826" width="37.14453125" style="44" customWidth="1"/>
    <col min="13827" max="13827" width="10.05078125" style="44" customWidth="1"/>
    <col min="13828" max="13828" width="8.2109375" style="44" customWidth="1"/>
    <col min="13829" max="13829" width="8.94921875" style="44" customWidth="1"/>
    <col min="13830" max="13830" width="10.54296875" style="44" customWidth="1"/>
    <col min="13831" max="13831" width="17.0390625" style="44" customWidth="1"/>
    <col min="13832" max="13832" width="16.671875" style="44" customWidth="1"/>
    <col min="13833" max="13833" width="13.97265625" style="44" customWidth="1"/>
    <col min="13834" max="14080" width="12.13671875" style="44"/>
    <col min="14081" max="14081" width="7.96484375" style="44" customWidth="1"/>
    <col min="14082" max="14082" width="37.14453125" style="44" customWidth="1"/>
    <col min="14083" max="14083" width="10.05078125" style="44" customWidth="1"/>
    <col min="14084" max="14084" width="8.2109375" style="44" customWidth="1"/>
    <col min="14085" max="14085" width="8.94921875" style="44" customWidth="1"/>
    <col min="14086" max="14086" width="10.54296875" style="44" customWidth="1"/>
    <col min="14087" max="14087" width="17.0390625" style="44" customWidth="1"/>
    <col min="14088" max="14088" width="16.671875" style="44" customWidth="1"/>
    <col min="14089" max="14089" width="13.97265625" style="44" customWidth="1"/>
    <col min="14090" max="14336" width="12.13671875" style="44"/>
    <col min="14337" max="14337" width="7.96484375" style="44" customWidth="1"/>
    <col min="14338" max="14338" width="37.14453125" style="44" customWidth="1"/>
    <col min="14339" max="14339" width="10.05078125" style="44" customWidth="1"/>
    <col min="14340" max="14340" width="8.2109375" style="44" customWidth="1"/>
    <col min="14341" max="14341" width="8.94921875" style="44" customWidth="1"/>
    <col min="14342" max="14342" width="10.54296875" style="44" customWidth="1"/>
    <col min="14343" max="14343" width="17.0390625" style="44" customWidth="1"/>
    <col min="14344" max="14344" width="16.671875" style="44" customWidth="1"/>
    <col min="14345" max="14345" width="13.97265625" style="44" customWidth="1"/>
    <col min="14346" max="14592" width="12.13671875" style="44"/>
    <col min="14593" max="14593" width="7.96484375" style="44" customWidth="1"/>
    <col min="14594" max="14594" width="37.14453125" style="44" customWidth="1"/>
    <col min="14595" max="14595" width="10.05078125" style="44" customWidth="1"/>
    <col min="14596" max="14596" width="8.2109375" style="44" customWidth="1"/>
    <col min="14597" max="14597" width="8.94921875" style="44" customWidth="1"/>
    <col min="14598" max="14598" width="10.54296875" style="44" customWidth="1"/>
    <col min="14599" max="14599" width="17.0390625" style="44" customWidth="1"/>
    <col min="14600" max="14600" width="16.671875" style="44" customWidth="1"/>
    <col min="14601" max="14601" width="13.97265625" style="44" customWidth="1"/>
    <col min="14602" max="14848" width="12.13671875" style="44"/>
    <col min="14849" max="14849" width="7.96484375" style="44" customWidth="1"/>
    <col min="14850" max="14850" width="37.14453125" style="44" customWidth="1"/>
    <col min="14851" max="14851" width="10.05078125" style="44" customWidth="1"/>
    <col min="14852" max="14852" width="8.2109375" style="44" customWidth="1"/>
    <col min="14853" max="14853" width="8.94921875" style="44" customWidth="1"/>
    <col min="14854" max="14854" width="10.54296875" style="44" customWidth="1"/>
    <col min="14855" max="14855" width="17.0390625" style="44" customWidth="1"/>
    <col min="14856" max="14856" width="16.671875" style="44" customWidth="1"/>
    <col min="14857" max="14857" width="13.97265625" style="44" customWidth="1"/>
    <col min="14858" max="15104" width="12.13671875" style="44"/>
    <col min="15105" max="15105" width="7.96484375" style="44" customWidth="1"/>
    <col min="15106" max="15106" width="37.14453125" style="44" customWidth="1"/>
    <col min="15107" max="15107" width="10.05078125" style="44" customWidth="1"/>
    <col min="15108" max="15108" width="8.2109375" style="44" customWidth="1"/>
    <col min="15109" max="15109" width="8.94921875" style="44" customWidth="1"/>
    <col min="15110" max="15110" width="10.54296875" style="44" customWidth="1"/>
    <col min="15111" max="15111" width="17.0390625" style="44" customWidth="1"/>
    <col min="15112" max="15112" width="16.671875" style="44" customWidth="1"/>
    <col min="15113" max="15113" width="13.97265625" style="44" customWidth="1"/>
    <col min="15114" max="15360" width="12.13671875" style="44"/>
    <col min="15361" max="15361" width="7.96484375" style="44" customWidth="1"/>
    <col min="15362" max="15362" width="37.14453125" style="44" customWidth="1"/>
    <col min="15363" max="15363" width="10.05078125" style="44" customWidth="1"/>
    <col min="15364" max="15364" width="8.2109375" style="44" customWidth="1"/>
    <col min="15365" max="15365" width="8.94921875" style="44" customWidth="1"/>
    <col min="15366" max="15366" width="10.54296875" style="44" customWidth="1"/>
    <col min="15367" max="15367" width="17.0390625" style="44" customWidth="1"/>
    <col min="15368" max="15368" width="16.671875" style="44" customWidth="1"/>
    <col min="15369" max="15369" width="13.97265625" style="44" customWidth="1"/>
    <col min="15370" max="15616" width="12.13671875" style="44"/>
    <col min="15617" max="15617" width="7.96484375" style="44" customWidth="1"/>
    <col min="15618" max="15618" width="37.14453125" style="44" customWidth="1"/>
    <col min="15619" max="15619" width="10.05078125" style="44" customWidth="1"/>
    <col min="15620" max="15620" width="8.2109375" style="44" customWidth="1"/>
    <col min="15621" max="15621" width="8.94921875" style="44" customWidth="1"/>
    <col min="15622" max="15622" width="10.54296875" style="44" customWidth="1"/>
    <col min="15623" max="15623" width="17.0390625" style="44" customWidth="1"/>
    <col min="15624" max="15624" width="16.671875" style="44" customWidth="1"/>
    <col min="15625" max="15625" width="13.97265625" style="44" customWidth="1"/>
    <col min="15626" max="15872" width="12.13671875" style="44"/>
    <col min="15873" max="15873" width="7.96484375" style="44" customWidth="1"/>
    <col min="15874" max="15874" width="37.14453125" style="44" customWidth="1"/>
    <col min="15875" max="15875" width="10.05078125" style="44" customWidth="1"/>
    <col min="15876" max="15876" width="8.2109375" style="44" customWidth="1"/>
    <col min="15877" max="15877" width="8.94921875" style="44" customWidth="1"/>
    <col min="15878" max="15878" width="10.54296875" style="44" customWidth="1"/>
    <col min="15879" max="15879" width="17.0390625" style="44" customWidth="1"/>
    <col min="15880" max="15880" width="16.671875" style="44" customWidth="1"/>
    <col min="15881" max="15881" width="13.97265625" style="44" customWidth="1"/>
    <col min="15882" max="16128" width="12.13671875" style="44"/>
    <col min="16129" max="16129" width="7.96484375" style="44" customWidth="1"/>
    <col min="16130" max="16130" width="37.14453125" style="44" customWidth="1"/>
    <col min="16131" max="16131" width="10.05078125" style="44" customWidth="1"/>
    <col min="16132" max="16132" width="8.2109375" style="44" customWidth="1"/>
    <col min="16133" max="16133" width="8.94921875" style="44" customWidth="1"/>
    <col min="16134" max="16134" width="10.54296875" style="44" customWidth="1"/>
    <col min="16135" max="16135" width="17.0390625" style="44" customWidth="1"/>
    <col min="16136" max="16136" width="16.671875" style="44" customWidth="1"/>
    <col min="16137" max="16137" width="13.97265625" style="44" customWidth="1"/>
    <col min="16138" max="16384" width="12.13671875" style="44"/>
  </cols>
  <sheetData>
    <row r="1" spans="1:10" ht="14.25">
      <c r="A1" s="592" t="s">
        <v>677</v>
      </c>
      <c r="B1" s="592"/>
      <c r="C1" s="592"/>
      <c r="D1" s="592"/>
      <c r="E1" s="592"/>
      <c r="F1" s="592"/>
      <c r="G1" s="592"/>
      <c r="H1" s="592"/>
      <c r="I1" s="592"/>
    </row>
    <row r="2" spans="1:10" ht="14.25">
      <c r="A2" s="592" t="s">
        <v>678</v>
      </c>
      <c r="B2" s="592"/>
      <c r="C2" s="592"/>
      <c r="D2" s="592"/>
      <c r="E2" s="592"/>
      <c r="F2" s="592"/>
      <c r="G2" s="592"/>
      <c r="H2" s="592"/>
      <c r="I2" s="592"/>
    </row>
    <row r="3" spans="1:10" ht="15" customHeight="1">
      <c r="A3" s="593" t="s">
        <v>50</v>
      </c>
      <c r="B3" s="593" t="s">
        <v>311</v>
      </c>
      <c r="C3" s="594" t="s">
        <v>770</v>
      </c>
      <c r="D3" s="593" t="s">
        <v>312</v>
      </c>
      <c r="E3" s="593" t="s">
        <v>313</v>
      </c>
      <c r="F3" s="593"/>
      <c r="G3" s="593" t="s">
        <v>679</v>
      </c>
      <c r="H3" s="593" t="s">
        <v>680</v>
      </c>
      <c r="I3" s="593" t="s">
        <v>681</v>
      </c>
    </row>
    <row r="4" spans="1:10" ht="29.25" customHeight="1">
      <c r="A4" s="593"/>
      <c r="B4" s="593"/>
      <c r="C4" s="594"/>
      <c r="D4" s="593"/>
      <c r="E4" s="395" t="s">
        <v>53</v>
      </c>
      <c r="F4" s="395" t="s">
        <v>682</v>
      </c>
      <c r="G4" s="593"/>
      <c r="H4" s="593"/>
      <c r="I4" s="593"/>
    </row>
    <row r="5" spans="1:10">
      <c r="A5" s="393" t="s">
        <v>56</v>
      </c>
      <c r="B5" s="393" t="s">
        <v>57</v>
      </c>
      <c r="C5" s="394" t="s">
        <v>58</v>
      </c>
      <c r="D5" s="393" t="s">
        <v>204</v>
      </c>
      <c r="E5" s="393" t="s">
        <v>60</v>
      </c>
      <c r="F5" s="393" t="s">
        <v>61</v>
      </c>
      <c r="G5" s="393" t="s">
        <v>62</v>
      </c>
      <c r="H5" s="393" t="s">
        <v>63</v>
      </c>
      <c r="I5" s="393" t="s">
        <v>64</v>
      </c>
    </row>
    <row r="6" spans="1:10" ht="21">
      <c r="A6" s="395">
        <v>1</v>
      </c>
      <c r="B6" s="396" t="s">
        <v>683</v>
      </c>
      <c r="C6" s="397">
        <f>SUM(C8,C7)</f>
        <v>0</v>
      </c>
      <c r="D6" s="397"/>
      <c r="E6" s="398"/>
      <c r="F6" s="398"/>
      <c r="G6" s="397"/>
      <c r="H6" s="399"/>
      <c r="I6" s="397"/>
    </row>
    <row r="7" spans="1:10">
      <c r="A7" s="395" t="s">
        <v>71</v>
      </c>
      <c r="B7" s="400" t="s">
        <v>684</v>
      </c>
      <c r="C7" s="401"/>
      <c r="D7" s="401"/>
      <c r="E7" s="402"/>
      <c r="F7" s="402"/>
      <c r="G7" s="401"/>
      <c r="H7" s="403"/>
      <c r="I7" s="401"/>
    </row>
    <row r="8" spans="1:10" ht="21">
      <c r="A8" s="395" t="s">
        <v>78</v>
      </c>
      <c r="B8" s="400" t="s">
        <v>685</v>
      </c>
      <c r="C8" s="401">
        <f>SUM(C9:C11)</f>
        <v>0</v>
      </c>
      <c r="D8" s="401"/>
      <c r="E8" s="402"/>
      <c r="F8" s="402"/>
      <c r="G8" s="401"/>
      <c r="H8" s="403"/>
      <c r="I8" s="401"/>
    </row>
    <row r="9" spans="1:10" ht="21">
      <c r="A9" s="392" t="s">
        <v>686</v>
      </c>
      <c r="B9" s="404" t="s">
        <v>687</v>
      </c>
      <c r="C9" s="399">
        <v>0</v>
      </c>
      <c r="D9" s="399"/>
      <c r="E9" s="398"/>
      <c r="F9" s="398"/>
      <c r="G9" s="397"/>
      <c r="H9" s="399"/>
      <c r="I9" s="397"/>
      <c r="J9" s="44" t="s">
        <v>688</v>
      </c>
    </row>
    <row r="10" spans="1:10" ht="21">
      <c r="A10" s="392" t="s">
        <v>689</v>
      </c>
      <c r="B10" s="404" t="s">
        <v>690</v>
      </c>
      <c r="C10" s="399">
        <v>0</v>
      </c>
      <c r="D10" s="399"/>
      <c r="E10" s="398"/>
      <c r="F10" s="398"/>
      <c r="G10" s="397"/>
      <c r="H10" s="399"/>
      <c r="I10" s="397"/>
    </row>
    <row r="11" spans="1:10" ht="21">
      <c r="A11" s="392" t="s">
        <v>691</v>
      </c>
      <c r="B11" s="404" t="s">
        <v>692</v>
      </c>
      <c r="C11" s="399">
        <v>0</v>
      </c>
      <c r="D11" s="399"/>
      <c r="E11" s="398"/>
      <c r="F11" s="398"/>
      <c r="G11" s="397"/>
      <c r="H11" s="399"/>
      <c r="I11" s="397"/>
    </row>
    <row r="12" spans="1:10">
      <c r="A12" s="395">
        <v>2</v>
      </c>
      <c r="B12" s="396" t="s">
        <v>693</v>
      </c>
      <c r="C12" s="405">
        <f>C13+C73+C137</f>
        <v>929.29370000000017</v>
      </c>
      <c r="D12" s="405"/>
      <c r="E12" s="398"/>
      <c r="F12" s="398"/>
      <c r="G12" s="406"/>
      <c r="H12" s="399"/>
      <c r="I12" s="397"/>
    </row>
    <row r="13" spans="1:10" ht="21">
      <c r="A13" s="395" t="s">
        <v>112</v>
      </c>
      <c r="B13" s="400" t="s">
        <v>692</v>
      </c>
      <c r="C13" s="407">
        <f>SUM(C15:C56)</f>
        <v>253.45970000000008</v>
      </c>
      <c r="D13" s="407"/>
      <c r="E13" s="408"/>
      <c r="F13" s="408"/>
      <c r="G13" s="409"/>
      <c r="H13" s="399"/>
      <c r="I13" s="399"/>
    </row>
    <row r="14" spans="1:10" ht="21" customHeight="1">
      <c r="A14" s="395" t="s">
        <v>314</v>
      </c>
      <c r="B14" s="400" t="s">
        <v>694</v>
      </c>
      <c r="C14" s="407">
        <f>SUM(C15:C18)</f>
        <v>8.5897000000000006</v>
      </c>
      <c r="D14" s="407"/>
      <c r="E14" s="408"/>
      <c r="F14" s="408"/>
      <c r="G14" s="409"/>
      <c r="H14" s="399"/>
      <c r="I14" s="399"/>
    </row>
    <row r="15" spans="1:10" s="417" customFormat="1" ht="56.25">
      <c r="A15" s="410">
        <v>1</v>
      </c>
      <c r="B15" s="411" t="s">
        <v>315</v>
      </c>
      <c r="C15" s="412">
        <v>0.98970000000000002</v>
      </c>
      <c r="D15" s="412"/>
      <c r="E15" s="413">
        <v>0.99</v>
      </c>
      <c r="F15" s="413" t="s">
        <v>3</v>
      </c>
      <c r="G15" s="414" t="s">
        <v>293</v>
      </c>
      <c r="H15" s="415" t="s">
        <v>695</v>
      </c>
      <c r="I15" s="416" t="s">
        <v>696</v>
      </c>
    </row>
    <row r="16" spans="1:10" s="417" customFormat="1" ht="56.25">
      <c r="A16" s="410">
        <v>2</v>
      </c>
      <c r="B16" s="418" t="s">
        <v>316</v>
      </c>
      <c r="C16" s="412">
        <v>5</v>
      </c>
      <c r="D16" s="412"/>
      <c r="E16" s="413">
        <v>5</v>
      </c>
      <c r="F16" s="413" t="s">
        <v>9</v>
      </c>
      <c r="G16" s="414" t="s">
        <v>299</v>
      </c>
      <c r="H16" s="415" t="s">
        <v>697</v>
      </c>
      <c r="I16" s="412" t="s">
        <v>698</v>
      </c>
    </row>
    <row r="17" spans="1:10" s="417" customFormat="1" ht="13.5">
      <c r="A17" s="410">
        <v>3</v>
      </c>
      <c r="B17" s="418" t="s">
        <v>317</v>
      </c>
      <c r="C17" s="419">
        <v>0.6</v>
      </c>
      <c r="D17" s="419"/>
      <c r="E17" s="413">
        <v>0.6</v>
      </c>
      <c r="F17" s="413" t="s">
        <v>3</v>
      </c>
      <c r="G17" s="414" t="s">
        <v>293</v>
      </c>
      <c r="H17" s="420"/>
      <c r="I17" s="416" t="s">
        <v>696</v>
      </c>
    </row>
    <row r="18" spans="1:10" s="417" customFormat="1" ht="22.5" customHeight="1">
      <c r="A18" s="410">
        <v>4</v>
      </c>
      <c r="B18" s="418" t="s">
        <v>318</v>
      </c>
      <c r="C18" s="419">
        <v>2</v>
      </c>
      <c r="D18" s="419"/>
      <c r="E18" s="413">
        <v>2</v>
      </c>
      <c r="F18" s="413" t="s">
        <v>3</v>
      </c>
      <c r="G18" s="414" t="s">
        <v>293</v>
      </c>
      <c r="H18" s="421"/>
      <c r="I18" s="412" t="s">
        <v>698</v>
      </c>
    </row>
    <row r="19" spans="1:10" s="417" customFormat="1" ht="22.5" customHeight="1">
      <c r="A19" s="422" t="s">
        <v>319</v>
      </c>
      <c r="B19" s="400" t="s">
        <v>699</v>
      </c>
      <c r="C19" s="423">
        <f>SUM(C20:C28)</f>
        <v>48.1</v>
      </c>
      <c r="D19" s="419"/>
      <c r="E19" s="413"/>
      <c r="F19" s="413"/>
      <c r="G19" s="414"/>
      <c r="H19" s="421"/>
      <c r="I19" s="412"/>
    </row>
    <row r="20" spans="1:10" s="417" customFormat="1" ht="23.25">
      <c r="A20" s="410">
        <v>1</v>
      </c>
      <c r="B20" s="424" t="s">
        <v>320</v>
      </c>
      <c r="C20" s="425">
        <v>2</v>
      </c>
      <c r="D20" s="425"/>
      <c r="E20" s="413">
        <v>2</v>
      </c>
      <c r="F20" s="413" t="s">
        <v>3</v>
      </c>
      <c r="G20" s="414" t="s">
        <v>296</v>
      </c>
      <c r="H20" s="420"/>
      <c r="I20" s="416" t="s">
        <v>698</v>
      </c>
    </row>
    <row r="21" spans="1:10" s="417" customFormat="1" ht="23.25">
      <c r="A21" s="410">
        <v>2</v>
      </c>
      <c r="B21" s="424" t="s">
        <v>320</v>
      </c>
      <c r="C21" s="425">
        <v>1</v>
      </c>
      <c r="D21" s="425"/>
      <c r="E21" s="413">
        <v>1</v>
      </c>
      <c r="F21" s="413" t="s">
        <v>9</v>
      </c>
      <c r="G21" s="414" t="s">
        <v>296</v>
      </c>
      <c r="H21" s="426"/>
      <c r="I21" s="416" t="s">
        <v>698</v>
      </c>
    </row>
    <row r="22" spans="1:10" s="417" customFormat="1" ht="13.5">
      <c r="A22" s="410">
        <v>3</v>
      </c>
      <c r="B22" s="427" t="s">
        <v>321</v>
      </c>
      <c r="C22" s="428">
        <v>2</v>
      </c>
      <c r="D22" s="428"/>
      <c r="E22" s="413">
        <v>2</v>
      </c>
      <c r="F22" s="413" t="s">
        <v>3</v>
      </c>
      <c r="G22" s="414" t="s">
        <v>293</v>
      </c>
      <c r="H22" s="426"/>
      <c r="I22" s="416" t="s">
        <v>698</v>
      </c>
    </row>
    <row r="23" spans="1:10" s="417" customFormat="1" ht="23.25">
      <c r="A23" s="410">
        <v>4</v>
      </c>
      <c r="B23" s="427" t="s">
        <v>322</v>
      </c>
      <c r="C23" s="428">
        <v>0.2</v>
      </c>
      <c r="D23" s="428"/>
      <c r="E23" s="413">
        <v>0.2</v>
      </c>
      <c r="F23" s="413" t="s">
        <v>3</v>
      </c>
      <c r="G23" s="414" t="s">
        <v>323</v>
      </c>
      <c r="H23" s="426" t="s">
        <v>700</v>
      </c>
      <c r="I23" s="416" t="s">
        <v>701</v>
      </c>
    </row>
    <row r="24" spans="1:10" s="417" customFormat="1" ht="33.75">
      <c r="A24" s="410">
        <v>5</v>
      </c>
      <c r="B24" s="429" t="s">
        <v>324</v>
      </c>
      <c r="C24" s="428">
        <v>4.4800000000000004</v>
      </c>
      <c r="D24" s="428" t="s">
        <v>702</v>
      </c>
      <c r="E24" s="413">
        <v>3.58</v>
      </c>
      <c r="F24" s="413" t="s">
        <v>3</v>
      </c>
      <c r="G24" s="414" t="s">
        <v>297</v>
      </c>
      <c r="H24" s="430" t="s">
        <v>703</v>
      </c>
      <c r="I24" s="416" t="s">
        <v>704</v>
      </c>
      <c r="J24" s="390"/>
    </row>
    <row r="25" spans="1:10" s="417" customFormat="1" ht="78">
      <c r="A25" s="410">
        <v>6</v>
      </c>
      <c r="B25" s="431" t="s">
        <v>325</v>
      </c>
      <c r="C25" s="428">
        <v>15.1</v>
      </c>
      <c r="D25" s="428"/>
      <c r="E25" s="413">
        <v>15.1</v>
      </c>
      <c r="F25" s="413" t="s">
        <v>3</v>
      </c>
      <c r="G25" s="414" t="s">
        <v>326</v>
      </c>
      <c r="H25" s="432"/>
      <c r="I25" s="416" t="s">
        <v>705</v>
      </c>
      <c r="J25" s="433"/>
    </row>
    <row r="26" spans="1:10" s="417" customFormat="1" ht="13.5">
      <c r="A26" s="587">
        <v>7</v>
      </c>
      <c r="B26" s="588" t="s">
        <v>706</v>
      </c>
      <c r="C26" s="428">
        <v>13.22</v>
      </c>
      <c r="D26" s="428"/>
      <c r="E26" s="413">
        <v>13.22</v>
      </c>
      <c r="F26" s="413" t="s">
        <v>4</v>
      </c>
      <c r="G26" s="414" t="s">
        <v>294</v>
      </c>
      <c r="H26" s="434"/>
      <c r="I26" s="591" t="s">
        <v>698</v>
      </c>
    </row>
    <row r="27" spans="1:10" s="417" customFormat="1" ht="13.5">
      <c r="A27" s="587"/>
      <c r="B27" s="589"/>
      <c r="C27" s="428">
        <v>4.5</v>
      </c>
      <c r="D27" s="428"/>
      <c r="E27" s="413">
        <v>4.5</v>
      </c>
      <c r="F27" s="413" t="s">
        <v>4</v>
      </c>
      <c r="G27" s="414" t="s">
        <v>298</v>
      </c>
      <c r="H27" s="429"/>
      <c r="I27" s="591"/>
    </row>
    <row r="28" spans="1:10" s="417" customFormat="1" ht="15" customHeight="1">
      <c r="A28" s="587"/>
      <c r="B28" s="590"/>
      <c r="C28" s="428">
        <v>5.6</v>
      </c>
      <c r="D28" s="428"/>
      <c r="E28" s="413">
        <v>5.6</v>
      </c>
      <c r="F28" s="413" t="s">
        <v>3</v>
      </c>
      <c r="G28" s="414" t="s">
        <v>295</v>
      </c>
      <c r="H28" s="434"/>
      <c r="I28" s="591"/>
    </row>
    <row r="29" spans="1:10" s="443" customFormat="1" ht="17.25" customHeight="1">
      <c r="A29" s="436"/>
      <c r="B29" s="437" t="s">
        <v>707</v>
      </c>
      <c r="C29" s="438">
        <f>SUM(C30:C33)</f>
        <v>59.85</v>
      </c>
      <c r="D29" s="438"/>
      <c r="E29" s="439"/>
      <c r="F29" s="439"/>
      <c r="G29" s="440"/>
      <c r="H29" s="441"/>
      <c r="I29" s="442"/>
    </row>
    <row r="30" spans="1:10" s="417" customFormat="1" ht="13.5">
      <c r="A30" s="410">
        <v>1</v>
      </c>
      <c r="B30" s="444" t="s">
        <v>327</v>
      </c>
      <c r="C30" s="445">
        <v>3.75</v>
      </c>
      <c r="D30" s="445"/>
      <c r="E30" s="413">
        <v>3.75</v>
      </c>
      <c r="F30" s="413" t="s">
        <v>3</v>
      </c>
      <c r="G30" s="414" t="s">
        <v>294</v>
      </c>
      <c r="H30" s="434"/>
      <c r="I30" s="412" t="s">
        <v>698</v>
      </c>
    </row>
    <row r="31" spans="1:10" s="417" customFormat="1" ht="13.5">
      <c r="A31" s="410">
        <v>2</v>
      </c>
      <c r="B31" s="444" t="s">
        <v>327</v>
      </c>
      <c r="C31" s="446">
        <v>6</v>
      </c>
      <c r="D31" s="446"/>
      <c r="E31" s="413">
        <v>6</v>
      </c>
      <c r="F31" s="413" t="s">
        <v>4</v>
      </c>
      <c r="G31" s="414" t="s">
        <v>298</v>
      </c>
      <c r="H31" s="420"/>
      <c r="I31" s="416" t="s">
        <v>698</v>
      </c>
    </row>
    <row r="32" spans="1:10" s="417" customFormat="1" ht="13.5">
      <c r="A32" s="410">
        <v>3</v>
      </c>
      <c r="B32" s="444" t="s">
        <v>327</v>
      </c>
      <c r="C32" s="446">
        <v>46.7</v>
      </c>
      <c r="D32" s="446"/>
      <c r="E32" s="413">
        <v>46.7</v>
      </c>
      <c r="F32" s="413" t="s">
        <v>4</v>
      </c>
      <c r="G32" s="414" t="s">
        <v>295</v>
      </c>
      <c r="H32" s="420"/>
      <c r="I32" s="412" t="s">
        <v>698</v>
      </c>
    </row>
    <row r="33" spans="1:10" s="417" customFormat="1" ht="13.5">
      <c r="A33" s="410">
        <v>4</v>
      </c>
      <c r="B33" s="444" t="s">
        <v>327</v>
      </c>
      <c r="C33" s="412">
        <v>3.4</v>
      </c>
      <c r="D33" s="412"/>
      <c r="E33" s="413">
        <v>3.4</v>
      </c>
      <c r="F33" s="413" t="s">
        <v>4</v>
      </c>
      <c r="G33" s="414" t="s">
        <v>296</v>
      </c>
      <c r="H33" s="420"/>
      <c r="I33" s="412" t="s">
        <v>698</v>
      </c>
    </row>
    <row r="34" spans="1:10" s="443" customFormat="1" ht="17.25" customHeight="1">
      <c r="A34" s="447" t="s">
        <v>328</v>
      </c>
      <c r="B34" s="437" t="s">
        <v>708</v>
      </c>
      <c r="C34" s="438">
        <f>SUM(C36:C37)</f>
        <v>5.13</v>
      </c>
      <c r="D34" s="438"/>
      <c r="E34" s="439"/>
      <c r="F34" s="439"/>
      <c r="G34" s="440"/>
      <c r="H34" s="441"/>
      <c r="I34" s="442"/>
    </row>
    <row r="35" spans="1:10" s="417" customFormat="1" ht="13.5">
      <c r="A35" s="410">
        <v>1</v>
      </c>
      <c r="B35" s="448" t="s">
        <v>329</v>
      </c>
      <c r="C35" s="412">
        <v>1</v>
      </c>
      <c r="D35" s="412"/>
      <c r="E35" s="413">
        <v>1</v>
      </c>
      <c r="F35" s="413" t="s">
        <v>9</v>
      </c>
      <c r="G35" s="449" t="s">
        <v>299</v>
      </c>
      <c r="H35" s="420"/>
      <c r="I35" s="412" t="s">
        <v>698</v>
      </c>
    </row>
    <row r="36" spans="1:10" s="417" customFormat="1" ht="13.5">
      <c r="A36" s="410">
        <v>2</v>
      </c>
      <c r="B36" s="427" t="s">
        <v>330</v>
      </c>
      <c r="C36" s="450">
        <v>0.13</v>
      </c>
      <c r="D36" s="450"/>
      <c r="E36" s="444">
        <v>0.13</v>
      </c>
      <c r="F36" s="444" t="s">
        <v>26</v>
      </c>
      <c r="G36" s="414" t="s">
        <v>297</v>
      </c>
      <c r="H36" s="420"/>
      <c r="I36" s="412" t="s">
        <v>698</v>
      </c>
    </row>
    <row r="37" spans="1:10" s="417" customFormat="1" ht="45">
      <c r="A37" s="410">
        <v>3</v>
      </c>
      <c r="B37" s="451" t="s">
        <v>331</v>
      </c>
      <c r="C37" s="450">
        <v>5</v>
      </c>
      <c r="D37" s="450"/>
      <c r="E37" s="452">
        <v>5</v>
      </c>
      <c r="F37" s="444" t="s">
        <v>3</v>
      </c>
      <c r="G37" s="414" t="s">
        <v>293</v>
      </c>
      <c r="H37" s="453" t="s">
        <v>709</v>
      </c>
      <c r="I37" s="412" t="s">
        <v>698</v>
      </c>
    </row>
    <row r="38" spans="1:10" s="443" customFormat="1" ht="17.25" customHeight="1">
      <c r="A38" s="447" t="s">
        <v>332</v>
      </c>
      <c r="B38" s="437" t="s">
        <v>710</v>
      </c>
      <c r="C38" s="438">
        <f>SUM(C39:C41)</f>
        <v>0.8</v>
      </c>
      <c r="D38" s="438"/>
      <c r="E38" s="439"/>
      <c r="F38" s="439"/>
      <c r="G38" s="440"/>
      <c r="H38" s="441"/>
      <c r="I38" s="442"/>
    </row>
    <row r="39" spans="1:10" s="417" customFormat="1" ht="51.75" customHeight="1">
      <c r="A39" s="410">
        <v>1</v>
      </c>
      <c r="B39" s="454" t="s">
        <v>333</v>
      </c>
      <c r="C39" s="423">
        <v>0.25</v>
      </c>
      <c r="D39" s="419"/>
      <c r="E39" s="444">
        <v>0.25</v>
      </c>
      <c r="F39" s="444" t="s">
        <v>3</v>
      </c>
      <c r="G39" s="449" t="s">
        <v>299</v>
      </c>
      <c r="H39" s="420" t="s">
        <v>711</v>
      </c>
      <c r="I39" s="455" t="s">
        <v>712</v>
      </c>
    </row>
    <row r="40" spans="1:10" s="417" customFormat="1" ht="13.5">
      <c r="A40" s="410">
        <v>2</v>
      </c>
      <c r="B40" s="427" t="s">
        <v>334</v>
      </c>
      <c r="C40" s="419">
        <v>0.25</v>
      </c>
      <c r="D40" s="419"/>
      <c r="E40" s="444">
        <v>0.25</v>
      </c>
      <c r="F40" s="444" t="s">
        <v>4</v>
      </c>
      <c r="G40" s="414" t="s">
        <v>297</v>
      </c>
      <c r="H40" s="420"/>
      <c r="I40" s="204" t="s">
        <v>713</v>
      </c>
    </row>
    <row r="41" spans="1:10" s="417" customFormat="1" ht="13.5">
      <c r="A41" s="410">
        <v>3</v>
      </c>
      <c r="B41" s="456" t="s">
        <v>335</v>
      </c>
      <c r="C41" s="419">
        <v>0.3</v>
      </c>
      <c r="D41" s="419"/>
      <c r="E41" s="413">
        <v>0.3</v>
      </c>
      <c r="F41" s="413" t="s">
        <v>3</v>
      </c>
      <c r="G41" s="414" t="s">
        <v>294</v>
      </c>
      <c r="H41" s="420"/>
      <c r="I41" s="412" t="s">
        <v>698</v>
      </c>
      <c r="J41" s="390"/>
    </row>
    <row r="42" spans="1:10" s="443" customFormat="1" ht="17.25" customHeight="1">
      <c r="A42" s="447" t="s">
        <v>336</v>
      </c>
      <c r="B42" s="437" t="s">
        <v>714</v>
      </c>
      <c r="C42" s="438"/>
      <c r="D42" s="438"/>
      <c r="E42" s="439"/>
      <c r="F42" s="439"/>
      <c r="G42" s="440"/>
      <c r="H42" s="441"/>
      <c r="I42" s="442"/>
    </row>
    <row r="43" spans="1:10" s="417" customFormat="1" ht="13.5">
      <c r="A43" s="410">
        <v>1</v>
      </c>
      <c r="B43" s="427" t="s">
        <v>337</v>
      </c>
      <c r="C43" s="412">
        <v>0.2</v>
      </c>
      <c r="D43" s="412"/>
      <c r="E43" s="413">
        <v>0.2</v>
      </c>
      <c r="F43" s="413" t="s">
        <v>4</v>
      </c>
      <c r="G43" s="414" t="s">
        <v>297</v>
      </c>
      <c r="H43" s="420"/>
      <c r="I43" s="412" t="s">
        <v>698</v>
      </c>
    </row>
    <row r="44" spans="1:10" s="443" customFormat="1" ht="17.25" customHeight="1">
      <c r="A44" s="447" t="s">
        <v>338</v>
      </c>
      <c r="B44" s="437" t="s">
        <v>149</v>
      </c>
      <c r="C44" s="438">
        <f>SUM(C45:C54)</f>
        <v>0.79</v>
      </c>
      <c r="D44" s="438"/>
      <c r="E44" s="439"/>
      <c r="F44" s="439"/>
      <c r="G44" s="440"/>
      <c r="H44" s="441"/>
      <c r="I44" s="442"/>
    </row>
    <row r="45" spans="1:10" s="417" customFormat="1" ht="100.5">
      <c r="A45" s="410">
        <v>3</v>
      </c>
      <c r="B45" s="457" t="s">
        <v>339</v>
      </c>
      <c r="C45" s="419">
        <v>0.01</v>
      </c>
      <c r="D45" s="419"/>
      <c r="E45" s="413">
        <v>0.01</v>
      </c>
      <c r="F45" s="413" t="s">
        <v>4</v>
      </c>
      <c r="G45" s="414" t="s">
        <v>298</v>
      </c>
      <c r="H45" s="458" t="s">
        <v>715</v>
      </c>
      <c r="I45" s="412" t="s">
        <v>698</v>
      </c>
    </row>
    <row r="46" spans="1:10" s="417" customFormat="1" ht="13.5">
      <c r="A46" s="410">
        <v>4</v>
      </c>
      <c r="B46" s="459" t="s">
        <v>340</v>
      </c>
      <c r="C46" s="450">
        <v>0.05</v>
      </c>
      <c r="D46" s="450"/>
      <c r="E46" s="413">
        <v>0.05</v>
      </c>
      <c r="F46" s="413" t="s">
        <v>3</v>
      </c>
      <c r="G46" s="414" t="s">
        <v>295</v>
      </c>
      <c r="H46" s="420"/>
      <c r="I46" s="412" t="s">
        <v>698</v>
      </c>
    </row>
    <row r="47" spans="1:10" s="417" customFormat="1" ht="13.5">
      <c r="A47" s="410">
        <v>5</v>
      </c>
      <c r="B47" s="427" t="s">
        <v>341</v>
      </c>
      <c r="C47" s="450">
        <v>0.05</v>
      </c>
      <c r="D47" s="450"/>
      <c r="E47" s="413">
        <v>0.05</v>
      </c>
      <c r="F47" s="413" t="s">
        <v>3</v>
      </c>
      <c r="G47" s="414" t="s">
        <v>295</v>
      </c>
      <c r="H47" s="420"/>
      <c r="I47" s="412" t="s">
        <v>698</v>
      </c>
    </row>
    <row r="48" spans="1:10" s="417" customFormat="1" ht="13.5">
      <c r="A48" s="410">
        <v>6</v>
      </c>
      <c r="B48" s="427" t="s">
        <v>342</v>
      </c>
      <c r="C48" s="450">
        <v>0.05</v>
      </c>
      <c r="D48" s="450"/>
      <c r="E48" s="413">
        <v>0.05</v>
      </c>
      <c r="F48" s="413" t="s">
        <v>3</v>
      </c>
      <c r="G48" s="414" t="s">
        <v>295</v>
      </c>
      <c r="H48" s="420"/>
      <c r="I48" s="412" t="s">
        <v>698</v>
      </c>
    </row>
    <row r="49" spans="1:9" s="417" customFormat="1" ht="13.5">
      <c r="A49" s="410">
        <v>7</v>
      </c>
      <c r="B49" s="427" t="s">
        <v>343</v>
      </c>
      <c r="C49" s="450">
        <v>0.05</v>
      </c>
      <c r="D49" s="450"/>
      <c r="E49" s="413">
        <v>0.05</v>
      </c>
      <c r="F49" s="413" t="s">
        <v>3</v>
      </c>
      <c r="G49" s="414" t="s">
        <v>295</v>
      </c>
      <c r="H49" s="420"/>
      <c r="I49" s="412" t="s">
        <v>698</v>
      </c>
    </row>
    <row r="50" spans="1:9" s="417" customFormat="1" ht="13.5">
      <c r="A50" s="410">
        <v>8</v>
      </c>
      <c r="B50" s="427" t="s">
        <v>344</v>
      </c>
      <c r="C50" s="450">
        <v>0.05</v>
      </c>
      <c r="D50" s="450"/>
      <c r="E50" s="413">
        <v>0.05</v>
      </c>
      <c r="F50" s="413" t="s">
        <v>3</v>
      </c>
      <c r="G50" s="414" t="s">
        <v>295</v>
      </c>
      <c r="H50" s="420"/>
      <c r="I50" s="412" t="s">
        <v>698</v>
      </c>
    </row>
    <row r="51" spans="1:9" s="417" customFormat="1" ht="13.5">
      <c r="A51" s="410">
        <v>9</v>
      </c>
      <c r="B51" s="427" t="s">
        <v>345</v>
      </c>
      <c r="C51" s="450">
        <v>0.05</v>
      </c>
      <c r="D51" s="450"/>
      <c r="E51" s="413">
        <v>0.05</v>
      </c>
      <c r="F51" s="413" t="s">
        <v>3</v>
      </c>
      <c r="G51" s="414" t="s">
        <v>295</v>
      </c>
      <c r="H51" s="420"/>
      <c r="I51" s="412" t="s">
        <v>698</v>
      </c>
    </row>
    <row r="52" spans="1:9" s="417" customFormat="1" ht="100.5">
      <c r="A52" s="410">
        <v>10</v>
      </c>
      <c r="B52" s="460" t="s">
        <v>346</v>
      </c>
      <c r="C52" s="419">
        <v>0.09</v>
      </c>
      <c r="D52" s="419"/>
      <c r="E52" s="413">
        <v>0.09</v>
      </c>
      <c r="F52" s="413" t="s">
        <v>3</v>
      </c>
      <c r="G52" s="414" t="s">
        <v>293</v>
      </c>
      <c r="H52" s="461" t="s">
        <v>715</v>
      </c>
      <c r="I52" s="412" t="s">
        <v>698</v>
      </c>
    </row>
    <row r="53" spans="1:9" s="417" customFormat="1" ht="100.5">
      <c r="A53" s="410">
        <v>11</v>
      </c>
      <c r="B53" s="460" t="s">
        <v>347</v>
      </c>
      <c r="C53" s="419">
        <v>0.09</v>
      </c>
      <c r="D53" s="419"/>
      <c r="E53" s="413">
        <v>0.09</v>
      </c>
      <c r="F53" s="413" t="s">
        <v>3</v>
      </c>
      <c r="G53" s="414" t="s">
        <v>293</v>
      </c>
      <c r="H53" s="462" t="s">
        <v>715</v>
      </c>
      <c r="I53" s="412" t="s">
        <v>698</v>
      </c>
    </row>
    <row r="54" spans="1:9" s="417" customFormat="1" ht="13.5">
      <c r="A54" s="410">
        <v>12</v>
      </c>
      <c r="B54" s="427" t="s">
        <v>348</v>
      </c>
      <c r="C54" s="419">
        <v>0.3</v>
      </c>
      <c r="D54" s="419"/>
      <c r="E54" s="413">
        <v>0.3</v>
      </c>
      <c r="F54" s="413" t="s">
        <v>3</v>
      </c>
      <c r="G54" s="414" t="s">
        <v>293</v>
      </c>
      <c r="H54" s="420"/>
      <c r="I54" s="412" t="s">
        <v>698</v>
      </c>
    </row>
    <row r="55" spans="1:9" s="443" customFormat="1" ht="19.5" customHeight="1">
      <c r="A55" s="447" t="s">
        <v>349</v>
      </c>
      <c r="B55" s="463" t="s">
        <v>716</v>
      </c>
      <c r="C55" s="423">
        <v>7.03</v>
      </c>
      <c r="D55" s="423"/>
      <c r="E55" s="439"/>
      <c r="F55" s="439"/>
      <c r="G55" s="440"/>
      <c r="H55" s="464"/>
      <c r="I55" s="442"/>
    </row>
    <row r="56" spans="1:9" s="417" customFormat="1" ht="57" customHeight="1">
      <c r="A56" s="410">
        <v>1</v>
      </c>
      <c r="B56" s="460" t="s">
        <v>717</v>
      </c>
      <c r="C56" s="419">
        <v>7.3</v>
      </c>
      <c r="D56" s="419"/>
      <c r="E56" s="413">
        <v>7.3</v>
      </c>
      <c r="F56" s="413" t="s">
        <v>4</v>
      </c>
      <c r="G56" s="414" t="s">
        <v>718</v>
      </c>
      <c r="H56" s="462" t="s">
        <v>719</v>
      </c>
      <c r="I56" s="412" t="s">
        <v>705</v>
      </c>
    </row>
    <row r="57" spans="1:9" s="417" customFormat="1" ht="23.25" customHeight="1">
      <c r="A57" s="422" t="s">
        <v>350</v>
      </c>
      <c r="B57" s="463" t="s">
        <v>119</v>
      </c>
      <c r="C57" s="423">
        <f>SUM(C58:C58)</f>
        <v>40</v>
      </c>
      <c r="D57" s="419"/>
      <c r="E57" s="413"/>
      <c r="F57" s="413"/>
      <c r="G57" s="414"/>
      <c r="H57" s="462"/>
      <c r="I57" s="412"/>
    </row>
    <row r="58" spans="1:9" s="417" customFormat="1" ht="57" customHeight="1">
      <c r="A58" s="410">
        <v>1</v>
      </c>
      <c r="B58" s="460" t="s">
        <v>720</v>
      </c>
      <c r="C58" s="419">
        <v>40</v>
      </c>
      <c r="D58" s="419"/>
      <c r="E58" s="413">
        <v>40</v>
      </c>
      <c r="F58" s="413" t="s">
        <v>721</v>
      </c>
      <c r="G58" s="414" t="s">
        <v>294</v>
      </c>
      <c r="H58" s="462" t="s">
        <v>722</v>
      </c>
      <c r="I58" s="412" t="s">
        <v>701</v>
      </c>
    </row>
    <row r="59" spans="1:9" s="417" customFormat="1" ht="22.5" customHeight="1">
      <c r="A59" s="422" t="s">
        <v>351</v>
      </c>
      <c r="B59" s="463" t="s">
        <v>723</v>
      </c>
      <c r="C59" s="423">
        <f>SUM(C60:C65)</f>
        <v>358.7</v>
      </c>
      <c r="D59" s="419"/>
      <c r="E59" s="413"/>
      <c r="F59" s="413"/>
      <c r="G59" s="414"/>
      <c r="H59" s="462"/>
      <c r="I59" s="412"/>
    </row>
    <row r="60" spans="1:9" s="417" customFormat="1" ht="57" customHeight="1">
      <c r="A60" s="410">
        <v>1</v>
      </c>
      <c r="B60" s="460" t="s">
        <v>352</v>
      </c>
      <c r="C60" s="419">
        <v>200</v>
      </c>
      <c r="D60" s="419"/>
      <c r="E60" s="413">
        <v>20</v>
      </c>
      <c r="F60" s="413" t="s">
        <v>5</v>
      </c>
      <c r="G60" s="414" t="s">
        <v>299</v>
      </c>
      <c r="H60" s="462" t="s">
        <v>724</v>
      </c>
      <c r="I60" s="412" t="s">
        <v>725</v>
      </c>
    </row>
    <row r="61" spans="1:9" s="417" customFormat="1" ht="57" customHeight="1">
      <c r="A61" s="410">
        <v>2</v>
      </c>
      <c r="B61" s="460" t="s">
        <v>352</v>
      </c>
      <c r="C61" s="419">
        <v>50</v>
      </c>
      <c r="D61" s="419"/>
      <c r="E61" s="413">
        <v>5</v>
      </c>
      <c r="F61" s="413" t="s">
        <v>5</v>
      </c>
      <c r="G61" s="414" t="s">
        <v>296</v>
      </c>
      <c r="H61" s="462" t="s">
        <v>724</v>
      </c>
      <c r="I61" s="412" t="s">
        <v>726</v>
      </c>
    </row>
    <row r="62" spans="1:9" s="417" customFormat="1" ht="57" customHeight="1">
      <c r="A62" s="410">
        <v>3</v>
      </c>
      <c r="B62" s="460" t="s">
        <v>353</v>
      </c>
      <c r="C62" s="419">
        <v>1.2</v>
      </c>
      <c r="D62" s="419"/>
      <c r="E62" s="413">
        <v>1.2</v>
      </c>
      <c r="F62" s="413" t="s">
        <v>4</v>
      </c>
      <c r="G62" s="414" t="s">
        <v>294</v>
      </c>
      <c r="H62" s="462"/>
      <c r="I62" s="412" t="s">
        <v>727</v>
      </c>
    </row>
    <row r="63" spans="1:9" s="417" customFormat="1" ht="57" customHeight="1">
      <c r="A63" s="410">
        <v>4</v>
      </c>
      <c r="B63" s="460" t="s">
        <v>354</v>
      </c>
      <c r="C63" s="419">
        <v>1.5</v>
      </c>
      <c r="D63" s="419"/>
      <c r="E63" s="413">
        <v>1.5</v>
      </c>
      <c r="F63" s="413" t="s">
        <v>4</v>
      </c>
      <c r="G63" s="414" t="s">
        <v>296</v>
      </c>
      <c r="H63" s="462"/>
      <c r="I63" s="412" t="s">
        <v>728</v>
      </c>
    </row>
    <row r="64" spans="1:9" s="417" customFormat="1" ht="57" customHeight="1">
      <c r="A64" s="410">
        <v>5</v>
      </c>
      <c r="B64" s="460" t="s">
        <v>355</v>
      </c>
      <c r="C64" s="419">
        <v>76</v>
      </c>
      <c r="D64" s="419"/>
      <c r="E64" s="413">
        <v>76</v>
      </c>
      <c r="F64" s="413" t="s">
        <v>9</v>
      </c>
      <c r="G64" s="414" t="s">
        <v>356</v>
      </c>
      <c r="H64" s="462" t="s">
        <v>729</v>
      </c>
      <c r="I64" s="412" t="s">
        <v>728</v>
      </c>
    </row>
    <row r="65" spans="1:9" s="417" customFormat="1" ht="69.75" customHeight="1">
      <c r="A65" s="410">
        <v>6</v>
      </c>
      <c r="B65" s="460" t="s">
        <v>625</v>
      </c>
      <c r="C65" s="419">
        <v>30</v>
      </c>
      <c r="D65" s="419"/>
      <c r="E65" s="413" t="s">
        <v>730</v>
      </c>
      <c r="F65" s="413" t="s">
        <v>5</v>
      </c>
      <c r="G65" s="414" t="s">
        <v>356</v>
      </c>
      <c r="H65" s="462" t="s">
        <v>731</v>
      </c>
      <c r="I65" s="412" t="s">
        <v>732</v>
      </c>
    </row>
    <row r="66" spans="1:9" s="417" customFormat="1" ht="23.25" customHeight="1">
      <c r="A66" s="422" t="s">
        <v>357</v>
      </c>
      <c r="B66" s="463" t="s">
        <v>733</v>
      </c>
      <c r="C66" s="423">
        <v>1</v>
      </c>
      <c r="D66" s="419"/>
      <c r="E66" s="413"/>
      <c r="F66" s="413"/>
      <c r="G66" s="414"/>
      <c r="H66" s="462"/>
      <c r="I66" s="412"/>
    </row>
    <row r="67" spans="1:9" s="417" customFormat="1" ht="65.25" customHeight="1">
      <c r="A67" s="410">
        <v>1</v>
      </c>
      <c r="B67" s="460" t="s">
        <v>734</v>
      </c>
      <c r="C67" s="419">
        <v>1</v>
      </c>
      <c r="D67" s="419"/>
      <c r="E67" s="413">
        <v>1</v>
      </c>
      <c r="F67" s="413" t="s">
        <v>4</v>
      </c>
      <c r="G67" s="414" t="s">
        <v>293</v>
      </c>
      <c r="H67" s="462" t="s">
        <v>735</v>
      </c>
      <c r="I67" s="412"/>
    </row>
    <row r="68" spans="1:9" s="417" customFormat="1" ht="65.25" customHeight="1">
      <c r="A68" s="410">
        <v>2</v>
      </c>
      <c r="B68" s="460" t="s">
        <v>736</v>
      </c>
      <c r="C68" s="419">
        <v>13</v>
      </c>
      <c r="D68" s="419"/>
      <c r="E68" s="413">
        <v>13</v>
      </c>
      <c r="F68" s="413" t="s">
        <v>4</v>
      </c>
      <c r="G68" s="414" t="s">
        <v>737</v>
      </c>
      <c r="H68" s="462"/>
      <c r="I68" s="412" t="s">
        <v>728</v>
      </c>
    </row>
    <row r="69" spans="1:9" s="417" customFormat="1" ht="20.25" customHeight="1">
      <c r="A69" s="422" t="s">
        <v>358</v>
      </c>
      <c r="B69" s="463" t="s">
        <v>738</v>
      </c>
      <c r="C69" s="423">
        <f>SUM(C70:C72)</f>
        <v>1.1000000000000001</v>
      </c>
      <c r="D69" s="419"/>
      <c r="E69" s="413"/>
      <c r="F69" s="413"/>
      <c r="G69" s="414"/>
      <c r="H69" s="462"/>
      <c r="I69" s="412"/>
    </row>
    <row r="70" spans="1:9" s="417" customFormat="1" ht="70.5" customHeight="1">
      <c r="A70" s="410">
        <v>1</v>
      </c>
      <c r="B70" s="460" t="s">
        <v>359</v>
      </c>
      <c r="C70" s="419">
        <v>0.2</v>
      </c>
      <c r="D70" s="419"/>
      <c r="E70" s="413">
        <v>0.2</v>
      </c>
      <c r="F70" s="413" t="s">
        <v>4</v>
      </c>
      <c r="G70" s="414" t="s">
        <v>294</v>
      </c>
      <c r="H70" s="462" t="s">
        <v>735</v>
      </c>
      <c r="I70" s="412"/>
    </row>
    <row r="71" spans="1:9" s="417" customFormat="1" ht="62.25" customHeight="1">
      <c r="A71" s="410">
        <v>2</v>
      </c>
      <c r="B71" s="460" t="s">
        <v>739</v>
      </c>
      <c r="C71" s="419">
        <v>0.5</v>
      </c>
      <c r="D71" s="419"/>
      <c r="E71" s="413">
        <v>0.5</v>
      </c>
      <c r="F71" s="413" t="s">
        <v>4</v>
      </c>
      <c r="G71" s="414" t="s">
        <v>293</v>
      </c>
      <c r="H71" s="462" t="s">
        <v>735</v>
      </c>
      <c r="I71" s="412"/>
    </row>
    <row r="72" spans="1:9" s="417" customFormat="1" ht="63" customHeight="1">
      <c r="A72" s="410">
        <v>3</v>
      </c>
      <c r="B72" s="460" t="s">
        <v>360</v>
      </c>
      <c r="C72" s="419">
        <v>0.4</v>
      </c>
      <c r="D72" s="419"/>
      <c r="E72" s="413">
        <v>0.4</v>
      </c>
      <c r="F72" s="413" t="s">
        <v>4</v>
      </c>
      <c r="G72" s="414" t="s">
        <v>296</v>
      </c>
      <c r="H72" s="462" t="s">
        <v>735</v>
      </c>
      <c r="I72" s="412"/>
    </row>
    <row r="73" spans="1:9" ht="33.75">
      <c r="A73" s="422" t="s">
        <v>114</v>
      </c>
      <c r="B73" s="437" t="s">
        <v>740</v>
      </c>
      <c r="C73" s="442">
        <f>C74+C121+C128</f>
        <v>175.89400000000001</v>
      </c>
      <c r="D73" s="442"/>
      <c r="E73" s="465"/>
      <c r="F73" s="465"/>
      <c r="G73" s="466"/>
      <c r="H73" s="420"/>
      <c r="I73" s="466"/>
    </row>
    <row r="74" spans="1:9" ht="23.25">
      <c r="A74" s="436" t="s">
        <v>314</v>
      </c>
      <c r="B74" s="437" t="s">
        <v>741</v>
      </c>
      <c r="C74" s="442">
        <f>SUM(C76:C120)</f>
        <v>22.494000000000003</v>
      </c>
      <c r="D74" s="442"/>
      <c r="E74" s="465"/>
      <c r="F74" s="465"/>
      <c r="G74" s="466"/>
      <c r="H74" s="420"/>
      <c r="I74" s="466"/>
    </row>
    <row r="75" spans="1:9" ht="22.5" customHeight="1">
      <c r="A75" s="436"/>
      <c r="B75" s="437" t="s">
        <v>699</v>
      </c>
      <c r="C75" s="442"/>
      <c r="D75" s="442"/>
      <c r="E75" s="465"/>
      <c r="F75" s="465"/>
      <c r="G75" s="466"/>
      <c r="H75" s="420"/>
      <c r="I75" s="466"/>
    </row>
    <row r="76" spans="1:9" s="417" customFormat="1" ht="100.5" customHeight="1">
      <c r="A76" s="410">
        <v>1</v>
      </c>
      <c r="B76" s="467" t="s">
        <v>361</v>
      </c>
      <c r="C76" s="425">
        <v>0.32</v>
      </c>
      <c r="D76" s="425"/>
      <c r="E76" s="425">
        <v>0.32</v>
      </c>
      <c r="F76" s="413" t="s">
        <v>3</v>
      </c>
      <c r="G76" s="449" t="s">
        <v>299</v>
      </c>
      <c r="H76" s="461" t="s">
        <v>715</v>
      </c>
      <c r="I76" s="455" t="s">
        <v>696</v>
      </c>
    </row>
    <row r="77" spans="1:9" s="417" customFormat="1" ht="13.5">
      <c r="A77" s="410">
        <v>2</v>
      </c>
      <c r="B77" s="467" t="s">
        <v>362</v>
      </c>
      <c r="C77" s="425">
        <v>0.39</v>
      </c>
      <c r="D77" s="425"/>
      <c r="E77" s="425">
        <v>0.39</v>
      </c>
      <c r="F77" s="413" t="s">
        <v>3</v>
      </c>
      <c r="G77" s="449" t="s">
        <v>299</v>
      </c>
      <c r="H77" s="420"/>
      <c r="I77" s="455" t="s">
        <v>696</v>
      </c>
    </row>
    <row r="78" spans="1:9" s="417" customFormat="1" ht="13.5">
      <c r="A78" s="410">
        <v>3</v>
      </c>
      <c r="B78" s="467" t="s">
        <v>363</v>
      </c>
      <c r="C78" s="425">
        <v>0.09</v>
      </c>
      <c r="D78" s="425"/>
      <c r="E78" s="425">
        <v>0.09</v>
      </c>
      <c r="F78" s="413" t="s">
        <v>3</v>
      </c>
      <c r="G78" s="449" t="s">
        <v>299</v>
      </c>
      <c r="H78" s="420"/>
      <c r="I78" s="455" t="s">
        <v>696</v>
      </c>
    </row>
    <row r="79" spans="1:9" s="417" customFormat="1" ht="23.25">
      <c r="A79" s="410">
        <v>4</v>
      </c>
      <c r="B79" s="467" t="s">
        <v>364</v>
      </c>
      <c r="C79" s="425">
        <v>0.2</v>
      </c>
      <c r="D79" s="425"/>
      <c r="E79" s="425">
        <v>0.2</v>
      </c>
      <c r="F79" s="413" t="s">
        <v>3</v>
      </c>
      <c r="G79" s="449" t="s">
        <v>299</v>
      </c>
      <c r="H79" s="420"/>
      <c r="I79" s="455" t="s">
        <v>696</v>
      </c>
    </row>
    <row r="80" spans="1:9" s="417" customFormat="1" ht="13.5">
      <c r="A80" s="410">
        <v>5</v>
      </c>
      <c r="B80" s="467" t="s">
        <v>365</v>
      </c>
      <c r="C80" s="425">
        <v>0.6</v>
      </c>
      <c r="D80" s="425"/>
      <c r="E80" s="425">
        <v>0.6</v>
      </c>
      <c r="F80" s="413" t="s">
        <v>3</v>
      </c>
      <c r="G80" s="449" t="s">
        <v>299</v>
      </c>
      <c r="H80" s="420"/>
      <c r="I80" s="455" t="s">
        <v>696</v>
      </c>
    </row>
    <row r="81" spans="1:9" s="417" customFormat="1" ht="23.25">
      <c r="A81" s="410">
        <v>6</v>
      </c>
      <c r="B81" s="467" t="s">
        <v>366</v>
      </c>
      <c r="C81" s="425">
        <v>0.3</v>
      </c>
      <c r="D81" s="425"/>
      <c r="E81" s="425">
        <v>0.3</v>
      </c>
      <c r="F81" s="413" t="s">
        <v>3</v>
      </c>
      <c r="G81" s="449" t="s">
        <v>299</v>
      </c>
      <c r="H81" s="420"/>
      <c r="I81" s="455" t="s">
        <v>696</v>
      </c>
    </row>
    <row r="82" spans="1:9" s="417" customFormat="1" ht="13.5">
      <c r="A82" s="410">
        <v>7</v>
      </c>
      <c r="B82" s="467" t="s">
        <v>367</v>
      </c>
      <c r="C82" s="425">
        <v>0.21</v>
      </c>
      <c r="D82" s="425"/>
      <c r="E82" s="425">
        <v>0.21</v>
      </c>
      <c r="F82" s="413" t="s">
        <v>3</v>
      </c>
      <c r="G82" s="449" t="s">
        <v>299</v>
      </c>
      <c r="H82" s="420"/>
      <c r="I82" s="455" t="s">
        <v>696</v>
      </c>
    </row>
    <row r="83" spans="1:9" s="417" customFormat="1" ht="13.5">
      <c r="A83" s="410">
        <v>8</v>
      </c>
      <c r="B83" s="467" t="s">
        <v>368</v>
      </c>
      <c r="C83" s="425">
        <v>0.6</v>
      </c>
      <c r="D83" s="425"/>
      <c r="E83" s="425">
        <v>0.6</v>
      </c>
      <c r="F83" s="413" t="s">
        <v>3</v>
      </c>
      <c r="G83" s="449" t="s">
        <v>299</v>
      </c>
      <c r="H83" s="420"/>
      <c r="I83" s="455" t="s">
        <v>696</v>
      </c>
    </row>
    <row r="84" spans="1:9" s="417" customFormat="1" ht="13.5">
      <c r="A84" s="410">
        <v>9</v>
      </c>
      <c r="B84" s="467" t="s">
        <v>742</v>
      </c>
      <c r="C84" s="425">
        <v>0.8</v>
      </c>
      <c r="D84" s="425"/>
      <c r="E84" s="425">
        <v>0.8</v>
      </c>
      <c r="F84" s="413" t="s">
        <v>3</v>
      </c>
      <c r="G84" s="449" t="s">
        <v>299</v>
      </c>
      <c r="H84" s="420"/>
      <c r="I84" s="455" t="s">
        <v>696</v>
      </c>
    </row>
    <row r="85" spans="1:9" s="417" customFormat="1" ht="23.25">
      <c r="A85" s="410">
        <v>10</v>
      </c>
      <c r="B85" s="467" t="s">
        <v>743</v>
      </c>
      <c r="C85" s="425">
        <v>1.5</v>
      </c>
      <c r="D85" s="425"/>
      <c r="E85" s="425">
        <v>1.5</v>
      </c>
      <c r="F85" s="413" t="s">
        <v>3</v>
      </c>
      <c r="G85" s="449" t="s">
        <v>299</v>
      </c>
      <c r="H85" s="420"/>
      <c r="I85" s="455" t="s">
        <v>696</v>
      </c>
    </row>
    <row r="86" spans="1:9" s="417" customFormat="1" ht="23.25">
      <c r="A86" s="410">
        <v>11</v>
      </c>
      <c r="B86" s="467" t="s">
        <v>369</v>
      </c>
      <c r="C86" s="425">
        <v>1</v>
      </c>
      <c r="D86" s="425"/>
      <c r="E86" s="425">
        <v>1</v>
      </c>
      <c r="F86" s="413" t="s">
        <v>3</v>
      </c>
      <c r="G86" s="449" t="s">
        <v>299</v>
      </c>
      <c r="H86" s="420"/>
      <c r="I86" s="455" t="s">
        <v>696</v>
      </c>
    </row>
    <row r="87" spans="1:9" s="417" customFormat="1" ht="13.5">
      <c r="A87" s="410">
        <v>12</v>
      </c>
      <c r="B87" s="467" t="s">
        <v>370</v>
      </c>
      <c r="C87" s="425">
        <v>0.3</v>
      </c>
      <c r="D87" s="425"/>
      <c r="E87" s="425">
        <v>0.3</v>
      </c>
      <c r="F87" s="413" t="s">
        <v>3</v>
      </c>
      <c r="G87" s="449" t="s">
        <v>299</v>
      </c>
      <c r="H87" s="420"/>
      <c r="I87" s="455" t="s">
        <v>696</v>
      </c>
    </row>
    <row r="88" spans="1:9" s="417" customFormat="1" ht="13.5">
      <c r="A88" s="410">
        <v>13</v>
      </c>
      <c r="B88" s="468" t="s">
        <v>371</v>
      </c>
      <c r="C88" s="412">
        <v>0.23</v>
      </c>
      <c r="D88" s="412"/>
      <c r="E88" s="412">
        <v>0.23</v>
      </c>
      <c r="F88" s="413" t="s">
        <v>3</v>
      </c>
      <c r="G88" s="414" t="s">
        <v>297</v>
      </c>
      <c r="H88" s="420"/>
      <c r="I88" s="455" t="s">
        <v>696</v>
      </c>
    </row>
    <row r="89" spans="1:9" s="417" customFormat="1" ht="13.5">
      <c r="A89" s="410">
        <v>14</v>
      </c>
      <c r="B89" s="469" t="s">
        <v>744</v>
      </c>
      <c r="C89" s="428">
        <v>0.37</v>
      </c>
      <c r="D89" s="428"/>
      <c r="E89" s="428">
        <v>0.37</v>
      </c>
      <c r="F89" s="413" t="s">
        <v>3</v>
      </c>
      <c r="G89" s="414" t="s">
        <v>297</v>
      </c>
      <c r="H89" s="420"/>
      <c r="I89" s="412" t="s">
        <v>698</v>
      </c>
    </row>
    <row r="90" spans="1:9" s="417" customFormat="1" ht="13.5">
      <c r="A90" s="410">
        <v>15</v>
      </c>
      <c r="B90" s="469" t="s">
        <v>745</v>
      </c>
      <c r="C90" s="428">
        <v>0.26</v>
      </c>
      <c r="D90" s="428"/>
      <c r="E90" s="428">
        <v>0.26</v>
      </c>
      <c r="F90" s="413" t="s">
        <v>3</v>
      </c>
      <c r="G90" s="414" t="s">
        <v>297</v>
      </c>
      <c r="H90" s="429"/>
      <c r="I90" s="412" t="s">
        <v>698</v>
      </c>
    </row>
    <row r="91" spans="1:9" s="417" customFormat="1" ht="23.25">
      <c r="A91" s="410">
        <v>16</v>
      </c>
      <c r="B91" s="469" t="s">
        <v>372</v>
      </c>
      <c r="C91" s="412">
        <v>0.11</v>
      </c>
      <c r="D91" s="412"/>
      <c r="E91" s="412">
        <v>0.11</v>
      </c>
      <c r="F91" s="413" t="s">
        <v>3</v>
      </c>
      <c r="G91" s="414" t="s">
        <v>297</v>
      </c>
      <c r="H91" s="429"/>
      <c r="I91" s="412" t="s">
        <v>698</v>
      </c>
    </row>
    <row r="92" spans="1:9" s="417" customFormat="1" ht="23.25">
      <c r="A92" s="410">
        <v>17</v>
      </c>
      <c r="B92" s="469" t="s">
        <v>373</v>
      </c>
      <c r="C92" s="419">
        <v>0.5</v>
      </c>
      <c r="D92" s="419"/>
      <c r="E92" s="419">
        <v>0.5</v>
      </c>
      <c r="F92" s="413" t="s">
        <v>3</v>
      </c>
      <c r="G92" s="414" t="s">
        <v>297</v>
      </c>
      <c r="H92" s="420"/>
      <c r="I92" s="412" t="s">
        <v>698</v>
      </c>
    </row>
    <row r="93" spans="1:9" s="417" customFormat="1" ht="13.5">
      <c r="A93" s="410">
        <v>18</v>
      </c>
      <c r="B93" s="470" t="s">
        <v>746</v>
      </c>
      <c r="C93" s="419">
        <v>1.9635</v>
      </c>
      <c r="D93" s="419"/>
      <c r="E93" s="419">
        <v>1.9635</v>
      </c>
      <c r="F93" s="413" t="s">
        <v>4</v>
      </c>
      <c r="G93" s="414" t="s">
        <v>298</v>
      </c>
      <c r="H93" s="429"/>
      <c r="I93" s="204" t="s">
        <v>698</v>
      </c>
    </row>
    <row r="94" spans="1:9" s="417" customFormat="1" ht="13.5">
      <c r="A94" s="410">
        <v>19</v>
      </c>
      <c r="B94" s="470" t="s">
        <v>374</v>
      </c>
      <c r="C94" s="419">
        <v>0.21</v>
      </c>
      <c r="D94" s="419"/>
      <c r="E94" s="419">
        <v>0.21</v>
      </c>
      <c r="F94" s="413" t="s">
        <v>4</v>
      </c>
      <c r="G94" s="414" t="s">
        <v>298</v>
      </c>
      <c r="H94" s="420"/>
      <c r="I94" s="455" t="s">
        <v>696</v>
      </c>
    </row>
    <row r="95" spans="1:9" s="417" customFormat="1" ht="23.25">
      <c r="A95" s="410">
        <v>20</v>
      </c>
      <c r="B95" s="470" t="s">
        <v>375</v>
      </c>
      <c r="C95" s="425">
        <v>1.4035</v>
      </c>
      <c r="D95" s="425"/>
      <c r="E95" s="425">
        <v>1.4035</v>
      </c>
      <c r="F95" s="413" t="s">
        <v>4</v>
      </c>
      <c r="G95" s="414" t="s">
        <v>298</v>
      </c>
      <c r="H95" s="420"/>
      <c r="I95" s="455" t="s">
        <v>747</v>
      </c>
    </row>
    <row r="96" spans="1:9" s="417" customFormat="1" ht="13.5">
      <c r="A96" s="410">
        <v>21</v>
      </c>
      <c r="B96" s="427" t="s">
        <v>376</v>
      </c>
      <c r="C96" s="419">
        <v>0.9</v>
      </c>
      <c r="D96" s="419"/>
      <c r="E96" s="419">
        <v>0.9</v>
      </c>
      <c r="F96" s="413" t="s">
        <v>4</v>
      </c>
      <c r="G96" s="414" t="s">
        <v>298</v>
      </c>
      <c r="H96" s="420"/>
      <c r="I96" s="412" t="s">
        <v>698</v>
      </c>
    </row>
    <row r="97" spans="1:9" s="417" customFormat="1" ht="13.5">
      <c r="A97" s="410">
        <v>22</v>
      </c>
      <c r="B97" s="471" t="s">
        <v>377</v>
      </c>
      <c r="C97" s="419">
        <v>0.2</v>
      </c>
      <c r="D97" s="419"/>
      <c r="E97" s="419">
        <v>0.2</v>
      </c>
      <c r="F97" s="413" t="s">
        <v>4</v>
      </c>
      <c r="G97" s="414" t="s">
        <v>294</v>
      </c>
      <c r="H97" s="420"/>
      <c r="I97" s="455" t="s">
        <v>696</v>
      </c>
    </row>
    <row r="98" spans="1:9" s="417" customFormat="1" ht="13.5">
      <c r="A98" s="410">
        <v>23</v>
      </c>
      <c r="B98" s="471" t="s">
        <v>378</v>
      </c>
      <c r="C98" s="412">
        <v>0.44</v>
      </c>
      <c r="D98" s="412"/>
      <c r="E98" s="412">
        <v>0.44</v>
      </c>
      <c r="F98" s="413" t="s">
        <v>4</v>
      </c>
      <c r="G98" s="414" t="s">
        <v>294</v>
      </c>
      <c r="H98" s="420"/>
      <c r="I98" s="455" t="s">
        <v>696</v>
      </c>
    </row>
    <row r="99" spans="1:9" s="417" customFormat="1" ht="23.25">
      <c r="A99" s="410">
        <v>24</v>
      </c>
      <c r="B99" s="471" t="s">
        <v>379</v>
      </c>
      <c r="C99" s="428">
        <v>1</v>
      </c>
      <c r="D99" s="428"/>
      <c r="E99" s="428">
        <v>1</v>
      </c>
      <c r="F99" s="413" t="s">
        <v>4</v>
      </c>
      <c r="G99" s="414" t="s">
        <v>294</v>
      </c>
      <c r="H99" s="420"/>
      <c r="I99" s="455" t="s">
        <v>696</v>
      </c>
    </row>
    <row r="100" spans="1:9" s="417" customFormat="1" ht="13.5">
      <c r="A100" s="410">
        <v>25</v>
      </c>
      <c r="B100" s="471" t="s">
        <v>748</v>
      </c>
      <c r="C100" s="428">
        <v>0.84</v>
      </c>
      <c r="D100" s="428"/>
      <c r="E100" s="428">
        <v>0.84</v>
      </c>
      <c r="F100" s="413" t="s">
        <v>4</v>
      </c>
      <c r="G100" s="414" t="s">
        <v>294</v>
      </c>
      <c r="H100" s="420"/>
      <c r="I100" s="455" t="s">
        <v>696</v>
      </c>
    </row>
    <row r="101" spans="1:9" s="417" customFormat="1" ht="13.5">
      <c r="A101" s="410">
        <v>26</v>
      </c>
      <c r="B101" s="472" t="s">
        <v>380</v>
      </c>
      <c r="C101" s="419">
        <v>0.3</v>
      </c>
      <c r="D101" s="419"/>
      <c r="E101" s="419">
        <v>0.3</v>
      </c>
      <c r="F101" s="413" t="s">
        <v>3</v>
      </c>
      <c r="G101" s="414" t="s">
        <v>295</v>
      </c>
      <c r="H101" s="420"/>
      <c r="I101" s="455" t="s">
        <v>696</v>
      </c>
    </row>
    <row r="102" spans="1:9" s="417" customFormat="1" ht="13.5">
      <c r="A102" s="410">
        <v>27</v>
      </c>
      <c r="B102" s="472" t="s">
        <v>380</v>
      </c>
      <c r="C102" s="419">
        <v>0.42</v>
      </c>
      <c r="D102" s="419"/>
      <c r="E102" s="419">
        <v>0.42</v>
      </c>
      <c r="F102" s="413" t="s">
        <v>4</v>
      </c>
      <c r="G102" s="414" t="s">
        <v>295</v>
      </c>
      <c r="H102" s="420"/>
      <c r="I102" s="455" t="s">
        <v>696</v>
      </c>
    </row>
    <row r="103" spans="1:9" s="417" customFormat="1" ht="13.5">
      <c r="A103" s="410">
        <v>28</v>
      </c>
      <c r="B103" s="472" t="s">
        <v>381</v>
      </c>
      <c r="C103" s="419">
        <v>0.28000000000000003</v>
      </c>
      <c r="D103" s="419"/>
      <c r="E103" s="419">
        <v>0.28000000000000003</v>
      </c>
      <c r="F103" s="413" t="s">
        <v>3</v>
      </c>
      <c r="G103" s="414" t="s">
        <v>295</v>
      </c>
      <c r="H103" s="420"/>
      <c r="I103" s="455" t="s">
        <v>696</v>
      </c>
    </row>
    <row r="104" spans="1:9" s="417" customFormat="1" ht="13.5">
      <c r="A104" s="410">
        <v>29</v>
      </c>
      <c r="B104" s="472" t="s">
        <v>381</v>
      </c>
      <c r="C104" s="419">
        <v>0.1</v>
      </c>
      <c r="D104" s="419"/>
      <c r="E104" s="419">
        <v>0.1</v>
      </c>
      <c r="F104" s="413" t="s">
        <v>4</v>
      </c>
      <c r="G104" s="414" t="s">
        <v>295</v>
      </c>
      <c r="H104" s="420"/>
      <c r="I104" s="455" t="s">
        <v>696</v>
      </c>
    </row>
    <row r="105" spans="1:9" s="417" customFormat="1" ht="13.5">
      <c r="A105" s="410">
        <v>30</v>
      </c>
      <c r="B105" s="473" t="s">
        <v>382</v>
      </c>
      <c r="C105" s="419">
        <v>0.23</v>
      </c>
      <c r="D105" s="419"/>
      <c r="E105" s="419">
        <v>0.23</v>
      </c>
      <c r="F105" s="413" t="s">
        <v>3</v>
      </c>
      <c r="G105" s="414" t="s">
        <v>295</v>
      </c>
      <c r="H105" s="420"/>
      <c r="I105" s="455" t="s">
        <v>696</v>
      </c>
    </row>
    <row r="106" spans="1:9" s="417" customFormat="1" ht="13.5">
      <c r="A106" s="410">
        <v>31</v>
      </c>
      <c r="B106" s="473" t="s">
        <v>382</v>
      </c>
      <c r="C106" s="419">
        <v>0.03</v>
      </c>
      <c r="D106" s="419"/>
      <c r="E106" s="419">
        <v>0.03</v>
      </c>
      <c r="F106" s="413" t="s">
        <v>4</v>
      </c>
      <c r="G106" s="414" t="s">
        <v>295</v>
      </c>
      <c r="H106" s="420"/>
      <c r="I106" s="455" t="s">
        <v>696</v>
      </c>
    </row>
    <row r="107" spans="1:9" s="417" customFormat="1" ht="13.5">
      <c r="A107" s="410">
        <v>32</v>
      </c>
      <c r="B107" s="473" t="s">
        <v>383</v>
      </c>
      <c r="C107" s="419">
        <v>0.42</v>
      </c>
      <c r="D107" s="419"/>
      <c r="E107" s="419">
        <v>0.42</v>
      </c>
      <c r="F107" s="413" t="s">
        <v>3</v>
      </c>
      <c r="G107" s="414" t="s">
        <v>295</v>
      </c>
      <c r="H107" s="420"/>
      <c r="I107" s="455" t="s">
        <v>696</v>
      </c>
    </row>
    <row r="108" spans="1:9" s="417" customFormat="1" ht="13.5">
      <c r="A108" s="410">
        <v>33</v>
      </c>
      <c r="B108" s="473" t="s">
        <v>383</v>
      </c>
      <c r="C108" s="419">
        <v>0.2</v>
      </c>
      <c r="D108" s="419"/>
      <c r="E108" s="419">
        <v>0.2</v>
      </c>
      <c r="F108" s="413" t="s">
        <v>4</v>
      </c>
      <c r="G108" s="414" t="s">
        <v>295</v>
      </c>
      <c r="H108" s="429"/>
      <c r="I108" s="455" t="s">
        <v>696</v>
      </c>
    </row>
    <row r="109" spans="1:9" s="417" customFormat="1" ht="13.5">
      <c r="A109" s="410">
        <v>34</v>
      </c>
      <c r="B109" s="474" t="s">
        <v>384</v>
      </c>
      <c r="C109" s="419">
        <v>1.5</v>
      </c>
      <c r="D109" s="419"/>
      <c r="E109" s="419">
        <v>1.5</v>
      </c>
      <c r="F109" s="413" t="s">
        <v>3</v>
      </c>
      <c r="G109" s="414" t="s">
        <v>296</v>
      </c>
      <c r="H109" s="429"/>
      <c r="I109" s="455" t="s">
        <v>696</v>
      </c>
    </row>
    <row r="110" spans="1:9" s="417" customFormat="1" ht="13.5">
      <c r="A110" s="410">
        <v>35</v>
      </c>
      <c r="B110" s="474" t="s">
        <v>385</v>
      </c>
      <c r="C110" s="475">
        <v>1.2</v>
      </c>
      <c r="D110" s="475"/>
      <c r="E110" s="475">
        <v>1.2</v>
      </c>
      <c r="F110" s="413" t="s">
        <v>3</v>
      </c>
      <c r="G110" s="414" t="s">
        <v>296</v>
      </c>
      <c r="H110" s="429"/>
      <c r="I110" s="455" t="s">
        <v>696</v>
      </c>
    </row>
    <row r="111" spans="1:9" s="417" customFormat="1" ht="13.5">
      <c r="A111" s="410">
        <v>36</v>
      </c>
      <c r="B111" s="474" t="s">
        <v>383</v>
      </c>
      <c r="C111" s="419">
        <v>1.5</v>
      </c>
      <c r="D111" s="419"/>
      <c r="E111" s="419">
        <v>1.5</v>
      </c>
      <c r="F111" s="413" t="s">
        <v>3</v>
      </c>
      <c r="G111" s="414" t="s">
        <v>296</v>
      </c>
      <c r="H111" s="476"/>
      <c r="I111" s="455" t="s">
        <v>696</v>
      </c>
    </row>
    <row r="112" spans="1:9" s="417" customFormat="1" ht="13.5">
      <c r="A112" s="410">
        <v>37</v>
      </c>
      <c r="B112" s="477" t="s">
        <v>386</v>
      </c>
      <c r="C112" s="419">
        <v>0.16500000000000001</v>
      </c>
      <c r="D112" s="419"/>
      <c r="E112" s="419">
        <v>0.16500000000000001</v>
      </c>
      <c r="F112" s="413" t="s">
        <v>3</v>
      </c>
      <c r="G112" s="414" t="s">
        <v>300</v>
      </c>
      <c r="H112" s="476"/>
      <c r="I112" s="455" t="s">
        <v>696</v>
      </c>
    </row>
    <row r="113" spans="1:9" s="417" customFormat="1" ht="13.5">
      <c r="A113" s="410">
        <v>38</v>
      </c>
      <c r="B113" s="477" t="s">
        <v>387</v>
      </c>
      <c r="C113" s="419">
        <v>0.36</v>
      </c>
      <c r="D113" s="419"/>
      <c r="E113" s="419">
        <v>0.36</v>
      </c>
      <c r="F113" s="413" t="s">
        <v>3</v>
      </c>
      <c r="G113" s="414" t="s">
        <v>300</v>
      </c>
      <c r="H113" s="476"/>
      <c r="I113" s="455" t="s">
        <v>696</v>
      </c>
    </row>
    <row r="114" spans="1:9" s="417" customFormat="1" ht="13.5">
      <c r="A114" s="410">
        <v>39</v>
      </c>
      <c r="B114" s="477" t="s">
        <v>388</v>
      </c>
      <c r="C114" s="419">
        <v>0.10050000000000001</v>
      </c>
      <c r="D114" s="419"/>
      <c r="E114" s="419">
        <v>0.10050000000000001</v>
      </c>
      <c r="F114" s="413" t="s">
        <v>3</v>
      </c>
      <c r="G114" s="414" t="s">
        <v>300</v>
      </c>
      <c r="H114" s="476"/>
      <c r="I114" s="455" t="s">
        <v>696</v>
      </c>
    </row>
    <row r="115" spans="1:9" s="417" customFormat="1" ht="13.5">
      <c r="A115" s="410">
        <v>40</v>
      </c>
      <c r="B115" s="477" t="s">
        <v>389</v>
      </c>
      <c r="C115" s="419">
        <v>0.1265</v>
      </c>
      <c r="D115" s="419"/>
      <c r="E115" s="419">
        <v>0.1265</v>
      </c>
      <c r="F115" s="413" t="s">
        <v>3</v>
      </c>
      <c r="G115" s="414" t="s">
        <v>300</v>
      </c>
      <c r="H115" s="420"/>
      <c r="I115" s="455" t="s">
        <v>696</v>
      </c>
    </row>
    <row r="116" spans="1:9" s="417" customFormat="1" ht="13.5">
      <c r="A116" s="410">
        <v>41</v>
      </c>
      <c r="B116" s="478" t="s">
        <v>390</v>
      </c>
      <c r="C116" s="428">
        <v>0.3</v>
      </c>
      <c r="D116" s="428"/>
      <c r="E116" s="428">
        <v>0.3</v>
      </c>
      <c r="F116" s="413" t="s">
        <v>3</v>
      </c>
      <c r="G116" s="414" t="s">
        <v>300</v>
      </c>
      <c r="H116" s="420"/>
      <c r="I116" s="412" t="s">
        <v>698</v>
      </c>
    </row>
    <row r="117" spans="1:9" s="417" customFormat="1" ht="13.5">
      <c r="A117" s="410">
        <v>42</v>
      </c>
      <c r="B117" s="479" t="s">
        <v>391</v>
      </c>
      <c r="C117" s="428">
        <v>0.25</v>
      </c>
      <c r="D117" s="428"/>
      <c r="E117" s="428">
        <v>0.25</v>
      </c>
      <c r="F117" s="413" t="s">
        <v>3</v>
      </c>
      <c r="G117" s="414" t="s">
        <v>293</v>
      </c>
      <c r="H117" s="420"/>
      <c r="I117" s="455" t="s">
        <v>696</v>
      </c>
    </row>
    <row r="118" spans="1:9" s="417" customFormat="1" ht="23.25">
      <c r="A118" s="410">
        <v>43</v>
      </c>
      <c r="B118" s="427" t="s">
        <v>749</v>
      </c>
      <c r="C118" s="428">
        <v>0.17499999999999999</v>
      </c>
      <c r="D118" s="428"/>
      <c r="E118" s="428">
        <v>0.17499999999999999</v>
      </c>
      <c r="F118" s="413" t="s">
        <v>3</v>
      </c>
      <c r="G118" s="414" t="s">
        <v>293</v>
      </c>
      <c r="H118" s="420"/>
      <c r="I118" s="412" t="s">
        <v>698</v>
      </c>
    </row>
    <row r="119" spans="1:9" s="417" customFormat="1" ht="23.25">
      <c r="A119" s="410">
        <v>44</v>
      </c>
      <c r="B119" s="427" t="s">
        <v>392</v>
      </c>
      <c r="C119" s="428">
        <v>0.1</v>
      </c>
      <c r="D119" s="428"/>
      <c r="E119" s="428">
        <v>0.1</v>
      </c>
      <c r="F119" s="413" t="s">
        <v>3</v>
      </c>
      <c r="G119" s="414" t="s">
        <v>293</v>
      </c>
      <c r="H119" s="420"/>
      <c r="I119" s="412" t="s">
        <v>698</v>
      </c>
    </row>
    <row r="120" spans="1:9" s="417" customFormat="1" ht="13.5" hidden="1">
      <c r="A120" s="410"/>
      <c r="B120" s="427"/>
      <c r="C120" s="428"/>
      <c r="D120" s="428"/>
      <c r="E120" s="413"/>
      <c r="F120" s="413"/>
      <c r="G120" s="414"/>
      <c r="H120" s="420"/>
      <c r="I120" s="455"/>
    </row>
    <row r="121" spans="1:9" ht="13.5">
      <c r="A121" s="436" t="s">
        <v>319</v>
      </c>
      <c r="B121" s="437" t="s">
        <v>750</v>
      </c>
      <c r="C121" s="442">
        <f>SUM(C122:C126)</f>
        <v>20</v>
      </c>
      <c r="D121" s="442"/>
      <c r="E121" s="465"/>
      <c r="F121" s="465"/>
      <c r="G121" s="480"/>
      <c r="H121" s="481"/>
      <c r="I121" s="455"/>
    </row>
    <row r="122" spans="1:9" s="417" customFormat="1" ht="23.25">
      <c r="A122" s="482">
        <v>1</v>
      </c>
      <c r="B122" s="483" t="s">
        <v>393</v>
      </c>
      <c r="C122" s="484">
        <v>2</v>
      </c>
      <c r="D122" s="484"/>
      <c r="E122" s="485">
        <v>2</v>
      </c>
      <c r="F122" s="484" t="s">
        <v>3</v>
      </c>
      <c r="G122" s="486" t="s">
        <v>299</v>
      </c>
      <c r="H122" s="487" t="s">
        <v>751</v>
      </c>
      <c r="I122" s="484" t="s">
        <v>698</v>
      </c>
    </row>
    <row r="123" spans="1:9" s="417" customFormat="1" ht="23.25">
      <c r="A123" s="482">
        <v>2</v>
      </c>
      <c r="B123" s="483" t="s">
        <v>394</v>
      </c>
      <c r="C123" s="484">
        <v>4</v>
      </c>
      <c r="D123" s="484"/>
      <c r="E123" s="485">
        <v>4</v>
      </c>
      <c r="F123" s="484" t="s">
        <v>4</v>
      </c>
      <c r="G123" s="486" t="s">
        <v>293</v>
      </c>
      <c r="H123" s="487" t="s">
        <v>751</v>
      </c>
      <c r="I123" s="484" t="s">
        <v>698</v>
      </c>
    </row>
    <row r="124" spans="1:9" s="417" customFormat="1" ht="23.25">
      <c r="A124" s="482">
        <v>3</v>
      </c>
      <c r="B124" s="488" t="s">
        <v>393</v>
      </c>
      <c r="C124" s="484">
        <v>2</v>
      </c>
      <c r="D124" s="484"/>
      <c r="E124" s="489">
        <v>2</v>
      </c>
      <c r="F124" s="490" t="s">
        <v>3</v>
      </c>
      <c r="G124" s="490" t="s">
        <v>293</v>
      </c>
      <c r="H124" s="487" t="s">
        <v>751</v>
      </c>
      <c r="I124" s="484" t="s">
        <v>698</v>
      </c>
    </row>
    <row r="125" spans="1:9" s="417" customFormat="1" ht="23.25">
      <c r="A125" s="482">
        <v>4</v>
      </c>
      <c r="B125" s="488" t="s">
        <v>393</v>
      </c>
      <c r="C125" s="484">
        <v>10</v>
      </c>
      <c r="D125" s="484"/>
      <c r="E125" s="489">
        <v>10</v>
      </c>
      <c r="F125" s="490" t="s">
        <v>3</v>
      </c>
      <c r="G125" s="490" t="s">
        <v>294</v>
      </c>
      <c r="H125" s="487" t="s">
        <v>751</v>
      </c>
      <c r="I125" s="484" t="s">
        <v>698</v>
      </c>
    </row>
    <row r="126" spans="1:9" s="417" customFormat="1" ht="23.25">
      <c r="A126" s="482">
        <v>5</v>
      </c>
      <c r="B126" s="488" t="s">
        <v>393</v>
      </c>
      <c r="C126" s="484">
        <v>2</v>
      </c>
      <c r="D126" s="484"/>
      <c r="E126" s="485">
        <v>2</v>
      </c>
      <c r="F126" s="484" t="s">
        <v>3</v>
      </c>
      <c r="G126" s="484" t="s">
        <v>296</v>
      </c>
      <c r="H126" s="487" t="s">
        <v>751</v>
      </c>
      <c r="I126" s="484" t="s">
        <v>698</v>
      </c>
    </row>
    <row r="127" spans="1:9" ht="23.25">
      <c r="A127" s="491">
        <v>6</v>
      </c>
      <c r="B127" s="492" t="s">
        <v>395</v>
      </c>
      <c r="C127" s="493">
        <v>0.1</v>
      </c>
      <c r="D127" s="493"/>
      <c r="E127" s="488">
        <v>0.1</v>
      </c>
      <c r="F127" s="488" t="s">
        <v>4</v>
      </c>
      <c r="G127" s="486" t="s">
        <v>298</v>
      </c>
      <c r="H127" s="487" t="s">
        <v>751</v>
      </c>
      <c r="I127" s="484" t="s">
        <v>698</v>
      </c>
    </row>
    <row r="128" spans="1:9" ht="13.5">
      <c r="A128" s="447" t="s">
        <v>328</v>
      </c>
      <c r="B128" s="437" t="s">
        <v>110</v>
      </c>
      <c r="C128" s="442">
        <f>SUM(C129:C136)</f>
        <v>133.4</v>
      </c>
      <c r="D128" s="442"/>
      <c r="E128" s="465"/>
      <c r="F128" s="465"/>
      <c r="G128" s="480"/>
      <c r="H128" s="481"/>
      <c r="I128" s="455"/>
    </row>
    <row r="129" spans="1:9" s="417" customFormat="1" ht="23.25">
      <c r="A129" s="410">
        <v>1</v>
      </c>
      <c r="B129" s="494" t="s">
        <v>396</v>
      </c>
      <c r="C129" s="412">
        <v>10</v>
      </c>
      <c r="D129" s="412"/>
      <c r="E129" s="412">
        <v>10</v>
      </c>
      <c r="F129" s="420" t="s">
        <v>3</v>
      </c>
      <c r="G129" s="414" t="s">
        <v>299</v>
      </c>
      <c r="H129" s="495"/>
      <c r="I129" s="412" t="s">
        <v>698</v>
      </c>
    </row>
    <row r="130" spans="1:9" s="417" customFormat="1" ht="23.25">
      <c r="A130" s="410">
        <v>2</v>
      </c>
      <c r="B130" s="494" t="s">
        <v>396</v>
      </c>
      <c r="C130" s="412">
        <v>10</v>
      </c>
      <c r="D130" s="412"/>
      <c r="E130" s="412">
        <v>10</v>
      </c>
      <c r="F130" s="420" t="s">
        <v>3</v>
      </c>
      <c r="G130" s="414" t="s">
        <v>300</v>
      </c>
      <c r="H130" s="426"/>
      <c r="I130" s="412" t="s">
        <v>698</v>
      </c>
    </row>
    <row r="131" spans="1:9" s="417" customFormat="1" ht="33.75">
      <c r="A131" s="410">
        <v>3</v>
      </c>
      <c r="B131" s="427" t="s">
        <v>397</v>
      </c>
      <c r="C131" s="419">
        <v>1.1000000000000001</v>
      </c>
      <c r="D131" s="419"/>
      <c r="E131" s="419">
        <v>1.1000000000000001</v>
      </c>
      <c r="F131" s="420" t="s">
        <v>3</v>
      </c>
      <c r="G131" s="414" t="s">
        <v>299</v>
      </c>
      <c r="H131" s="415" t="s">
        <v>752</v>
      </c>
      <c r="I131" s="412" t="s">
        <v>698</v>
      </c>
    </row>
    <row r="132" spans="1:9" s="417" customFormat="1" ht="33.75">
      <c r="A132" s="410">
        <v>4</v>
      </c>
      <c r="B132" s="427" t="s">
        <v>398</v>
      </c>
      <c r="C132" s="412">
        <v>1.9</v>
      </c>
      <c r="D132" s="412"/>
      <c r="E132" s="412">
        <v>1.9</v>
      </c>
      <c r="F132" s="420" t="s">
        <v>3</v>
      </c>
      <c r="G132" s="414" t="s">
        <v>299</v>
      </c>
      <c r="H132" s="415" t="s">
        <v>753</v>
      </c>
      <c r="I132" s="412" t="s">
        <v>698</v>
      </c>
    </row>
    <row r="133" spans="1:9" s="417" customFormat="1" ht="13.5">
      <c r="A133" s="410">
        <v>5</v>
      </c>
      <c r="B133" s="478" t="s">
        <v>399</v>
      </c>
      <c r="C133" s="419">
        <v>4</v>
      </c>
      <c r="D133" s="419"/>
      <c r="E133" s="419">
        <v>4</v>
      </c>
      <c r="F133" s="420" t="s">
        <v>3</v>
      </c>
      <c r="G133" s="414" t="s">
        <v>300</v>
      </c>
      <c r="H133" s="495"/>
      <c r="I133" s="412" t="s">
        <v>698</v>
      </c>
    </row>
    <row r="134" spans="1:9" s="417" customFormat="1" ht="33.75">
      <c r="A134" s="410">
        <v>6</v>
      </c>
      <c r="B134" s="478" t="s">
        <v>400</v>
      </c>
      <c r="C134" s="412">
        <v>3.2</v>
      </c>
      <c r="D134" s="412"/>
      <c r="E134" s="412">
        <v>3.2</v>
      </c>
      <c r="F134" s="420" t="s">
        <v>3</v>
      </c>
      <c r="G134" s="414" t="s">
        <v>300</v>
      </c>
      <c r="H134" s="415" t="s">
        <v>754</v>
      </c>
      <c r="I134" s="412" t="s">
        <v>698</v>
      </c>
    </row>
    <row r="135" spans="1:9" s="417" customFormat="1" ht="33.75">
      <c r="A135" s="410">
        <v>7</v>
      </c>
      <c r="B135" s="478" t="s">
        <v>401</v>
      </c>
      <c r="C135" s="412">
        <v>3.2</v>
      </c>
      <c r="D135" s="412"/>
      <c r="E135" s="412">
        <v>3.2</v>
      </c>
      <c r="F135" s="420" t="s">
        <v>3</v>
      </c>
      <c r="G135" s="414" t="s">
        <v>300</v>
      </c>
      <c r="H135" s="415" t="s">
        <v>755</v>
      </c>
      <c r="I135" s="412" t="s">
        <v>698</v>
      </c>
    </row>
    <row r="136" spans="1:9" s="417" customFormat="1" ht="33.75">
      <c r="A136" s="410">
        <v>8</v>
      </c>
      <c r="B136" s="444" t="s">
        <v>402</v>
      </c>
      <c r="C136" s="412">
        <v>100</v>
      </c>
      <c r="D136" s="412"/>
      <c r="E136" s="435">
        <v>100</v>
      </c>
      <c r="F136" s="435" t="s">
        <v>756</v>
      </c>
      <c r="G136" s="412" t="s">
        <v>356</v>
      </c>
      <c r="H136" s="495" t="s">
        <v>757</v>
      </c>
      <c r="I136" s="416" t="s">
        <v>698</v>
      </c>
    </row>
    <row r="137" spans="1:9" ht="23.25">
      <c r="A137" s="422" t="s">
        <v>116</v>
      </c>
      <c r="B137" s="437" t="s">
        <v>758</v>
      </c>
      <c r="C137" s="442">
        <f>C138+C142+C145+C157+C169+C180</f>
        <v>499.94000000000005</v>
      </c>
      <c r="D137" s="442"/>
      <c r="E137" s="435"/>
      <c r="F137" s="435"/>
      <c r="G137" s="412"/>
      <c r="H137" s="420"/>
      <c r="I137" s="412"/>
    </row>
    <row r="138" spans="1:9" ht="25.5" customHeight="1">
      <c r="A138" s="422" t="s">
        <v>314</v>
      </c>
      <c r="B138" s="437" t="s">
        <v>759</v>
      </c>
      <c r="C138" s="442">
        <f>SUM(C139:C141)</f>
        <v>0.56999999999999995</v>
      </c>
      <c r="D138" s="442"/>
      <c r="E138" s="435"/>
      <c r="F138" s="435"/>
      <c r="G138" s="412"/>
      <c r="H138" s="420"/>
      <c r="I138" s="412" t="s">
        <v>698</v>
      </c>
    </row>
    <row r="139" spans="1:9" ht="13.5">
      <c r="A139" s="491">
        <v>1</v>
      </c>
      <c r="B139" s="496" t="s">
        <v>760</v>
      </c>
      <c r="C139" s="497">
        <v>0.56999999999999995</v>
      </c>
      <c r="D139" s="497"/>
      <c r="E139" s="498">
        <v>0.56999999999999995</v>
      </c>
      <c r="F139" s="498" t="s">
        <v>3</v>
      </c>
      <c r="G139" s="486" t="s">
        <v>300</v>
      </c>
      <c r="H139" s="487"/>
      <c r="I139" s="484" t="s">
        <v>698</v>
      </c>
    </row>
    <row r="140" spans="1:9" ht="13.5" hidden="1">
      <c r="A140" s="422"/>
      <c r="B140" s="437"/>
      <c r="C140" s="442"/>
      <c r="D140" s="442"/>
      <c r="E140" s="435"/>
      <c r="F140" s="435"/>
      <c r="G140" s="412"/>
      <c r="H140" s="420"/>
      <c r="I140" s="412"/>
    </row>
    <row r="141" spans="1:9" ht="13.5" hidden="1">
      <c r="A141" s="422"/>
      <c r="B141" s="437"/>
      <c r="C141" s="442"/>
      <c r="D141" s="442"/>
      <c r="E141" s="435"/>
      <c r="F141" s="435"/>
      <c r="G141" s="412"/>
      <c r="H141" s="420"/>
      <c r="I141" s="412"/>
    </row>
    <row r="142" spans="1:9" ht="15.75" customHeight="1">
      <c r="A142" s="422" t="s">
        <v>319</v>
      </c>
      <c r="B142" s="437" t="s">
        <v>761</v>
      </c>
      <c r="C142" s="442">
        <f>SUM(C143:C144)</f>
        <v>3.4</v>
      </c>
      <c r="D142" s="442"/>
      <c r="E142" s="435"/>
      <c r="F142" s="435"/>
      <c r="G142" s="412"/>
      <c r="H142" s="420"/>
      <c r="I142" s="412"/>
    </row>
    <row r="143" spans="1:9" s="417" customFormat="1" ht="13.5">
      <c r="A143" s="410">
        <v>1</v>
      </c>
      <c r="B143" s="431" t="s">
        <v>403</v>
      </c>
      <c r="C143" s="428">
        <v>0.4</v>
      </c>
      <c r="D143" s="428"/>
      <c r="E143" s="413">
        <v>0.4</v>
      </c>
      <c r="F143" s="413" t="s">
        <v>5</v>
      </c>
      <c r="G143" s="414" t="s">
        <v>299</v>
      </c>
      <c r="H143" s="415"/>
      <c r="I143" s="416" t="s">
        <v>762</v>
      </c>
    </row>
    <row r="144" spans="1:9" ht="13.5">
      <c r="A144" s="499">
        <v>2</v>
      </c>
      <c r="B144" s="478" t="s">
        <v>404</v>
      </c>
      <c r="C144" s="419">
        <v>3</v>
      </c>
      <c r="D144" s="419"/>
      <c r="E144" s="413">
        <v>3</v>
      </c>
      <c r="F144" s="413" t="s">
        <v>405</v>
      </c>
      <c r="G144" s="414" t="s">
        <v>763</v>
      </c>
      <c r="H144" s="500"/>
      <c r="I144" s="501"/>
    </row>
    <row r="145" spans="1:9" ht="23.25">
      <c r="A145" s="422" t="s">
        <v>328</v>
      </c>
      <c r="B145" s="437" t="s">
        <v>764</v>
      </c>
      <c r="C145" s="466">
        <f>SUM(C146:C156)</f>
        <v>389.97</v>
      </c>
      <c r="D145" s="466"/>
      <c r="E145" s="502"/>
      <c r="F145" s="502"/>
      <c r="G145" s="503"/>
      <c r="H145" s="504"/>
      <c r="I145" s="505"/>
    </row>
    <row r="146" spans="1:9" ht="13.5">
      <c r="A146" s="499">
        <v>1</v>
      </c>
      <c r="B146" s="444" t="s">
        <v>406</v>
      </c>
      <c r="C146" s="506">
        <v>6</v>
      </c>
      <c r="D146" s="506"/>
      <c r="E146" s="420"/>
      <c r="F146" s="420" t="s">
        <v>3</v>
      </c>
      <c r="G146" s="414" t="s">
        <v>293</v>
      </c>
      <c r="H146" s="500"/>
      <c r="I146" s="412" t="s">
        <v>698</v>
      </c>
    </row>
    <row r="147" spans="1:9" ht="13.5">
      <c r="A147" s="499">
        <v>2</v>
      </c>
      <c r="B147" s="444" t="s">
        <v>406</v>
      </c>
      <c r="C147" s="506">
        <v>9.9</v>
      </c>
      <c r="D147" s="506"/>
      <c r="E147" s="420"/>
      <c r="F147" s="420" t="s">
        <v>3</v>
      </c>
      <c r="G147" s="414" t="s">
        <v>294</v>
      </c>
      <c r="H147" s="500"/>
      <c r="I147" s="412" t="s">
        <v>698</v>
      </c>
    </row>
    <row r="148" spans="1:9" ht="13.5">
      <c r="A148" s="499">
        <v>3</v>
      </c>
      <c r="B148" s="444" t="s">
        <v>406</v>
      </c>
      <c r="C148" s="419">
        <v>191</v>
      </c>
      <c r="D148" s="419"/>
      <c r="E148" s="413"/>
      <c r="F148" s="413" t="s">
        <v>3</v>
      </c>
      <c r="G148" s="414" t="s">
        <v>295</v>
      </c>
      <c r="H148" s="500"/>
      <c r="I148" s="412" t="s">
        <v>698</v>
      </c>
    </row>
    <row r="149" spans="1:9" ht="13.5">
      <c r="A149" s="499">
        <v>4</v>
      </c>
      <c r="B149" s="444" t="s">
        <v>406</v>
      </c>
      <c r="C149" s="419">
        <v>183.07</v>
      </c>
      <c r="D149" s="419"/>
      <c r="E149" s="413"/>
      <c r="F149" s="413" t="s">
        <v>3</v>
      </c>
      <c r="G149" s="414" t="s">
        <v>300</v>
      </c>
      <c r="H149" s="500"/>
      <c r="I149" s="412" t="s">
        <v>698</v>
      </c>
    </row>
    <row r="150" spans="1:9" ht="13.5" hidden="1">
      <c r="A150" s="499"/>
      <c r="B150" s="420"/>
      <c r="C150" s="412"/>
      <c r="D150" s="412"/>
      <c r="E150" s="435"/>
      <c r="F150" s="435"/>
      <c r="G150" s="412"/>
      <c r="H150" s="500"/>
      <c r="I150" s="501"/>
    </row>
    <row r="151" spans="1:9" ht="13.5" hidden="1">
      <c r="A151" s="499"/>
      <c r="B151" s="420"/>
      <c r="C151" s="412"/>
      <c r="D151" s="412"/>
      <c r="E151" s="435"/>
      <c r="F151" s="435"/>
      <c r="G151" s="412"/>
      <c r="H151" s="500"/>
      <c r="I151" s="501"/>
    </row>
    <row r="152" spans="1:9" ht="13.5" hidden="1">
      <c r="A152" s="499"/>
      <c r="B152" s="420"/>
      <c r="C152" s="412"/>
      <c r="D152" s="412"/>
      <c r="E152" s="435"/>
      <c r="F152" s="435"/>
      <c r="G152" s="412"/>
      <c r="H152" s="500"/>
      <c r="I152" s="501"/>
    </row>
    <row r="153" spans="1:9" ht="13.5" hidden="1">
      <c r="A153" s="499"/>
      <c r="B153" s="420"/>
      <c r="C153" s="412"/>
      <c r="D153" s="412"/>
      <c r="E153" s="435"/>
      <c r="F153" s="435"/>
      <c r="G153" s="412"/>
      <c r="H153" s="500"/>
      <c r="I153" s="501"/>
    </row>
    <row r="154" spans="1:9" ht="13.5" hidden="1">
      <c r="A154" s="499"/>
      <c r="B154" s="420"/>
      <c r="C154" s="412"/>
      <c r="D154" s="412"/>
      <c r="E154" s="435"/>
      <c r="F154" s="435"/>
      <c r="G154" s="412"/>
      <c r="H154" s="500"/>
      <c r="I154" s="501"/>
    </row>
    <row r="155" spans="1:9" ht="13.5" hidden="1">
      <c r="A155" s="499"/>
      <c r="B155" s="420"/>
      <c r="C155" s="412"/>
      <c r="D155" s="412"/>
      <c r="E155" s="435"/>
      <c r="F155" s="435"/>
      <c r="G155" s="412"/>
      <c r="H155" s="500"/>
      <c r="I155" s="501"/>
    </row>
    <row r="156" spans="1:9" ht="13.5" hidden="1">
      <c r="A156" s="499"/>
      <c r="B156" s="420"/>
      <c r="C156" s="412"/>
      <c r="D156" s="412"/>
      <c r="E156" s="435"/>
      <c r="F156" s="435"/>
      <c r="G156" s="412"/>
      <c r="H156" s="500"/>
      <c r="I156" s="501"/>
    </row>
    <row r="157" spans="1:9" ht="23.25">
      <c r="A157" s="422" t="s">
        <v>332</v>
      </c>
      <c r="B157" s="437" t="s">
        <v>765</v>
      </c>
      <c r="C157" s="466">
        <f>SUM(C158:C168)</f>
        <v>67</v>
      </c>
      <c r="D157" s="466"/>
      <c r="E157" s="502"/>
      <c r="F157" s="502"/>
      <c r="G157" s="503"/>
      <c r="H157" s="507"/>
      <c r="I157" s="505"/>
    </row>
    <row r="158" spans="1:9" ht="13.5">
      <c r="A158" s="499">
        <v>1</v>
      </c>
      <c r="B158" s="414" t="s">
        <v>293</v>
      </c>
      <c r="C158" s="450">
        <v>2</v>
      </c>
      <c r="D158" s="450"/>
      <c r="E158" s="450">
        <v>2</v>
      </c>
      <c r="F158" s="444" t="s">
        <v>3</v>
      </c>
      <c r="G158" s="414" t="s">
        <v>293</v>
      </c>
      <c r="H158" s="500"/>
      <c r="I158" s="412" t="s">
        <v>698</v>
      </c>
    </row>
    <row r="159" spans="1:9" ht="13.5">
      <c r="A159" s="499">
        <v>2</v>
      </c>
      <c r="B159" s="414" t="s">
        <v>294</v>
      </c>
      <c r="C159" s="450">
        <v>1</v>
      </c>
      <c r="D159" s="450"/>
      <c r="E159" s="450">
        <v>1</v>
      </c>
      <c r="F159" s="444" t="s">
        <v>4</v>
      </c>
      <c r="G159" s="414" t="s">
        <v>294</v>
      </c>
      <c r="H159" s="500"/>
      <c r="I159" s="412" t="s">
        <v>698</v>
      </c>
    </row>
    <row r="160" spans="1:9" ht="13.5">
      <c r="A160" s="499">
        <v>3</v>
      </c>
      <c r="B160" s="414" t="s">
        <v>295</v>
      </c>
      <c r="C160" s="450">
        <v>1</v>
      </c>
      <c r="D160" s="450"/>
      <c r="E160" s="450">
        <v>1</v>
      </c>
      <c r="F160" s="444" t="s">
        <v>4</v>
      </c>
      <c r="G160" s="414" t="s">
        <v>295</v>
      </c>
      <c r="H160" s="500"/>
      <c r="I160" s="412" t="s">
        <v>698</v>
      </c>
    </row>
    <row r="161" spans="1:9" ht="13.5">
      <c r="A161" s="499">
        <v>4</v>
      </c>
      <c r="B161" s="414" t="s">
        <v>296</v>
      </c>
      <c r="C161" s="450">
        <v>30</v>
      </c>
      <c r="D161" s="450"/>
      <c r="E161" s="450">
        <v>30</v>
      </c>
      <c r="F161" s="444" t="s">
        <v>3</v>
      </c>
      <c r="G161" s="414" t="s">
        <v>296</v>
      </c>
      <c r="H161" s="500"/>
      <c r="I161" s="412" t="s">
        <v>698</v>
      </c>
    </row>
    <row r="162" spans="1:9" ht="13.5">
      <c r="A162" s="499">
        <v>5</v>
      </c>
      <c r="B162" s="414" t="s">
        <v>297</v>
      </c>
      <c r="C162" s="450">
        <v>1</v>
      </c>
      <c r="D162" s="450"/>
      <c r="E162" s="450">
        <v>1</v>
      </c>
      <c r="F162" s="444" t="s">
        <v>4</v>
      </c>
      <c r="G162" s="414" t="s">
        <v>297</v>
      </c>
      <c r="H162" s="500"/>
      <c r="I162" s="412" t="s">
        <v>698</v>
      </c>
    </row>
    <row r="163" spans="1:9" ht="13.5">
      <c r="A163" s="499">
        <v>6</v>
      </c>
      <c r="B163" s="414" t="s">
        <v>298</v>
      </c>
      <c r="C163" s="450">
        <v>1</v>
      </c>
      <c r="D163" s="450"/>
      <c r="E163" s="450">
        <v>1</v>
      </c>
      <c r="F163" s="444" t="s">
        <v>4</v>
      </c>
      <c r="G163" s="414" t="s">
        <v>298</v>
      </c>
      <c r="H163" s="500"/>
      <c r="I163" s="412" t="s">
        <v>698</v>
      </c>
    </row>
    <row r="164" spans="1:9" ht="13.5">
      <c r="A164" s="499">
        <v>7</v>
      </c>
      <c r="B164" s="414" t="s">
        <v>299</v>
      </c>
      <c r="C164" s="450">
        <v>30</v>
      </c>
      <c r="D164" s="450"/>
      <c r="E164" s="450">
        <v>30</v>
      </c>
      <c r="F164" s="444" t="s">
        <v>3</v>
      </c>
      <c r="G164" s="414" t="s">
        <v>299</v>
      </c>
      <c r="H164" s="500"/>
      <c r="I164" s="412" t="s">
        <v>698</v>
      </c>
    </row>
    <row r="165" spans="1:9" ht="13.5">
      <c r="A165" s="499">
        <v>8</v>
      </c>
      <c r="B165" s="414" t="s">
        <v>300</v>
      </c>
      <c r="C165" s="450">
        <v>1</v>
      </c>
      <c r="D165" s="450"/>
      <c r="E165" s="450">
        <v>1</v>
      </c>
      <c r="F165" s="444" t="s">
        <v>4</v>
      </c>
      <c r="G165" s="414" t="s">
        <v>300</v>
      </c>
      <c r="H165" s="500"/>
      <c r="I165" s="412" t="s">
        <v>698</v>
      </c>
    </row>
    <row r="166" spans="1:9" ht="13.5" hidden="1">
      <c r="A166" s="499"/>
      <c r="B166" s="420"/>
      <c r="C166" s="412"/>
      <c r="D166" s="412"/>
      <c r="E166" s="435"/>
      <c r="F166" s="435"/>
      <c r="G166" s="412"/>
      <c r="H166" s="500"/>
      <c r="I166" s="501"/>
    </row>
    <row r="167" spans="1:9" ht="13.5" hidden="1">
      <c r="A167" s="499"/>
      <c r="B167" s="420"/>
      <c r="C167" s="412"/>
      <c r="D167" s="412"/>
      <c r="E167" s="435"/>
      <c r="F167" s="435"/>
      <c r="G167" s="412"/>
      <c r="H167" s="500"/>
      <c r="I167" s="501"/>
    </row>
    <row r="168" spans="1:9" ht="13.5" hidden="1">
      <c r="A168" s="499"/>
      <c r="B168" s="420"/>
      <c r="C168" s="412"/>
      <c r="D168" s="412"/>
      <c r="E168" s="435"/>
      <c r="F168" s="435"/>
      <c r="G168" s="412"/>
      <c r="H168" s="500"/>
      <c r="I168" s="501"/>
    </row>
    <row r="169" spans="1:9" ht="23.25">
      <c r="A169" s="422" t="s">
        <v>336</v>
      </c>
      <c r="B169" s="437" t="s">
        <v>766</v>
      </c>
      <c r="C169" s="466">
        <f>SUM(C170:C179)</f>
        <v>28</v>
      </c>
      <c r="D169" s="466"/>
      <c r="E169" s="465"/>
      <c r="F169" s="465"/>
      <c r="G169" s="466"/>
      <c r="H169" s="508"/>
      <c r="I169" s="466"/>
    </row>
    <row r="170" spans="1:9" ht="13.5">
      <c r="A170" s="499">
        <v>1</v>
      </c>
      <c r="B170" s="414" t="s">
        <v>293</v>
      </c>
      <c r="C170" s="450">
        <v>3</v>
      </c>
      <c r="D170" s="450"/>
      <c r="E170" s="450">
        <v>3</v>
      </c>
      <c r="F170" s="444" t="s">
        <v>3</v>
      </c>
      <c r="G170" s="414" t="s">
        <v>293</v>
      </c>
      <c r="H170" s="500"/>
      <c r="I170" s="412" t="s">
        <v>698</v>
      </c>
    </row>
    <row r="171" spans="1:9" ht="13.5">
      <c r="A171" s="499">
        <v>2</v>
      </c>
      <c r="B171" s="414" t="s">
        <v>294</v>
      </c>
      <c r="C171" s="450">
        <v>2</v>
      </c>
      <c r="D171" s="450"/>
      <c r="E171" s="450">
        <v>2</v>
      </c>
      <c r="F171" s="444" t="s">
        <v>4</v>
      </c>
      <c r="G171" s="414" t="s">
        <v>294</v>
      </c>
      <c r="H171" s="500"/>
      <c r="I171" s="412" t="s">
        <v>698</v>
      </c>
    </row>
    <row r="172" spans="1:9" ht="13.5">
      <c r="A172" s="499">
        <v>3</v>
      </c>
      <c r="B172" s="414" t="s">
        <v>295</v>
      </c>
      <c r="C172" s="450">
        <v>2</v>
      </c>
      <c r="D172" s="450"/>
      <c r="E172" s="450">
        <v>2</v>
      </c>
      <c r="F172" s="444" t="s">
        <v>4</v>
      </c>
      <c r="G172" s="414" t="s">
        <v>295</v>
      </c>
      <c r="H172" s="500"/>
      <c r="I172" s="412" t="s">
        <v>698</v>
      </c>
    </row>
    <row r="173" spans="1:9" ht="13.5">
      <c r="A173" s="499">
        <v>4</v>
      </c>
      <c r="B173" s="414" t="s">
        <v>296</v>
      </c>
      <c r="C173" s="450">
        <v>13</v>
      </c>
      <c r="D173" s="450"/>
      <c r="E173" s="450">
        <v>13</v>
      </c>
      <c r="F173" s="444" t="s">
        <v>4</v>
      </c>
      <c r="G173" s="414" t="s">
        <v>296</v>
      </c>
      <c r="H173" s="500"/>
      <c r="I173" s="412" t="s">
        <v>698</v>
      </c>
    </row>
    <row r="174" spans="1:9" ht="13.5">
      <c r="A174" s="499">
        <v>5</v>
      </c>
      <c r="B174" s="414" t="s">
        <v>297</v>
      </c>
      <c r="C174" s="450">
        <v>2</v>
      </c>
      <c r="D174" s="450"/>
      <c r="E174" s="450">
        <v>2</v>
      </c>
      <c r="F174" s="444" t="s">
        <v>4</v>
      </c>
      <c r="G174" s="414" t="s">
        <v>297</v>
      </c>
      <c r="H174" s="500"/>
      <c r="I174" s="412" t="s">
        <v>698</v>
      </c>
    </row>
    <row r="175" spans="1:9" ht="13.5">
      <c r="A175" s="499">
        <v>6</v>
      </c>
      <c r="B175" s="414" t="s">
        <v>298</v>
      </c>
      <c r="C175" s="450">
        <v>2</v>
      </c>
      <c r="D175" s="450"/>
      <c r="E175" s="450">
        <v>2</v>
      </c>
      <c r="F175" s="444" t="s">
        <v>4</v>
      </c>
      <c r="G175" s="414" t="s">
        <v>298</v>
      </c>
      <c r="H175" s="500"/>
      <c r="I175" s="412" t="s">
        <v>698</v>
      </c>
    </row>
    <row r="176" spans="1:9" ht="13.5">
      <c r="A176" s="499">
        <v>7</v>
      </c>
      <c r="B176" s="414" t="s">
        <v>299</v>
      </c>
      <c r="C176" s="450">
        <v>2</v>
      </c>
      <c r="D176" s="450"/>
      <c r="E176" s="450">
        <v>2</v>
      </c>
      <c r="F176" s="444" t="s">
        <v>4</v>
      </c>
      <c r="G176" s="414" t="s">
        <v>299</v>
      </c>
      <c r="H176" s="500"/>
      <c r="I176" s="412" t="s">
        <v>698</v>
      </c>
    </row>
    <row r="177" spans="1:9" ht="13.5">
      <c r="A177" s="499">
        <v>8</v>
      </c>
      <c r="B177" s="414" t="s">
        <v>300</v>
      </c>
      <c r="C177" s="450">
        <v>2</v>
      </c>
      <c r="D177" s="450"/>
      <c r="E177" s="450">
        <v>2</v>
      </c>
      <c r="F177" s="444" t="s">
        <v>4</v>
      </c>
      <c r="G177" s="414" t="s">
        <v>300</v>
      </c>
      <c r="H177" s="500"/>
      <c r="I177" s="412" t="s">
        <v>698</v>
      </c>
    </row>
    <row r="178" spans="1:9" ht="13.5" hidden="1">
      <c r="A178" s="499"/>
      <c r="B178" s="420"/>
      <c r="C178" s="412"/>
      <c r="D178" s="412"/>
      <c r="E178" s="435"/>
      <c r="F178" s="435"/>
      <c r="G178" s="412"/>
      <c r="H178" s="500"/>
      <c r="I178" s="501"/>
    </row>
    <row r="179" spans="1:9" ht="13.5" hidden="1">
      <c r="A179" s="499"/>
      <c r="B179" s="420"/>
      <c r="C179" s="412"/>
      <c r="D179" s="412"/>
      <c r="E179" s="435"/>
      <c r="F179" s="435"/>
      <c r="G179" s="412"/>
      <c r="H179" s="500"/>
      <c r="I179" s="501"/>
    </row>
    <row r="180" spans="1:9" ht="23.25">
      <c r="A180" s="422" t="s">
        <v>338</v>
      </c>
      <c r="B180" s="437" t="s">
        <v>767</v>
      </c>
      <c r="C180" s="466">
        <f>SUM(C181:C190)</f>
        <v>11</v>
      </c>
      <c r="D180" s="466"/>
      <c r="E180" s="502"/>
      <c r="F180" s="502"/>
      <c r="G180" s="503"/>
      <c r="H180" s="504"/>
      <c r="I180" s="505"/>
    </row>
    <row r="181" spans="1:9" ht="13.5">
      <c r="A181" s="499">
        <v>1</v>
      </c>
      <c r="B181" s="414" t="s">
        <v>294</v>
      </c>
      <c r="C181" s="419">
        <v>1</v>
      </c>
      <c r="D181" s="419"/>
      <c r="E181" s="419">
        <v>1</v>
      </c>
      <c r="F181" s="413" t="s">
        <v>4</v>
      </c>
      <c r="G181" s="414" t="s">
        <v>294</v>
      </c>
      <c r="H181" s="500"/>
      <c r="I181" s="412" t="s">
        <v>698</v>
      </c>
    </row>
    <row r="182" spans="1:9" ht="13.5">
      <c r="A182" s="499">
        <v>2</v>
      </c>
      <c r="B182" s="414" t="s">
        <v>295</v>
      </c>
      <c r="C182" s="419">
        <v>1</v>
      </c>
      <c r="D182" s="419"/>
      <c r="E182" s="419">
        <v>1</v>
      </c>
      <c r="F182" s="413" t="s">
        <v>3</v>
      </c>
      <c r="G182" s="414" t="s">
        <v>295</v>
      </c>
      <c r="H182" s="500"/>
      <c r="I182" s="412" t="s">
        <v>698</v>
      </c>
    </row>
    <row r="183" spans="1:9" ht="13.5">
      <c r="A183" s="499">
        <v>3</v>
      </c>
      <c r="B183" s="414" t="s">
        <v>296</v>
      </c>
      <c r="C183" s="419">
        <v>3</v>
      </c>
      <c r="D183" s="419"/>
      <c r="E183" s="419">
        <v>3</v>
      </c>
      <c r="F183" s="413" t="s">
        <v>3</v>
      </c>
      <c r="G183" s="414" t="s">
        <v>296</v>
      </c>
      <c r="H183" s="500"/>
      <c r="I183" s="412" t="s">
        <v>698</v>
      </c>
    </row>
    <row r="184" spans="1:9" ht="13.5">
      <c r="A184" s="499">
        <v>4</v>
      </c>
      <c r="B184" s="414" t="s">
        <v>297</v>
      </c>
      <c r="C184" s="419">
        <v>1</v>
      </c>
      <c r="D184" s="419"/>
      <c r="E184" s="419">
        <v>1</v>
      </c>
      <c r="F184" s="413" t="s">
        <v>3</v>
      </c>
      <c r="G184" s="414" t="s">
        <v>297</v>
      </c>
      <c r="H184" s="500"/>
      <c r="I184" s="412" t="s">
        <v>698</v>
      </c>
    </row>
    <row r="185" spans="1:9" ht="13.5">
      <c r="A185" s="499">
        <v>5</v>
      </c>
      <c r="B185" s="414" t="s">
        <v>298</v>
      </c>
      <c r="C185" s="419">
        <v>1</v>
      </c>
      <c r="D185" s="419"/>
      <c r="E185" s="419">
        <v>1</v>
      </c>
      <c r="F185" s="413" t="s">
        <v>3</v>
      </c>
      <c r="G185" s="414" t="s">
        <v>298</v>
      </c>
      <c r="H185" s="500"/>
      <c r="I185" s="412" t="s">
        <v>698</v>
      </c>
    </row>
    <row r="186" spans="1:9" ht="13.5">
      <c r="A186" s="499">
        <v>6</v>
      </c>
      <c r="B186" s="414" t="s">
        <v>299</v>
      </c>
      <c r="C186" s="419">
        <v>1</v>
      </c>
      <c r="D186" s="419"/>
      <c r="E186" s="419">
        <v>1</v>
      </c>
      <c r="F186" s="413" t="s">
        <v>3</v>
      </c>
      <c r="G186" s="414" t="s">
        <v>299</v>
      </c>
      <c r="H186" s="500"/>
      <c r="I186" s="412" t="s">
        <v>698</v>
      </c>
    </row>
    <row r="187" spans="1:9" ht="13.5">
      <c r="A187" s="499">
        <v>7</v>
      </c>
      <c r="B187" s="414" t="s">
        <v>300</v>
      </c>
      <c r="C187" s="419">
        <v>1</v>
      </c>
      <c r="D187" s="419"/>
      <c r="E187" s="419">
        <v>1</v>
      </c>
      <c r="F187" s="413" t="s">
        <v>3</v>
      </c>
      <c r="G187" s="414" t="s">
        <v>300</v>
      </c>
      <c r="H187" s="500"/>
      <c r="I187" s="412" t="s">
        <v>698</v>
      </c>
    </row>
    <row r="188" spans="1:9" ht="13.5">
      <c r="A188" s="499">
        <v>8</v>
      </c>
      <c r="B188" s="414" t="s">
        <v>293</v>
      </c>
      <c r="C188" s="509">
        <v>2</v>
      </c>
      <c r="D188" s="509"/>
      <c r="E188" s="509">
        <v>2</v>
      </c>
      <c r="F188" s="413" t="s">
        <v>3</v>
      </c>
      <c r="G188" s="414" t="s">
        <v>293</v>
      </c>
      <c r="H188" s="500"/>
      <c r="I188" s="412" t="s">
        <v>698</v>
      </c>
    </row>
    <row r="189" spans="1:9" ht="13.5" hidden="1">
      <c r="A189" s="510"/>
      <c r="B189" s="433"/>
      <c r="C189" s="433"/>
      <c r="D189" s="433"/>
      <c r="E189" s="511"/>
      <c r="F189" s="511"/>
      <c r="G189" s="433"/>
      <c r="H189" s="512"/>
      <c r="I189" s="513"/>
    </row>
    <row r="190" spans="1:9" ht="13.5" hidden="1">
      <c r="A190" s="510"/>
      <c r="B190" s="433"/>
      <c r="C190" s="433"/>
      <c r="D190" s="433"/>
      <c r="E190" s="511"/>
      <c r="F190" s="511"/>
      <c r="G190" s="433"/>
      <c r="H190" s="512"/>
      <c r="I190" s="513"/>
    </row>
  </sheetData>
  <mergeCells count="13">
    <mergeCell ref="A26:A28"/>
    <mergeCell ref="B26:B28"/>
    <mergeCell ref="I26:I28"/>
    <mergeCell ref="A1:I1"/>
    <mergeCell ref="A2:I2"/>
    <mergeCell ref="A3:A4"/>
    <mergeCell ref="B3:B4"/>
    <mergeCell ref="C3:C4"/>
    <mergeCell ref="D3:D4"/>
    <mergeCell ref="E3:F3"/>
    <mergeCell ref="G3:G4"/>
    <mergeCell ref="H3:H4"/>
    <mergeCell ref="I3:I4"/>
  </mergeCells>
  <printOptions horizontalCentered="1"/>
  <pageMargins left="0" right="0" top="1" bottom="0.5" header="0.3" footer="0.3"/>
  <pageSetup paperSize="9" scale="9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47FF9-F5CF-4F73-BF78-0B5724E7AEF6}">
  <dimension ref="A1:AC56"/>
  <sheetViews>
    <sheetView showZeros="0" workbookViewId="0">
      <pane xSplit="3" ySplit="5" topLeftCell="H45" activePane="bottomRight" state="frozen"/>
      <selection activeCell="E26" sqref="E26"/>
      <selection pane="bottomLeft" activeCell="E26" sqref="E26"/>
      <selection pane="topRight" activeCell="E26" sqref="E26"/>
      <selection pane="bottomRight" activeCell="P16" sqref="P16"/>
    </sheetView>
  </sheetViews>
  <sheetFormatPr defaultColWidth="8.94921875" defaultRowHeight="12.75"/>
  <cols>
    <col min="1" max="1" width="3.921875" style="47" bestFit="1" customWidth="1"/>
    <col min="2" max="2" width="31.62890625" style="47" customWidth="1"/>
    <col min="3" max="3" width="4.65625" style="47" bestFit="1" customWidth="1"/>
    <col min="4" max="7" width="5.76171875" style="47" customWidth="1"/>
    <col min="8" max="9" width="6.37109375" style="47" customWidth="1"/>
    <col min="10" max="10" width="8.94921875" style="47" customWidth="1"/>
    <col min="11" max="11" width="7.59765625" style="47" customWidth="1"/>
    <col min="12" max="13" width="7.109375" style="47" customWidth="1"/>
    <col min="14" max="15" width="6.00390625" style="47" customWidth="1"/>
    <col min="16" max="17" width="5.390625" style="47" customWidth="1"/>
    <col min="18" max="18" width="6.7421875" style="47" customWidth="1"/>
    <col min="19" max="19" width="6.25" style="47" customWidth="1"/>
    <col min="20" max="21" width="5.515625" style="47" customWidth="1"/>
    <col min="22" max="23" width="6.37109375" style="47" customWidth="1"/>
    <col min="24" max="25" width="5.63671875" style="47" customWidth="1"/>
    <col min="26" max="27" width="6.6171875" style="47" customWidth="1"/>
    <col min="28" max="29" width="7.35546875" style="47" customWidth="1"/>
    <col min="30" max="256" width="8.94921875" style="47"/>
    <col min="257" max="257" width="3.921875" style="47" bestFit="1" customWidth="1"/>
    <col min="258" max="258" width="31.62890625" style="47" customWidth="1"/>
    <col min="259" max="259" width="4.65625" style="47" bestFit="1" customWidth="1"/>
    <col min="260" max="263" width="5.76171875" style="47" customWidth="1"/>
    <col min="264" max="265" width="6.37109375" style="47" customWidth="1"/>
    <col min="266" max="266" width="8.94921875" style="47" customWidth="1"/>
    <col min="267" max="267" width="7.59765625" style="47" customWidth="1"/>
    <col min="268" max="269" width="7.109375" style="47" customWidth="1"/>
    <col min="270" max="271" width="6.00390625" style="47" customWidth="1"/>
    <col min="272" max="273" width="5.390625" style="47" customWidth="1"/>
    <col min="274" max="274" width="6.7421875" style="47" customWidth="1"/>
    <col min="275" max="275" width="6.25" style="47" customWidth="1"/>
    <col min="276" max="277" width="5.515625" style="47" customWidth="1"/>
    <col min="278" max="279" width="6.37109375" style="47" customWidth="1"/>
    <col min="280" max="281" width="5.63671875" style="47" customWidth="1"/>
    <col min="282" max="283" width="6.6171875" style="47" customWidth="1"/>
    <col min="284" max="285" width="7.35546875" style="47" customWidth="1"/>
    <col min="286" max="512" width="8.94921875" style="47"/>
    <col min="513" max="513" width="3.921875" style="47" bestFit="1" customWidth="1"/>
    <col min="514" max="514" width="31.62890625" style="47" customWidth="1"/>
    <col min="515" max="515" width="4.65625" style="47" bestFit="1" customWidth="1"/>
    <col min="516" max="519" width="5.76171875" style="47" customWidth="1"/>
    <col min="520" max="521" width="6.37109375" style="47" customWidth="1"/>
    <col min="522" max="522" width="8.94921875" style="47" customWidth="1"/>
    <col min="523" max="523" width="7.59765625" style="47" customWidth="1"/>
    <col min="524" max="525" width="7.109375" style="47" customWidth="1"/>
    <col min="526" max="527" width="6.00390625" style="47" customWidth="1"/>
    <col min="528" max="529" width="5.390625" style="47" customWidth="1"/>
    <col min="530" max="530" width="6.7421875" style="47" customWidth="1"/>
    <col min="531" max="531" width="6.25" style="47" customWidth="1"/>
    <col min="532" max="533" width="5.515625" style="47" customWidth="1"/>
    <col min="534" max="535" width="6.37109375" style="47" customWidth="1"/>
    <col min="536" max="537" width="5.63671875" style="47" customWidth="1"/>
    <col min="538" max="539" width="6.6171875" style="47" customWidth="1"/>
    <col min="540" max="541" width="7.35546875" style="47" customWidth="1"/>
    <col min="542" max="768" width="8.94921875" style="47"/>
    <col min="769" max="769" width="3.921875" style="47" bestFit="1" customWidth="1"/>
    <col min="770" max="770" width="31.62890625" style="47" customWidth="1"/>
    <col min="771" max="771" width="4.65625" style="47" bestFit="1" customWidth="1"/>
    <col min="772" max="775" width="5.76171875" style="47" customWidth="1"/>
    <col min="776" max="777" width="6.37109375" style="47" customWidth="1"/>
    <col min="778" max="778" width="8.94921875" style="47" customWidth="1"/>
    <col min="779" max="779" width="7.59765625" style="47" customWidth="1"/>
    <col min="780" max="781" width="7.109375" style="47" customWidth="1"/>
    <col min="782" max="783" width="6.00390625" style="47" customWidth="1"/>
    <col min="784" max="785" width="5.390625" style="47" customWidth="1"/>
    <col min="786" max="786" width="6.7421875" style="47" customWidth="1"/>
    <col min="787" max="787" width="6.25" style="47" customWidth="1"/>
    <col min="788" max="789" width="5.515625" style="47" customWidth="1"/>
    <col min="790" max="791" width="6.37109375" style="47" customWidth="1"/>
    <col min="792" max="793" width="5.63671875" style="47" customWidth="1"/>
    <col min="794" max="795" width="6.6171875" style="47" customWidth="1"/>
    <col min="796" max="797" width="7.35546875" style="47" customWidth="1"/>
    <col min="798" max="1024" width="8.94921875" style="47"/>
    <col min="1025" max="1025" width="3.921875" style="47" bestFit="1" customWidth="1"/>
    <col min="1026" max="1026" width="31.62890625" style="47" customWidth="1"/>
    <col min="1027" max="1027" width="4.65625" style="47" bestFit="1" customWidth="1"/>
    <col min="1028" max="1031" width="5.76171875" style="47" customWidth="1"/>
    <col min="1032" max="1033" width="6.37109375" style="47" customWidth="1"/>
    <col min="1034" max="1034" width="8.94921875" style="47" customWidth="1"/>
    <col min="1035" max="1035" width="7.59765625" style="47" customWidth="1"/>
    <col min="1036" max="1037" width="7.109375" style="47" customWidth="1"/>
    <col min="1038" max="1039" width="6.00390625" style="47" customWidth="1"/>
    <col min="1040" max="1041" width="5.390625" style="47" customWidth="1"/>
    <col min="1042" max="1042" width="6.7421875" style="47" customWidth="1"/>
    <col min="1043" max="1043" width="6.25" style="47" customWidth="1"/>
    <col min="1044" max="1045" width="5.515625" style="47" customWidth="1"/>
    <col min="1046" max="1047" width="6.37109375" style="47" customWidth="1"/>
    <col min="1048" max="1049" width="5.63671875" style="47" customWidth="1"/>
    <col min="1050" max="1051" width="6.6171875" style="47" customWidth="1"/>
    <col min="1052" max="1053" width="7.35546875" style="47" customWidth="1"/>
    <col min="1054" max="1280" width="8.94921875" style="47"/>
    <col min="1281" max="1281" width="3.921875" style="47" bestFit="1" customWidth="1"/>
    <col min="1282" max="1282" width="31.62890625" style="47" customWidth="1"/>
    <col min="1283" max="1283" width="4.65625" style="47" bestFit="1" customWidth="1"/>
    <col min="1284" max="1287" width="5.76171875" style="47" customWidth="1"/>
    <col min="1288" max="1289" width="6.37109375" style="47" customWidth="1"/>
    <col min="1290" max="1290" width="8.94921875" style="47" customWidth="1"/>
    <col min="1291" max="1291" width="7.59765625" style="47" customWidth="1"/>
    <col min="1292" max="1293" width="7.109375" style="47" customWidth="1"/>
    <col min="1294" max="1295" width="6.00390625" style="47" customWidth="1"/>
    <col min="1296" max="1297" width="5.390625" style="47" customWidth="1"/>
    <col min="1298" max="1298" width="6.7421875" style="47" customWidth="1"/>
    <col min="1299" max="1299" width="6.25" style="47" customWidth="1"/>
    <col min="1300" max="1301" width="5.515625" style="47" customWidth="1"/>
    <col min="1302" max="1303" width="6.37109375" style="47" customWidth="1"/>
    <col min="1304" max="1305" width="5.63671875" style="47" customWidth="1"/>
    <col min="1306" max="1307" width="6.6171875" style="47" customWidth="1"/>
    <col min="1308" max="1309" width="7.35546875" style="47" customWidth="1"/>
    <col min="1310" max="1536" width="8.94921875" style="47"/>
    <col min="1537" max="1537" width="3.921875" style="47" bestFit="1" customWidth="1"/>
    <col min="1538" max="1538" width="31.62890625" style="47" customWidth="1"/>
    <col min="1539" max="1539" width="4.65625" style="47" bestFit="1" customWidth="1"/>
    <col min="1540" max="1543" width="5.76171875" style="47" customWidth="1"/>
    <col min="1544" max="1545" width="6.37109375" style="47" customWidth="1"/>
    <col min="1546" max="1546" width="8.94921875" style="47" customWidth="1"/>
    <col min="1547" max="1547" width="7.59765625" style="47" customWidth="1"/>
    <col min="1548" max="1549" width="7.109375" style="47" customWidth="1"/>
    <col min="1550" max="1551" width="6.00390625" style="47" customWidth="1"/>
    <col min="1552" max="1553" width="5.390625" style="47" customWidth="1"/>
    <col min="1554" max="1554" width="6.7421875" style="47" customWidth="1"/>
    <col min="1555" max="1555" width="6.25" style="47" customWidth="1"/>
    <col min="1556" max="1557" width="5.515625" style="47" customWidth="1"/>
    <col min="1558" max="1559" width="6.37109375" style="47" customWidth="1"/>
    <col min="1560" max="1561" width="5.63671875" style="47" customWidth="1"/>
    <col min="1562" max="1563" width="6.6171875" style="47" customWidth="1"/>
    <col min="1564" max="1565" width="7.35546875" style="47" customWidth="1"/>
    <col min="1566" max="1792" width="8.94921875" style="47"/>
    <col min="1793" max="1793" width="3.921875" style="47" bestFit="1" customWidth="1"/>
    <col min="1794" max="1794" width="31.62890625" style="47" customWidth="1"/>
    <col min="1795" max="1795" width="4.65625" style="47" bestFit="1" customWidth="1"/>
    <col min="1796" max="1799" width="5.76171875" style="47" customWidth="1"/>
    <col min="1800" max="1801" width="6.37109375" style="47" customWidth="1"/>
    <col min="1802" max="1802" width="8.94921875" style="47" customWidth="1"/>
    <col min="1803" max="1803" width="7.59765625" style="47" customWidth="1"/>
    <col min="1804" max="1805" width="7.109375" style="47" customWidth="1"/>
    <col min="1806" max="1807" width="6.00390625" style="47" customWidth="1"/>
    <col min="1808" max="1809" width="5.390625" style="47" customWidth="1"/>
    <col min="1810" max="1810" width="6.7421875" style="47" customWidth="1"/>
    <col min="1811" max="1811" width="6.25" style="47" customWidth="1"/>
    <col min="1812" max="1813" width="5.515625" style="47" customWidth="1"/>
    <col min="1814" max="1815" width="6.37109375" style="47" customWidth="1"/>
    <col min="1816" max="1817" width="5.63671875" style="47" customWidth="1"/>
    <col min="1818" max="1819" width="6.6171875" style="47" customWidth="1"/>
    <col min="1820" max="1821" width="7.35546875" style="47" customWidth="1"/>
    <col min="1822" max="2048" width="8.94921875" style="47"/>
    <col min="2049" max="2049" width="3.921875" style="47" bestFit="1" customWidth="1"/>
    <col min="2050" max="2050" width="31.62890625" style="47" customWidth="1"/>
    <col min="2051" max="2051" width="4.65625" style="47" bestFit="1" customWidth="1"/>
    <col min="2052" max="2055" width="5.76171875" style="47" customWidth="1"/>
    <col min="2056" max="2057" width="6.37109375" style="47" customWidth="1"/>
    <col min="2058" max="2058" width="8.94921875" style="47" customWidth="1"/>
    <col min="2059" max="2059" width="7.59765625" style="47" customWidth="1"/>
    <col min="2060" max="2061" width="7.109375" style="47" customWidth="1"/>
    <col min="2062" max="2063" width="6.00390625" style="47" customWidth="1"/>
    <col min="2064" max="2065" width="5.390625" style="47" customWidth="1"/>
    <col min="2066" max="2066" width="6.7421875" style="47" customWidth="1"/>
    <col min="2067" max="2067" width="6.25" style="47" customWidth="1"/>
    <col min="2068" max="2069" width="5.515625" style="47" customWidth="1"/>
    <col min="2070" max="2071" width="6.37109375" style="47" customWidth="1"/>
    <col min="2072" max="2073" width="5.63671875" style="47" customWidth="1"/>
    <col min="2074" max="2075" width="6.6171875" style="47" customWidth="1"/>
    <col min="2076" max="2077" width="7.35546875" style="47" customWidth="1"/>
    <col min="2078" max="2304" width="8.94921875" style="47"/>
    <col min="2305" max="2305" width="3.921875" style="47" bestFit="1" customWidth="1"/>
    <col min="2306" max="2306" width="31.62890625" style="47" customWidth="1"/>
    <col min="2307" max="2307" width="4.65625" style="47" bestFit="1" customWidth="1"/>
    <col min="2308" max="2311" width="5.76171875" style="47" customWidth="1"/>
    <col min="2312" max="2313" width="6.37109375" style="47" customWidth="1"/>
    <col min="2314" max="2314" width="8.94921875" style="47" customWidth="1"/>
    <col min="2315" max="2315" width="7.59765625" style="47" customWidth="1"/>
    <col min="2316" max="2317" width="7.109375" style="47" customWidth="1"/>
    <col min="2318" max="2319" width="6.00390625" style="47" customWidth="1"/>
    <col min="2320" max="2321" width="5.390625" style="47" customWidth="1"/>
    <col min="2322" max="2322" width="6.7421875" style="47" customWidth="1"/>
    <col min="2323" max="2323" width="6.25" style="47" customWidth="1"/>
    <col min="2324" max="2325" width="5.515625" style="47" customWidth="1"/>
    <col min="2326" max="2327" width="6.37109375" style="47" customWidth="1"/>
    <col min="2328" max="2329" width="5.63671875" style="47" customWidth="1"/>
    <col min="2330" max="2331" width="6.6171875" style="47" customWidth="1"/>
    <col min="2332" max="2333" width="7.35546875" style="47" customWidth="1"/>
    <col min="2334" max="2560" width="8.94921875" style="47"/>
    <col min="2561" max="2561" width="3.921875" style="47" bestFit="1" customWidth="1"/>
    <col min="2562" max="2562" width="31.62890625" style="47" customWidth="1"/>
    <col min="2563" max="2563" width="4.65625" style="47" bestFit="1" customWidth="1"/>
    <col min="2564" max="2567" width="5.76171875" style="47" customWidth="1"/>
    <col min="2568" max="2569" width="6.37109375" style="47" customWidth="1"/>
    <col min="2570" max="2570" width="8.94921875" style="47" customWidth="1"/>
    <col min="2571" max="2571" width="7.59765625" style="47" customWidth="1"/>
    <col min="2572" max="2573" width="7.109375" style="47" customWidth="1"/>
    <col min="2574" max="2575" width="6.00390625" style="47" customWidth="1"/>
    <col min="2576" max="2577" width="5.390625" style="47" customWidth="1"/>
    <col min="2578" max="2578" width="6.7421875" style="47" customWidth="1"/>
    <col min="2579" max="2579" width="6.25" style="47" customWidth="1"/>
    <col min="2580" max="2581" width="5.515625" style="47" customWidth="1"/>
    <col min="2582" max="2583" width="6.37109375" style="47" customWidth="1"/>
    <col min="2584" max="2585" width="5.63671875" style="47" customWidth="1"/>
    <col min="2586" max="2587" width="6.6171875" style="47" customWidth="1"/>
    <col min="2588" max="2589" width="7.35546875" style="47" customWidth="1"/>
    <col min="2590" max="2816" width="8.94921875" style="47"/>
    <col min="2817" max="2817" width="3.921875" style="47" bestFit="1" customWidth="1"/>
    <col min="2818" max="2818" width="31.62890625" style="47" customWidth="1"/>
    <col min="2819" max="2819" width="4.65625" style="47" bestFit="1" customWidth="1"/>
    <col min="2820" max="2823" width="5.76171875" style="47" customWidth="1"/>
    <col min="2824" max="2825" width="6.37109375" style="47" customWidth="1"/>
    <col min="2826" max="2826" width="8.94921875" style="47" customWidth="1"/>
    <col min="2827" max="2827" width="7.59765625" style="47" customWidth="1"/>
    <col min="2828" max="2829" width="7.109375" style="47" customWidth="1"/>
    <col min="2830" max="2831" width="6.00390625" style="47" customWidth="1"/>
    <col min="2832" max="2833" width="5.390625" style="47" customWidth="1"/>
    <col min="2834" max="2834" width="6.7421875" style="47" customWidth="1"/>
    <col min="2835" max="2835" width="6.25" style="47" customWidth="1"/>
    <col min="2836" max="2837" width="5.515625" style="47" customWidth="1"/>
    <col min="2838" max="2839" width="6.37109375" style="47" customWidth="1"/>
    <col min="2840" max="2841" width="5.63671875" style="47" customWidth="1"/>
    <col min="2842" max="2843" width="6.6171875" style="47" customWidth="1"/>
    <col min="2844" max="2845" width="7.35546875" style="47" customWidth="1"/>
    <col min="2846" max="3072" width="8.94921875" style="47"/>
    <col min="3073" max="3073" width="3.921875" style="47" bestFit="1" customWidth="1"/>
    <col min="3074" max="3074" width="31.62890625" style="47" customWidth="1"/>
    <col min="3075" max="3075" width="4.65625" style="47" bestFit="1" customWidth="1"/>
    <col min="3076" max="3079" width="5.76171875" style="47" customWidth="1"/>
    <col min="3080" max="3081" width="6.37109375" style="47" customWidth="1"/>
    <col min="3082" max="3082" width="8.94921875" style="47" customWidth="1"/>
    <col min="3083" max="3083" width="7.59765625" style="47" customWidth="1"/>
    <col min="3084" max="3085" width="7.109375" style="47" customWidth="1"/>
    <col min="3086" max="3087" width="6.00390625" style="47" customWidth="1"/>
    <col min="3088" max="3089" width="5.390625" style="47" customWidth="1"/>
    <col min="3090" max="3090" width="6.7421875" style="47" customWidth="1"/>
    <col min="3091" max="3091" width="6.25" style="47" customWidth="1"/>
    <col min="3092" max="3093" width="5.515625" style="47" customWidth="1"/>
    <col min="3094" max="3095" width="6.37109375" style="47" customWidth="1"/>
    <col min="3096" max="3097" width="5.63671875" style="47" customWidth="1"/>
    <col min="3098" max="3099" width="6.6171875" style="47" customWidth="1"/>
    <col min="3100" max="3101" width="7.35546875" style="47" customWidth="1"/>
    <col min="3102" max="3328" width="8.94921875" style="47"/>
    <col min="3329" max="3329" width="3.921875" style="47" bestFit="1" customWidth="1"/>
    <col min="3330" max="3330" width="31.62890625" style="47" customWidth="1"/>
    <col min="3331" max="3331" width="4.65625" style="47" bestFit="1" customWidth="1"/>
    <col min="3332" max="3335" width="5.76171875" style="47" customWidth="1"/>
    <col min="3336" max="3337" width="6.37109375" style="47" customWidth="1"/>
    <col min="3338" max="3338" width="8.94921875" style="47" customWidth="1"/>
    <col min="3339" max="3339" width="7.59765625" style="47" customWidth="1"/>
    <col min="3340" max="3341" width="7.109375" style="47" customWidth="1"/>
    <col min="3342" max="3343" width="6.00390625" style="47" customWidth="1"/>
    <col min="3344" max="3345" width="5.390625" style="47" customWidth="1"/>
    <col min="3346" max="3346" width="6.7421875" style="47" customWidth="1"/>
    <col min="3347" max="3347" width="6.25" style="47" customWidth="1"/>
    <col min="3348" max="3349" width="5.515625" style="47" customWidth="1"/>
    <col min="3350" max="3351" width="6.37109375" style="47" customWidth="1"/>
    <col min="3352" max="3353" width="5.63671875" style="47" customWidth="1"/>
    <col min="3354" max="3355" width="6.6171875" style="47" customWidth="1"/>
    <col min="3356" max="3357" width="7.35546875" style="47" customWidth="1"/>
    <col min="3358" max="3584" width="8.94921875" style="47"/>
    <col min="3585" max="3585" width="3.921875" style="47" bestFit="1" customWidth="1"/>
    <col min="3586" max="3586" width="31.62890625" style="47" customWidth="1"/>
    <col min="3587" max="3587" width="4.65625" style="47" bestFit="1" customWidth="1"/>
    <col min="3588" max="3591" width="5.76171875" style="47" customWidth="1"/>
    <col min="3592" max="3593" width="6.37109375" style="47" customWidth="1"/>
    <col min="3594" max="3594" width="8.94921875" style="47" customWidth="1"/>
    <col min="3595" max="3595" width="7.59765625" style="47" customWidth="1"/>
    <col min="3596" max="3597" width="7.109375" style="47" customWidth="1"/>
    <col min="3598" max="3599" width="6.00390625" style="47" customWidth="1"/>
    <col min="3600" max="3601" width="5.390625" style="47" customWidth="1"/>
    <col min="3602" max="3602" width="6.7421875" style="47" customWidth="1"/>
    <col min="3603" max="3603" width="6.25" style="47" customWidth="1"/>
    <col min="3604" max="3605" width="5.515625" style="47" customWidth="1"/>
    <col min="3606" max="3607" width="6.37109375" style="47" customWidth="1"/>
    <col min="3608" max="3609" width="5.63671875" style="47" customWidth="1"/>
    <col min="3610" max="3611" width="6.6171875" style="47" customWidth="1"/>
    <col min="3612" max="3613" width="7.35546875" style="47" customWidth="1"/>
    <col min="3614" max="3840" width="8.94921875" style="47"/>
    <col min="3841" max="3841" width="3.921875" style="47" bestFit="1" customWidth="1"/>
    <col min="3842" max="3842" width="31.62890625" style="47" customWidth="1"/>
    <col min="3843" max="3843" width="4.65625" style="47" bestFit="1" customWidth="1"/>
    <col min="3844" max="3847" width="5.76171875" style="47" customWidth="1"/>
    <col min="3848" max="3849" width="6.37109375" style="47" customWidth="1"/>
    <col min="3850" max="3850" width="8.94921875" style="47" customWidth="1"/>
    <col min="3851" max="3851" width="7.59765625" style="47" customWidth="1"/>
    <col min="3852" max="3853" width="7.109375" style="47" customWidth="1"/>
    <col min="3854" max="3855" width="6.00390625" style="47" customWidth="1"/>
    <col min="3856" max="3857" width="5.390625" style="47" customWidth="1"/>
    <col min="3858" max="3858" width="6.7421875" style="47" customWidth="1"/>
    <col min="3859" max="3859" width="6.25" style="47" customWidth="1"/>
    <col min="3860" max="3861" width="5.515625" style="47" customWidth="1"/>
    <col min="3862" max="3863" width="6.37109375" style="47" customWidth="1"/>
    <col min="3864" max="3865" width="5.63671875" style="47" customWidth="1"/>
    <col min="3866" max="3867" width="6.6171875" style="47" customWidth="1"/>
    <col min="3868" max="3869" width="7.35546875" style="47" customWidth="1"/>
    <col min="3870" max="4096" width="8.94921875" style="47"/>
    <col min="4097" max="4097" width="3.921875" style="47" bestFit="1" customWidth="1"/>
    <col min="4098" max="4098" width="31.62890625" style="47" customWidth="1"/>
    <col min="4099" max="4099" width="4.65625" style="47" bestFit="1" customWidth="1"/>
    <col min="4100" max="4103" width="5.76171875" style="47" customWidth="1"/>
    <col min="4104" max="4105" width="6.37109375" style="47" customWidth="1"/>
    <col min="4106" max="4106" width="8.94921875" style="47" customWidth="1"/>
    <col min="4107" max="4107" width="7.59765625" style="47" customWidth="1"/>
    <col min="4108" max="4109" width="7.109375" style="47" customWidth="1"/>
    <col min="4110" max="4111" width="6.00390625" style="47" customWidth="1"/>
    <col min="4112" max="4113" width="5.390625" style="47" customWidth="1"/>
    <col min="4114" max="4114" width="6.7421875" style="47" customWidth="1"/>
    <col min="4115" max="4115" width="6.25" style="47" customWidth="1"/>
    <col min="4116" max="4117" width="5.515625" style="47" customWidth="1"/>
    <col min="4118" max="4119" width="6.37109375" style="47" customWidth="1"/>
    <col min="4120" max="4121" width="5.63671875" style="47" customWidth="1"/>
    <col min="4122" max="4123" width="6.6171875" style="47" customWidth="1"/>
    <col min="4124" max="4125" width="7.35546875" style="47" customWidth="1"/>
    <col min="4126" max="4352" width="8.94921875" style="47"/>
    <col min="4353" max="4353" width="3.921875" style="47" bestFit="1" customWidth="1"/>
    <col min="4354" max="4354" width="31.62890625" style="47" customWidth="1"/>
    <col min="4355" max="4355" width="4.65625" style="47" bestFit="1" customWidth="1"/>
    <col min="4356" max="4359" width="5.76171875" style="47" customWidth="1"/>
    <col min="4360" max="4361" width="6.37109375" style="47" customWidth="1"/>
    <col min="4362" max="4362" width="8.94921875" style="47" customWidth="1"/>
    <col min="4363" max="4363" width="7.59765625" style="47" customWidth="1"/>
    <col min="4364" max="4365" width="7.109375" style="47" customWidth="1"/>
    <col min="4366" max="4367" width="6.00390625" style="47" customWidth="1"/>
    <col min="4368" max="4369" width="5.390625" style="47" customWidth="1"/>
    <col min="4370" max="4370" width="6.7421875" style="47" customWidth="1"/>
    <col min="4371" max="4371" width="6.25" style="47" customWidth="1"/>
    <col min="4372" max="4373" width="5.515625" style="47" customWidth="1"/>
    <col min="4374" max="4375" width="6.37109375" style="47" customWidth="1"/>
    <col min="4376" max="4377" width="5.63671875" style="47" customWidth="1"/>
    <col min="4378" max="4379" width="6.6171875" style="47" customWidth="1"/>
    <col min="4380" max="4381" width="7.35546875" style="47" customWidth="1"/>
    <col min="4382" max="4608" width="8.94921875" style="47"/>
    <col min="4609" max="4609" width="3.921875" style="47" bestFit="1" customWidth="1"/>
    <col min="4610" max="4610" width="31.62890625" style="47" customWidth="1"/>
    <col min="4611" max="4611" width="4.65625" style="47" bestFit="1" customWidth="1"/>
    <col min="4612" max="4615" width="5.76171875" style="47" customWidth="1"/>
    <col min="4616" max="4617" width="6.37109375" style="47" customWidth="1"/>
    <col min="4618" max="4618" width="8.94921875" style="47" customWidth="1"/>
    <col min="4619" max="4619" width="7.59765625" style="47" customWidth="1"/>
    <col min="4620" max="4621" width="7.109375" style="47" customWidth="1"/>
    <col min="4622" max="4623" width="6.00390625" style="47" customWidth="1"/>
    <col min="4624" max="4625" width="5.390625" style="47" customWidth="1"/>
    <col min="4626" max="4626" width="6.7421875" style="47" customWidth="1"/>
    <col min="4627" max="4627" width="6.25" style="47" customWidth="1"/>
    <col min="4628" max="4629" width="5.515625" style="47" customWidth="1"/>
    <col min="4630" max="4631" width="6.37109375" style="47" customWidth="1"/>
    <col min="4632" max="4633" width="5.63671875" style="47" customWidth="1"/>
    <col min="4634" max="4635" width="6.6171875" style="47" customWidth="1"/>
    <col min="4636" max="4637" width="7.35546875" style="47" customWidth="1"/>
    <col min="4638" max="4864" width="8.94921875" style="47"/>
    <col min="4865" max="4865" width="3.921875" style="47" bestFit="1" customWidth="1"/>
    <col min="4866" max="4866" width="31.62890625" style="47" customWidth="1"/>
    <col min="4867" max="4867" width="4.65625" style="47" bestFit="1" customWidth="1"/>
    <col min="4868" max="4871" width="5.76171875" style="47" customWidth="1"/>
    <col min="4872" max="4873" width="6.37109375" style="47" customWidth="1"/>
    <col min="4874" max="4874" width="8.94921875" style="47" customWidth="1"/>
    <col min="4875" max="4875" width="7.59765625" style="47" customWidth="1"/>
    <col min="4876" max="4877" width="7.109375" style="47" customWidth="1"/>
    <col min="4878" max="4879" width="6.00390625" style="47" customWidth="1"/>
    <col min="4880" max="4881" width="5.390625" style="47" customWidth="1"/>
    <col min="4882" max="4882" width="6.7421875" style="47" customWidth="1"/>
    <col min="4883" max="4883" width="6.25" style="47" customWidth="1"/>
    <col min="4884" max="4885" width="5.515625" style="47" customWidth="1"/>
    <col min="4886" max="4887" width="6.37109375" style="47" customWidth="1"/>
    <col min="4888" max="4889" width="5.63671875" style="47" customWidth="1"/>
    <col min="4890" max="4891" width="6.6171875" style="47" customWidth="1"/>
    <col min="4892" max="4893" width="7.35546875" style="47" customWidth="1"/>
    <col min="4894" max="5120" width="8.94921875" style="47"/>
    <col min="5121" max="5121" width="3.921875" style="47" bestFit="1" customWidth="1"/>
    <col min="5122" max="5122" width="31.62890625" style="47" customWidth="1"/>
    <col min="5123" max="5123" width="4.65625" style="47" bestFit="1" customWidth="1"/>
    <col min="5124" max="5127" width="5.76171875" style="47" customWidth="1"/>
    <col min="5128" max="5129" width="6.37109375" style="47" customWidth="1"/>
    <col min="5130" max="5130" width="8.94921875" style="47" customWidth="1"/>
    <col min="5131" max="5131" width="7.59765625" style="47" customWidth="1"/>
    <col min="5132" max="5133" width="7.109375" style="47" customWidth="1"/>
    <col min="5134" max="5135" width="6.00390625" style="47" customWidth="1"/>
    <col min="5136" max="5137" width="5.390625" style="47" customWidth="1"/>
    <col min="5138" max="5138" width="6.7421875" style="47" customWidth="1"/>
    <col min="5139" max="5139" width="6.25" style="47" customWidth="1"/>
    <col min="5140" max="5141" width="5.515625" style="47" customWidth="1"/>
    <col min="5142" max="5143" width="6.37109375" style="47" customWidth="1"/>
    <col min="5144" max="5145" width="5.63671875" style="47" customWidth="1"/>
    <col min="5146" max="5147" width="6.6171875" style="47" customWidth="1"/>
    <col min="5148" max="5149" width="7.35546875" style="47" customWidth="1"/>
    <col min="5150" max="5376" width="8.94921875" style="47"/>
    <col min="5377" max="5377" width="3.921875" style="47" bestFit="1" customWidth="1"/>
    <col min="5378" max="5378" width="31.62890625" style="47" customWidth="1"/>
    <col min="5379" max="5379" width="4.65625" style="47" bestFit="1" customWidth="1"/>
    <col min="5380" max="5383" width="5.76171875" style="47" customWidth="1"/>
    <col min="5384" max="5385" width="6.37109375" style="47" customWidth="1"/>
    <col min="5386" max="5386" width="8.94921875" style="47" customWidth="1"/>
    <col min="5387" max="5387" width="7.59765625" style="47" customWidth="1"/>
    <col min="5388" max="5389" width="7.109375" style="47" customWidth="1"/>
    <col min="5390" max="5391" width="6.00390625" style="47" customWidth="1"/>
    <col min="5392" max="5393" width="5.390625" style="47" customWidth="1"/>
    <col min="5394" max="5394" width="6.7421875" style="47" customWidth="1"/>
    <col min="5395" max="5395" width="6.25" style="47" customWidth="1"/>
    <col min="5396" max="5397" width="5.515625" style="47" customWidth="1"/>
    <col min="5398" max="5399" width="6.37109375" style="47" customWidth="1"/>
    <col min="5400" max="5401" width="5.63671875" style="47" customWidth="1"/>
    <col min="5402" max="5403" width="6.6171875" style="47" customWidth="1"/>
    <col min="5404" max="5405" width="7.35546875" style="47" customWidth="1"/>
    <col min="5406" max="5632" width="8.94921875" style="47"/>
    <col min="5633" max="5633" width="3.921875" style="47" bestFit="1" customWidth="1"/>
    <col min="5634" max="5634" width="31.62890625" style="47" customWidth="1"/>
    <col min="5635" max="5635" width="4.65625" style="47" bestFit="1" customWidth="1"/>
    <col min="5636" max="5639" width="5.76171875" style="47" customWidth="1"/>
    <col min="5640" max="5641" width="6.37109375" style="47" customWidth="1"/>
    <col min="5642" max="5642" width="8.94921875" style="47" customWidth="1"/>
    <col min="5643" max="5643" width="7.59765625" style="47" customWidth="1"/>
    <col min="5644" max="5645" width="7.109375" style="47" customWidth="1"/>
    <col min="5646" max="5647" width="6.00390625" style="47" customWidth="1"/>
    <col min="5648" max="5649" width="5.390625" style="47" customWidth="1"/>
    <col min="5650" max="5650" width="6.7421875" style="47" customWidth="1"/>
    <col min="5651" max="5651" width="6.25" style="47" customWidth="1"/>
    <col min="5652" max="5653" width="5.515625" style="47" customWidth="1"/>
    <col min="5654" max="5655" width="6.37109375" style="47" customWidth="1"/>
    <col min="5656" max="5657" width="5.63671875" style="47" customWidth="1"/>
    <col min="5658" max="5659" width="6.6171875" style="47" customWidth="1"/>
    <col min="5660" max="5661" width="7.35546875" style="47" customWidth="1"/>
    <col min="5662" max="5888" width="8.94921875" style="47"/>
    <col min="5889" max="5889" width="3.921875" style="47" bestFit="1" customWidth="1"/>
    <col min="5890" max="5890" width="31.62890625" style="47" customWidth="1"/>
    <col min="5891" max="5891" width="4.65625" style="47" bestFit="1" customWidth="1"/>
    <col min="5892" max="5895" width="5.76171875" style="47" customWidth="1"/>
    <col min="5896" max="5897" width="6.37109375" style="47" customWidth="1"/>
    <col min="5898" max="5898" width="8.94921875" style="47" customWidth="1"/>
    <col min="5899" max="5899" width="7.59765625" style="47" customWidth="1"/>
    <col min="5900" max="5901" width="7.109375" style="47" customWidth="1"/>
    <col min="5902" max="5903" width="6.00390625" style="47" customWidth="1"/>
    <col min="5904" max="5905" width="5.390625" style="47" customWidth="1"/>
    <col min="5906" max="5906" width="6.7421875" style="47" customWidth="1"/>
    <col min="5907" max="5907" width="6.25" style="47" customWidth="1"/>
    <col min="5908" max="5909" width="5.515625" style="47" customWidth="1"/>
    <col min="5910" max="5911" width="6.37109375" style="47" customWidth="1"/>
    <col min="5912" max="5913" width="5.63671875" style="47" customWidth="1"/>
    <col min="5914" max="5915" width="6.6171875" style="47" customWidth="1"/>
    <col min="5916" max="5917" width="7.35546875" style="47" customWidth="1"/>
    <col min="5918" max="6144" width="8.94921875" style="47"/>
    <col min="6145" max="6145" width="3.921875" style="47" bestFit="1" customWidth="1"/>
    <col min="6146" max="6146" width="31.62890625" style="47" customWidth="1"/>
    <col min="6147" max="6147" width="4.65625" style="47" bestFit="1" customWidth="1"/>
    <col min="6148" max="6151" width="5.76171875" style="47" customWidth="1"/>
    <col min="6152" max="6153" width="6.37109375" style="47" customWidth="1"/>
    <col min="6154" max="6154" width="8.94921875" style="47" customWidth="1"/>
    <col min="6155" max="6155" width="7.59765625" style="47" customWidth="1"/>
    <col min="6156" max="6157" width="7.109375" style="47" customWidth="1"/>
    <col min="6158" max="6159" width="6.00390625" style="47" customWidth="1"/>
    <col min="6160" max="6161" width="5.390625" style="47" customWidth="1"/>
    <col min="6162" max="6162" width="6.7421875" style="47" customWidth="1"/>
    <col min="6163" max="6163" width="6.25" style="47" customWidth="1"/>
    <col min="6164" max="6165" width="5.515625" style="47" customWidth="1"/>
    <col min="6166" max="6167" width="6.37109375" style="47" customWidth="1"/>
    <col min="6168" max="6169" width="5.63671875" style="47" customWidth="1"/>
    <col min="6170" max="6171" width="6.6171875" style="47" customWidth="1"/>
    <col min="6172" max="6173" width="7.35546875" style="47" customWidth="1"/>
    <col min="6174" max="6400" width="8.94921875" style="47"/>
    <col min="6401" max="6401" width="3.921875" style="47" bestFit="1" customWidth="1"/>
    <col min="6402" max="6402" width="31.62890625" style="47" customWidth="1"/>
    <col min="6403" max="6403" width="4.65625" style="47" bestFit="1" customWidth="1"/>
    <col min="6404" max="6407" width="5.76171875" style="47" customWidth="1"/>
    <col min="6408" max="6409" width="6.37109375" style="47" customWidth="1"/>
    <col min="6410" max="6410" width="8.94921875" style="47" customWidth="1"/>
    <col min="6411" max="6411" width="7.59765625" style="47" customWidth="1"/>
    <col min="6412" max="6413" width="7.109375" style="47" customWidth="1"/>
    <col min="6414" max="6415" width="6.00390625" style="47" customWidth="1"/>
    <col min="6416" max="6417" width="5.390625" style="47" customWidth="1"/>
    <col min="6418" max="6418" width="6.7421875" style="47" customWidth="1"/>
    <col min="6419" max="6419" width="6.25" style="47" customWidth="1"/>
    <col min="6420" max="6421" width="5.515625" style="47" customWidth="1"/>
    <col min="6422" max="6423" width="6.37109375" style="47" customWidth="1"/>
    <col min="6424" max="6425" width="5.63671875" style="47" customWidth="1"/>
    <col min="6426" max="6427" width="6.6171875" style="47" customWidth="1"/>
    <col min="6428" max="6429" width="7.35546875" style="47" customWidth="1"/>
    <col min="6430" max="6656" width="8.94921875" style="47"/>
    <col min="6657" max="6657" width="3.921875" style="47" bestFit="1" customWidth="1"/>
    <col min="6658" max="6658" width="31.62890625" style="47" customWidth="1"/>
    <col min="6659" max="6659" width="4.65625" style="47" bestFit="1" customWidth="1"/>
    <col min="6660" max="6663" width="5.76171875" style="47" customWidth="1"/>
    <col min="6664" max="6665" width="6.37109375" style="47" customWidth="1"/>
    <col min="6666" max="6666" width="8.94921875" style="47" customWidth="1"/>
    <col min="6667" max="6667" width="7.59765625" style="47" customWidth="1"/>
    <col min="6668" max="6669" width="7.109375" style="47" customWidth="1"/>
    <col min="6670" max="6671" width="6.00390625" style="47" customWidth="1"/>
    <col min="6672" max="6673" width="5.390625" style="47" customWidth="1"/>
    <col min="6674" max="6674" width="6.7421875" style="47" customWidth="1"/>
    <col min="6675" max="6675" width="6.25" style="47" customWidth="1"/>
    <col min="6676" max="6677" width="5.515625" style="47" customWidth="1"/>
    <col min="6678" max="6679" width="6.37109375" style="47" customWidth="1"/>
    <col min="6680" max="6681" width="5.63671875" style="47" customWidth="1"/>
    <col min="6682" max="6683" width="6.6171875" style="47" customWidth="1"/>
    <col min="6684" max="6685" width="7.35546875" style="47" customWidth="1"/>
    <col min="6686" max="6912" width="8.94921875" style="47"/>
    <col min="6913" max="6913" width="3.921875" style="47" bestFit="1" customWidth="1"/>
    <col min="6914" max="6914" width="31.62890625" style="47" customWidth="1"/>
    <col min="6915" max="6915" width="4.65625" style="47" bestFit="1" customWidth="1"/>
    <col min="6916" max="6919" width="5.76171875" style="47" customWidth="1"/>
    <col min="6920" max="6921" width="6.37109375" style="47" customWidth="1"/>
    <col min="6922" max="6922" width="8.94921875" style="47" customWidth="1"/>
    <col min="6923" max="6923" width="7.59765625" style="47" customWidth="1"/>
    <col min="6924" max="6925" width="7.109375" style="47" customWidth="1"/>
    <col min="6926" max="6927" width="6.00390625" style="47" customWidth="1"/>
    <col min="6928" max="6929" width="5.390625" style="47" customWidth="1"/>
    <col min="6930" max="6930" width="6.7421875" style="47" customWidth="1"/>
    <col min="6931" max="6931" width="6.25" style="47" customWidth="1"/>
    <col min="6932" max="6933" width="5.515625" style="47" customWidth="1"/>
    <col min="6934" max="6935" width="6.37109375" style="47" customWidth="1"/>
    <col min="6936" max="6937" width="5.63671875" style="47" customWidth="1"/>
    <col min="6938" max="6939" width="6.6171875" style="47" customWidth="1"/>
    <col min="6940" max="6941" width="7.35546875" style="47" customWidth="1"/>
    <col min="6942" max="7168" width="8.94921875" style="47"/>
    <col min="7169" max="7169" width="3.921875" style="47" bestFit="1" customWidth="1"/>
    <col min="7170" max="7170" width="31.62890625" style="47" customWidth="1"/>
    <col min="7171" max="7171" width="4.65625" style="47" bestFit="1" customWidth="1"/>
    <col min="7172" max="7175" width="5.76171875" style="47" customWidth="1"/>
    <col min="7176" max="7177" width="6.37109375" style="47" customWidth="1"/>
    <col min="7178" max="7178" width="8.94921875" style="47" customWidth="1"/>
    <col min="7179" max="7179" width="7.59765625" style="47" customWidth="1"/>
    <col min="7180" max="7181" width="7.109375" style="47" customWidth="1"/>
    <col min="7182" max="7183" width="6.00390625" style="47" customWidth="1"/>
    <col min="7184" max="7185" width="5.390625" style="47" customWidth="1"/>
    <col min="7186" max="7186" width="6.7421875" style="47" customWidth="1"/>
    <col min="7187" max="7187" width="6.25" style="47" customWidth="1"/>
    <col min="7188" max="7189" width="5.515625" style="47" customWidth="1"/>
    <col min="7190" max="7191" width="6.37109375" style="47" customWidth="1"/>
    <col min="7192" max="7193" width="5.63671875" style="47" customWidth="1"/>
    <col min="7194" max="7195" width="6.6171875" style="47" customWidth="1"/>
    <col min="7196" max="7197" width="7.35546875" style="47" customWidth="1"/>
    <col min="7198" max="7424" width="8.94921875" style="47"/>
    <col min="7425" max="7425" width="3.921875" style="47" bestFit="1" customWidth="1"/>
    <col min="7426" max="7426" width="31.62890625" style="47" customWidth="1"/>
    <col min="7427" max="7427" width="4.65625" style="47" bestFit="1" customWidth="1"/>
    <col min="7428" max="7431" width="5.76171875" style="47" customWidth="1"/>
    <col min="7432" max="7433" width="6.37109375" style="47" customWidth="1"/>
    <col min="7434" max="7434" width="8.94921875" style="47" customWidth="1"/>
    <col min="7435" max="7435" width="7.59765625" style="47" customWidth="1"/>
    <col min="7436" max="7437" width="7.109375" style="47" customWidth="1"/>
    <col min="7438" max="7439" width="6.00390625" style="47" customWidth="1"/>
    <col min="7440" max="7441" width="5.390625" style="47" customWidth="1"/>
    <col min="7442" max="7442" width="6.7421875" style="47" customWidth="1"/>
    <col min="7443" max="7443" width="6.25" style="47" customWidth="1"/>
    <col min="7444" max="7445" width="5.515625" style="47" customWidth="1"/>
    <col min="7446" max="7447" width="6.37109375" style="47" customWidth="1"/>
    <col min="7448" max="7449" width="5.63671875" style="47" customWidth="1"/>
    <col min="7450" max="7451" width="6.6171875" style="47" customWidth="1"/>
    <col min="7452" max="7453" width="7.35546875" style="47" customWidth="1"/>
    <col min="7454" max="7680" width="8.94921875" style="47"/>
    <col min="7681" max="7681" width="3.921875" style="47" bestFit="1" customWidth="1"/>
    <col min="7682" max="7682" width="31.62890625" style="47" customWidth="1"/>
    <col min="7683" max="7683" width="4.65625" style="47" bestFit="1" customWidth="1"/>
    <col min="7684" max="7687" width="5.76171875" style="47" customWidth="1"/>
    <col min="7688" max="7689" width="6.37109375" style="47" customWidth="1"/>
    <col min="7690" max="7690" width="8.94921875" style="47" customWidth="1"/>
    <col min="7691" max="7691" width="7.59765625" style="47" customWidth="1"/>
    <col min="7692" max="7693" width="7.109375" style="47" customWidth="1"/>
    <col min="7694" max="7695" width="6.00390625" style="47" customWidth="1"/>
    <col min="7696" max="7697" width="5.390625" style="47" customWidth="1"/>
    <col min="7698" max="7698" width="6.7421875" style="47" customWidth="1"/>
    <col min="7699" max="7699" width="6.25" style="47" customWidth="1"/>
    <col min="7700" max="7701" width="5.515625" style="47" customWidth="1"/>
    <col min="7702" max="7703" width="6.37109375" style="47" customWidth="1"/>
    <col min="7704" max="7705" width="5.63671875" style="47" customWidth="1"/>
    <col min="7706" max="7707" width="6.6171875" style="47" customWidth="1"/>
    <col min="7708" max="7709" width="7.35546875" style="47" customWidth="1"/>
    <col min="7710" max="7936" width="8.94921875" style="47"/>
    <col min="7937" max="7937" width="3.921875" style="47" bestFit="1" customWidth="1"/>
    <col min="7938" max="7938" width="31.62890625" style="47" customWidth="1"/>
    <col min="7939" max="7939" width="4.65625" style="47" bestFit="1" customWidth="1"/>
    <col min="7940" max="7943" width="5.76171875" style="47" customWidth="1"/>
    <col min="7944" max="7945" width="6.37109375" style="47" customWidth="1"/>
    <col min="7946" max="7946" width="8.94921875" style="47" customWidth="1"/>
    <col min="7947" max="7947" width="7.59765625" style="47" customWidth="1"/>
    <col min="7948" max="7949" width="7.109375" style="47" customWidth="1"/>
    <col min="7950" max="7951" width="6.00390625" style="47" customWidth="1"/>
    <col min="7952" max="7953" width="5.390625" style="47" customWidth="1"/>
    <col min="7954" max="7954" width="6.7421875" style="47" customWidth="1"/>
    <col min="7955" max="7955" width="6.25" style="47" customWidth="1"/>
    <col min="7956" max="7957" width="5.515625" style="47" customWidth="1"/>
    <col min="7958" max="7959" width="6.37109375" style="47" customWidth="1"/>
    <col min="7960" max="7961" width="5.63671875" style="47" customWidth="1"/>
    <col min="7962" max="7963" width="6.6171875" style="47" customWidth="1"/>
    <col min="7964" max="7965" width="7.35546875" style="47" customWidth="1"/>
    <col min="7966" max="8192" width="8.94921875" style="47"/>
    <col min="8193" max="8193" width="3.921875" style="47" bestFit="1" customWidth="1"/>
    <col min="8194" max="8194" width="31.62890625" style="47" customWidth="1"/>
    <col min="8195" max="8195" width="4.65625" style="47" bestFit="1" customWidth="1"/>
    <col min="8196" max="8199" width="5.76171875" style="47" customWidth="1"/>
    <col min="8200" max="8201" width="6.37109375" style="47" customWidth="1"/>
    <col min="8202" max="8202" width="8.94921875" style="47" customWidth="1"/>
    <col min="8203" max="8203" width="7.59765625" style="47" customWidth="1"/>
    <col min="8204" max="8205" width="7.109375" style="47" customWidth="1"/>
    <col min="8206" max="8207" width="6.00390625" style="47" customWidth="1"/>
    <col min="8208" max="8209" width="5.390625" style="47" customWidth="1"/>
    <col min="8210" max="8210" width="6.7421875" style="47" customWidth="1"/>
    <col min="8211" max="8211" width="6.25" style="47" customWidth="1"/>
    <col min="8212" max="8213" width="5.515625" style="47" customWidth="1"/>
    <col min="8214" max="8215" width="6.37109375" style="47" customWidth="1"/>
    <col min="8216" max="8217" width="5.63671875" style="47" customWidth="1"/>
    <col min="8218" max="8219" width="6.6171875" style="47" customWidth="1"/>
    <col min="8220" max="8221" width="7.35546875" style="47" customWidth="1"/>
    <col min="8222" max="8448" width="8.94921875" style="47"/>
    <col min="8449" max="8449" width="3.921875" style="47" bestFit="1" customWidth="1"/>
    <col min="8450" max="8450" width="31.62890625" style="47" customWidth="1"/>
    <col min="8451" max="8451" width="4.65625" style="47" bestFit="1" customWidth="1"/>
    <col min="8452" max="8455" width="5.76171875" style="47" customWidth="1"/>
    <col min="8456" max="8457" width="6.37109375" style="47" customWidth="1"/>
    <col min="8458" max="8458" width="8.94921875" style="47" customWidth="1"/>
    <col min="8459" max="8459" width="7.59765625" style="47" customWidth="1"/>
    <col min="8460" max="8461" width="7.109375" style="47" customWidth="1"/>
    <col min="8462" max="8463" width="6.00390625" style="47" customWidth="1"/>
    <col min="8464" max="8465" width="5.390625" style="47" customWidth="1"/>
    <col min="8466" max="8466" width="6.7421875" style="47" customWidth="1"/>
    <col min="8467" max="8467" width="6.25" style="47" customWidth="1"/>
    <col min="8468" max="8469" width="5.515625" style="47" customWidth="1"/>
    <col min="8470" max="8471" width="6.37109375" style="47" customWidth="1"/>
    <col min="8472" max="8473" width="5.63671875" style="47" customWidth="1"/>
    <col min="8474" max="8475" width="6.6171875" style="47" customWidth="1"/>
    <col min="8476" max="8477" width="7.35546875" style="47" customWidth="1"/>
    <col min="8478" max="8704" width="8.94921875" style="47"/>
    <col min="8705" max="8705" width="3.921875" style="47" bestFit="1" customWidth="1"/>
    <col min="8706" max="8706" width="31.62890625" style="47" customWidth="1"/>
    <col min="8707" max="8707" width="4.65625" style="47" bestFit="1" customWidth="1"/>
    <col min="8708" max="8711" width="5.76171875" style="47" customWidth="1"/>
    <col min="8712" max="8713" width="6.37109375" style="47" customWidth="1"/>
    <col min="8714" max="8714" width="8.94921875" style="47" customWidth="1"/>
    <col min="8715" max="8715" width="7.59765625" style="47" customWidth="1"/>
    <col min="8716" max="8717" width="7.109375" style="47" customWidth="1"/>
    <col min="8718" max="8719" width="6.00390625" style="47" customWidth="1"/>
    <col min="8720" max="8721" width="5.390625" style="47" customWidth="1"/>
    <col min="8722" max="8722" width="6.7421875" style="47" customWidth="1"/>
    <col min="8723" max="8723" width="6.25" style="47" customWidth="1"/>
    <col min="8724" max="8725" width="5.515625" style="47" customWidth="1"/>
    <col min="8726" max="8727" width="6.37109375" style="47" customWidth="1"/>
    <col min="8728" max="8729" width="5.63671875" style="47" customWidth="1"/>
    <col min="8730" max="8731" width="6.6171875" style="47" customWidth="1"/>
    <col min="8732" max="8733" width="7.35546875" style="47" customWidth="1"/>
    <col min="8734" max="8960" width="8.94921875" style="47"/>
    <col min="8961" max="8961" width="3.921875" style="47" bestFit="1" customWidth="1"/>
    <col min="8962" max="8962" width="31.62890625" style="47" customWidth="1"/>
    <col min="8963" max="8963" width="4.65625" style="47" bestFit="1" customWidth="1"/>
    <col min="8964" max="8967" width="5.76171875" style="47" customWidth="1"/>
    <col min="8968" max="8969" width="6.37109375" style="47" customWidth="1"/>
    <col min="8970" max="8970" width="8.94921875" style="47" customWidth="1"/>
    <col min="8971" max="8971" width="7.59765625" style="47" customWidth="1"/>
    <col min="8972" max="8973" width="7.109375" style="47" customWidth="1"/>
    <col min="8974" max="8975" width="6.00390625" style="47" customWidth="1"/>
    <col min="8976" max="8977" width="5.390625" style="47" customWidth="1"/>
    <col min="8978" max="8978" width="6.7421875" style="47" customWidth="1"/>
    <col min="8979" max="8979" width="6.25" style="47" customWidth="1"/>
    <col min="8980" max="8981" width="5.515625" style="47" customWidth="1"/>
    <col min="8982" max="8983" width="6.37109375" style="47" customWidth="1"/>
    <col min="8984" max="8985" width="5.63671875" style="47" customWidth="1"/>
    <col min="8986" max="8987" width="6.6171875" style="47" customWidth="1"/>
    <col min="8988" max="8989" width="7.35546875" style="47" customWidth="1"/>
    <col min="8990" max="9216" width="8.94921875" style="47"/>
    <col min="9217" max="9217" width="3.921875" style="47" bestFit="1" customWidth="1"/>
    <col min="9218" max="9218" width="31.62890625" style="47" customWidth="1"/>
    <col min="9219" max="9219" width="4.65625" style="47" bestFit="1" customWidth="1"/>
    <col min="9220" max="9223" width="5.76171875" style="47" customWidth="1"/>
    <col min="9224" max="9225" width="6.37109375" style="47" customWidth="1"/>
    <col min="9226" max="9226" width="8.94921875" style="47" customWidth="1"/>
    <col min="9227" max="9227" width="7.59765625" style="47" customWidth="1"/>
    <col min="9228" max="9229" width="7.109375" style="47" customWidth="1"/>
    <col min="9230" max="9231" width="6.00390625" style="47" customWidth="1"/>
    <col min="9232" max="9233" width="5.390625" style="47" customWidth="1"/>
    <col min="9234" max="9234" width="6.7421875" style="47" customWidth="1"/>
    <col min="9235" max="9235" width="6.25" style="47" customWidth="1"/>
    <col min="9236" max="9237" width="5.515625" style="47" customWidth="1"/>
    <col min="9238" max="9239" width="6.37109375" style="47" customWidth="1"/>
    <col min="9240" max="9241" width="5.63671875" style="47" customWidth="1"/>
    <col min="9242" max="9243" width="6.6171875" style="47" customWidth="1"/>
    <col min="9244" max="9245" width="7.35546875" style="47" customWidth="1"/>
    <col min="9246" max="9472" width="8.94921875" style="47"/>
    <col min="9473" max="9473" width="3.921875" style="47" bestFit="1" customWidth="1"/>
    <col min="9474" max="9474" width="31.62890625" style="47" customWidth="1"/>
    <col min="9475" max="9475" width="4.65625" style="47" bestFit="1" customWidth="1"/>
    <col min="9476" max="9479" width="5.76171875" style="47" customWidth="1"/>
    <col min="9480" max="9481" width="6.37109375" style="47" customWidth="1"/>
    <col min="9482" max="9482" width="8.94921875" style="47" customWidth="1"/>
    <col min="9483" max="9483" width="7.59765625" style="47" customWidth="1"/>
    <col min="9484" max="9485" width="7.109375" style="47" customWidth="1"/>
    <col min="9486" max="9487" width="6.00390625" style="47" customWidth="1"/>
    <col min="9488" max="9489" width="5.390625" style="47" customWidth="1"/>
    <col min="9490" max="9490" width="6.7421875" style="47" customWidth="1"/>
    <col min="9491" max="9491" width="6.25" style="47" customWidth="1"/>
    <col min="9492" max="9493" width="5.515625" style="47" customWidth="1"/>
    <col min="9494" max="9495" width="6.37109375" style="47" customWidth="1"/>
    <col min="9496" max="9497" width="5.63671875" style="47" customWidth="1"/>
    <col min="9498" max="9499" width="6.6171875" style="47" customWidth="1"/>
    <col min="9500" max="9501" width="7.35546875" style="47" customWidth="1"/>
    <col min="9502" max="9728" width="8.94921875" style="47"/>
    <col min="9729" max="9729" width="3.921875" style="47" bestFit="1" customWidth="1"/>
    <col min="9730" max="9730" width="31.62890625" style="47" customWidth="1"/>
    <col min="9731" max="9731" width="4.65625" style="47" bestFit="1" customWidth="1"/>
    <col min="9732" max="9735" width="5.76171875" style="47" customWidth="1"/>
    <col min="9736" max="9737" width="6.37109375" style="47" customWidth="1"/>
    <col min="9738" max="9738" width="8.94921875" style="47" customWidth="1"/>
    <col min="9739" max="9739" width="7.59765625" style="47" customWidth="1"/>
    <col min="9740" max="9741" width="7.109375" style="47" customWidth="1"/>
    <col min="9742" max="9743" width="6.00390625" style="47" customWidth="1"/>
    <col min="9744" max="9745" width="5.390625" style="47" customWidth="1"/>
    <col min="9746" max="9746" width="6.7421875" style="47" customWidth="1"/>
    <col min="9747" max="9747" width="6.25" style="47" customWidth="1"/>
    <col min="9748" max="9749" width="5.515625" style="47" customWidth="1"/>
    <col min="9750" max="9751" width="6.37109375" style="47" customWidth="1"/>
    <col min="9752" max="9753" width="5.63671875" style="47" customWidth="1"/>
    <col min="9754" max="9755" width="6.6171875" style="47" customWidth="1"/>
    <col min="9756" max="9757" width="7.35546875" style="47" customWidth="1"/>
    <col min="9758" max="9984" width="8.94921875" style="47"/>
    <col min="9985" max="9985" width="3.921875" style="47" bestFit="1" customWidth="1"/>
    <col min="9986" max="9986" width="31.62890625" style="47" customWidth="1"/>
    <col min="9987" max="9987" width="4.65625" style="47" bestFit="1" customWidth="1"/>
    <col min="9988" max="9991" width="5.76171875" style="47" customWidth="1"/>
    <col min="9992" max="9993" width="6.37109375" style="47" customWidth="1"/>
    <col min="9994" max="9994" width="8.94921875" style="47" customWidth="1"/>
    <col min="9995" max="9995" width="7.59765625" style="47" customWidth="1"/>
    <col min="9996" max="9997" width="7.109375" style="47" customWidth="1"/>
    <col min="9998" max="9999" width="6.00390625" style="47" customWidth="1"/>
    <col min="10000" max="10001" width="5.390625" style="47" customWidth="1"/>
    <col min="10002" max="10002" width="6.7421875" style="47" customWidth="1"/>
    <col min="10003" max="10003" width="6.25" style="47" customWidth="1"/>
    <col min="10004" max="10005" width="5.515625" style="47" customWidth="1"/>
    <col min="10006" max="10007" width="6.37109375" style="47" customWidth="1"/>
    <col min="10008" max="10009" width="5.63671875" style="47" customWidth="1"/>
    <col min="10010" max="10011" width="6.6171875" style="47" customWidth="1"/>
    <col min="10012" max="10013" width="7.35546875" style="47" customWidth="1"/>
    <col min="10014" max="10240" width="8.94921875" style="47"/>
    <col min="10241" max="10241" width="3.921875" style="47" bestFit="1" customWidth="1"/>
    <col min="10242" max="10242" width="31.62890625" style="47" customWidth="1"/>
    <col min="10243" max="10243" width="4.65625" style="47" bestFit="1" customWidth="1"/>
    <col min="10244" max="10247" width="5.76171875" style="47" customWidth="1"/>
    <col min="10248" max="10249" width="6.37109375" style="47" customWidth="1"/>
    <col min="10250" max="10250" width="8.94921875" style="47" customWidth="1"/>
    <col min="10251" max="10251" width="7.59765625" style="47" customWidth="1"/>
    <col min="10252" max="10253" width="7.109375" style="47" customWidth="1"/>
    <col min="10254" max="10255" width="6.00390625" style="47" customWidth="1"/>
    <col min="10256" max="10257" width="5.390625" style="47" customWidth="1"/>
    <col min="10258" max="10258" width="6.7421875" style="47" customWidth="1"/>
    <col min="10259" max="10259" width="6.25" style="47" customWidth="1"/>
    <col min="10260" max="10261" width="5.515625" style="47" customWidth="1"/>
    <col min="10262" max="10263" width="6.37109375" style="47" customWidth="1"/>
    <col min="10264" max="10265" width="5.63671875" style="47" customWidth="1"/>
    <col min="10266" max="10267" width="6.6171875" style="47" customWidth="1"/>
    <col min="10268" max="10269" width="7.35546875" style="47" customWidth="1"/>
    <col min="10270" max="10496" width="8.94921875" style="47"/>
    <col min="10497" max="10497" width="3.921875" style="47" bestFit="1" customWidth="1"/>
    <col min="10498" max="10498" width="31.62890625" style="47" customWidth="1"/>
    <col min="10499" max="10499" width="4.65625" style="47" bestFit="1" customWidth="1"/>
    <col min="10500" max="10503" width="5.76171875" style="47" customWidth="1"/>
    <col min="10504" max="10505" width="6.37109375" style="47" customWidth="1"/>
    <col min="10506" max="10506" width="8.94921875" style="47" customWidth="1"/>
    <col min="10507" max="10507" width="7.59765625" style="47" customWidth="1"/>
    <col min="10508" max="10509" width="7.109375" style="47" customWidth="1"/>
    <col min="10510" max="10511" width="6.00390625" style="47" customWidth="1"/>
    <col min="10512" max="10513" width="5.390625" style="47" customWidth="1"/>
    <col min="10514" max="10514" width="6.7421875" style="47" customWidth="1"/>
    <col min="10515" max="10515" width="6.25" style="47" customWidth="1"/>
    <col min="10516" max="10517" width="5.515625" style="47" customWidth="1"/>
    <col min="10518" max="10519" width="6.37109375" style="47" customWidth="1"/>
    <col min="10520" max="10521" width="5.63671875" style="47" customWidth="1"/>
    <col min="10522" max="10523" width="6.6171875" style="47" customWidth="1"/>
    <col min="10524" max="10525" width="7.35546875" style="47" customWidth="1"/>
    <col min="10526" max="10752" width="8.94921875" style="47"/>
    <col min="10753" max="10753" width="3.921875" style="47" bestFit="1" customWidth="1"/>
    <col min="10754" max="10754" width="31.62890625" style="47" customWidth="1"/>
    <col min="10755" max="10755" width="4.65625" style="47" bestFit="1" customWidth="1"/>
    <col min="10756" max="10759" width="5.76171875" style="47" customWidth="1"/>
    <col min="10760" max="10761" width="6.37109375" style="47" customWidth="1"/>
    <col min="10762" max="10762" width="8.94921875" style="47" customWidth="1"/>
    <col min="10763" max="10763" width="7.59765625" style="47" customWidth="1"/>
    <col min="10764" max="10765" width="7.109375" style="47" customWidth="1"/>
    <col min="10766" max="10767" width="6.00390625" style="47" customWidth="1"/>
    <col min="10768" max="10769" width="5.390625" style="47" customWidth="1"/>
    <col min="10770" max="10770" width="6.7421875" style="47" customWidth="1"/>
    <col min="10771" max="10771" width="6.25" style="47" customWidth="1"/>
    <col min="10772" max="10773" width="5.515625" style="47" customWidth="1"/>
    <col min="10774" max="10775" width="6.37109375" style="47" customWidth="1"/>
    <col min="10776" max="10777" width="5.63671875" style="47" customWidth="1"/>
    <col min="10778" max="10779" width="6.6171875" style="47" customWidth="1"/>
    <col min="10780" max="10781" width="7.35546875" style="47" customWidth="1"/>
    <col min="10782" max="11008" width="8.94921875" style="47"/>
    <col min="11009" max="11009" width="3.921875" style="47" bestFit="1" customWidth="1"/>
    <col min="11010" max="11010" width="31.62890625" style="47" customWidth="1"/>
    <col min="11011" max="11011" width="4.65625" style="47" bestFit="1" customWidth="1"/>
    <col min="11012" max="11015" width="5.76171875" style="47" customWidth="1"/>
    <col min="11016" max="11017" width="6.37109375" style="47" customWidth="1"/>
    <col min="11018" max="11018" width="8.94921875" style="47" customWidth="1"/>
    <col min="11019" max="11019" width="7.59765625" style="47" customWidth="1"/>
    <col min="11020" max="11021" width="7.109375" style="47" customWidth="1"/>
    <col min="11022" max="11023" width="6.00390625" style="47" customWidth="1"/>
    <col min="11024" max="11025" width="5.390625" style="47" customWidth="1"/>
    <col min="11026" max="11026" width="6.7421875" style="47" customWidth="1"/>
    <col min="11027" max="11027" width="6.25" style="47" customWidth="1"/>
    <col min="11028" max="11029" width="5.515625" style="47" customWidth="1"/>
    <col min="11030" max="11031" width="6.37109375" style="47" customWidth="1"/>
    <col min="11032" max="11033" width="5.63671875" style="47" customWidth="1"/>
    <col min="11034" max="11035" width="6.6171875" style="47" customWidth="1"/>
    <col min="11036" max="11037" width="7.35546875" style="47" customWidth="1"/>
    <col min="11038" max="11264" width="8.94921875" style="47"/>
    <col min="11265" max="11265" width="3.921875" style="47" bestFit="1" customWidth="1"/>
    <col min="11266" max="11266" width="31.62890625" style="47" customWidth="1"/>
    <col min="11267" max="11267" width="4.65625" style="47" bestFit="1" customWidth="1"/>
    <col min="11268" max="11271" width="5.76171875" style="47" customWidth="1"/>
    <col min="11272" max="11273" width="6.37109375" style="47" customWidth="1"/>
    <col min="11274" max="11274" width="8.94921875" style="47" customWidth="1"/>
    <col min="11275" max="11275" width="7.59765625" style="47" customWidth="1"/>
    <col min="11276" max="11277" width="7.109375" style="47" customWidth="1"/>
    <col min="11278" max="11279" width="6.00390625" style="47" customWidth="1"/>
    <col min="11280" max="11281" width="5.390625" style="47" customWidth="1"/>
    <col min="11282" max="11282" width="6.7421875" style="47" customWidth="1"/>
    <col min="11283" max="11283" width="6.25" style="47" customWidth="1"/>
    <col min="11284" max="11285" width="5.515625" style="47" customWidth="1"/>
    <col min="11286" max="11287" width="6.37109375" style="47" customWidth="1"/>
    <col min="11288" max="11289" width="5.63671875" style="47" customWidth="1"/>
    <col min="11290" max="11291" width="6.6171875" style="47" customWidth="1"/>
    <col min="11292" max="11293" width="7.35546875" style="47" customWidth="1"/>
    <col min="11294" max="11520" width="8.94921875" style="47"/>
    <col min="11521" max="11521" width="3.921875" style="47" bestFit="1" customWidth="1"/>
    <col min="11522" max="11522" width="31.62890625" style="47" customWidth="1"/>
    <col min="11523" max="11523" width="4.65625" style="47" bestFit="1" customWidth="1"/>
    <col min="11524" max="11527" width="5.76171875" style="47" customWidth="1"/>
    <col min="11528" max="11529" width="6.37109375" style="47" customWidth="1"/>
    <col min="11530" max="11530" width="8.94921875" style="47" customWidth="1"/>
    <col min="11531" max="11531" width="7.59765625" style="47" customWidth="1"/>
    <col min="11532" max="11533" width="7.109375" style="47" customWidth="1"/>
    <col min="11534" max="11535" width="6.00390625" style="47" customWidth="1"/>
    <col min="11536" max="11537" width="5.390625" style="47" customWidth="1"/>
    <col min="11538" max="11538" width="6.7421875" style="47" customWidth="1"/>
    <col min="11539" max="11539" width="6.25" style="47" customWidth="1"/>
    <col min="11540" max="11541" width="5.515625" style="47" customWidth="1"/>
    <col min="11542" max="11543" width="6.37109375" style="47" customWidth="1"/>
    <col min="11544" max="11545" width="5.63671875" style="47" customWidth="1"/>
    <col min="11546" max="11547" width="6.6171875" style="47" customWidth="1"/>
    <col min="11548" max="11549" width="7.35546875" style="47" customWidth="1"/>
    <col min="11550" max="11776" width="8.94921875" style="47"/>
    <col min="11777" max="11777" width="3.921875" style="47" bestFit="1" customWidth="1"/>
    <col min="11778" max="11778" width="31.62890625" style="47" customWidth="1"/>
    <col min="11779" max="11779" width="4.65625" style="47" bestFit="1" customWidth="1"/>
    <col min="11780" max="11783" width="5.76171875" style="47" customWidth="1"/>
    <col min="11784" max="11785" width="6.37109375" style="47" customWidth="1"/>
    <col min="11786" max="11786" width="8.94921875" style="47" customWidth="1"/>
    <col min="11787" max="11787" width="7.59765625" style="47" customWidth="1"/>
    <col min="11788" max="11789" width="7.109375" style="47" customWidth="1"/>
    <col min="11790" max="11791" width="6.00390625" style="47" customWidth="1"/>
    <col min="11792" max="11793" width="5.390625" style="47" customWidth="1"/>
    <col min="11794" max="11794" width="6.7421875" style="47" customWidth="1"/>
    <col min="11795" max="11795" width="6.25" style="47" customWidth="1"/>
    <col min="11796" max="11797" width="5.515625" style="47" customWidth="1"/>
    <col min="11798" max="11799" width="6.37109375" style="47" customWidth="1"/>
    <col min="11800" max="11801" width="5.63671875" style="47" customWidth="1"/>
    <col min="11802" max="11803" width="6.6171875" style="47" customWidth="1"/>
    <col min="11804" max="11805" width="7.35546875" style="47" customWidth="1"/>
    <col min="11806" max="12032" width="8.94921875" style="47"/>
    <col min="12033" max="12033" width="3.921875" style="47" bestFit="1" customWidth="1"/>
    <col min="12034" max="12034" width="31.62890625" style="47" customWidth="1"/>
    <col min="12035" max="12035" width="4.65625" style="47" bestFit="1" customWidth="1"/>
    <col min="12036" max="12039" width="5.76171875" style="47" customWidth="1"/>
    <col min="12040" max="12041" width="6.37109375" style="47" customWidth="1"/>
    <col min="12042" max="12042" width="8.94921875" style="47" customWidth="1"/>
    <col min="12043" max="12043" width="7.59765625" style="47" customWidth="1"/>
    <col min="12044" max="12045" width="7.109375" style="47" customWidth="1"/>
    <col min="12046" max="12047" width="6.00390625" style="47" customWidth="1"/>
    <col min="12048" max="12049" width="5.390625" style="47" customWidth="1"/>
    <col min="12050" max="12050" width="6.7421875" style="47" customWidth="1"/>
    <col min="12051" max="12051" width="6.25" style="47" customWidth="1"/>
    <col min="12052" max="12053" width="5.515625" style="47" customWidth="1"/>
    <col min="12054" max="12055" width="6.37109375" style="47" customWidth="1"/>
    <col min="12056" max="12057" width="5.63671875" style="47" customWidth="1"/>
    <col min="12058" max="12059" width="6.6171875" style="47" customWidth="1"/>
    <col min="12060" max="12061" width="7.35546875" style="47" customWidth="1"/>
    <col min="12062" max="12288" width="8.94921875" style="47"/>
    <col min="12289" max="12289" width="3.921875" style="47" bestFit="1" customWidth="1"/>
    <col min="12290" max="12290" width="31.62890625" style="47" customWidth="1"/>
    <col min="12291" max="12291" width="4.65625" style="47" bestFit="1" customWidth="1"/>
    <col min="12292" max="12295" width="5.76171875" style="47" customWidth="1"/>
    <col min="12296" max="12297" width="6.37109375" style="47" customWidth="1"/>
    <col min="12298" max="12298" width="8.94921875" style="47" customWidth="1"/>
    <col min="12299" max="12299" width="7.59765625" style="47" customWidth="1"/>
    <col min="12300" max="12301" width="7.109375" style="47" customWidth="1"/>
    <col min="12302" max="12303" width="6.00390625" style="47" customWidth="1"/>
    <col min="12304" max="12305" width="5.390625" style="47" customWidth="1"/>
    <col min="12306" max="12306" width="6.7421875" style="47" customWidth="1"/>
    <col min="12307" max="12307" width="6.25" style="47" customWidth="1"/>
    <col min="12308" max="12309" width="5.515625" style="47" customWidth="1"/>
    <col min="12310" max="12311" width="6.37109375" style="47" customWidth="1"/>
    <col min="12312" max="12313" width="5.63671875" style="47" customWidth="1"/>
    <col min="12314" max="12315" width="6.6171875" style="47" customWidth="1"/>
    <col min="12316" max="12317" width="7.35546875" style="47" customWidth="1"/>
    <col min="12318" max="12544" width="8.94921875" style="47"/>
    <col min="12545" max="12545" width="3.921875" style="47" bestFit="1" customWidth="1"/>
    <col min="12546" max="12546" width="31.62890625" style="47" customWidth="1"/>
    <col min="12547" max="12547" width="4.65625" style="47" bestFit="1" customWidth="1"/>
    <col min="12548" max="12551" width="5.76171875" style="47" customWidth="1"/>
    <col min="12552" max="12553" width="6.37109375" style="47" customWidth="1"/>
    <col min="12554" max="12554" width="8.94921875" style="47" customWidth="1"/>
    <col min="12555" max="12555" width="7.59765625" style="47" customWidth="1"/>
    <col min="12556" max="12557" width="7.109375" style="47" customWidth="1"/>
    <col min="12558" max="12559" width="6.00390625" style="47" customWidth="1"/>
    <col min="12560" max="12561" width="5.390625" style="47" customWidth="1"/>
    <col min="12562" max="12562" width="6.7421875" style="47" customWidth="1"/>
    <col min="12563" max="12563" width="6.25" style="47" customWidth="1"/>
    <col min="12564" max="12565" width="5.515625" style="47" customWidth="1"/>
    <col min="12566" max="12567" width="6.37109375" style="47" customWidth="1"/>
    <col min="12568" max="12569" width="5.63671875" style="47" customWidth="1"/>
    <col min="12570" max="12571" width="6.6171875" style="47" customWidth="1"/>
    <col min="12572" max="12573" width="7.35546875" style="47" customWidth="1"/>
    <col min="12574" max="12800" width="8.94921875" style="47"/>
    <col min="12801" max="12801" width="3.921875" style="47" bestFit="1" customWidth="1"/>
    <col min="12802" max="12802" width="31.62890625" style="47" customWidth="1"/>
    <col min="12803" max="12803" width="4.65625" style="47" bestFit="1" customWidth="1"/>
    <col min="12804" max="12807" width="5.76171875" style="47" customWidth="1"/>
    <col min="12808" max="12809" width="6.37109375" style="47" customWidth="1"/>
    <col min="12810" max="12810" width="8.94921875" style="47" customWidth="1"/>
    <col min="12811" max="12811" width="7.59765625" style="47" customWidth="1"/>
    <col min="12812" max="12813" width="7.109375" style="47" customWidth="1"/>
    <col min="12814" max="12815" width="6.00390625" style="47" customWidth="1"/>
    <col min="12816" max="12817" width="5.390625" style="47" customWidth="1"/>
    <col min="12818" max="12818" width="6.7421875" style="47" customWidth="1"/>
    <col min="12819" max="12819" width="6.25" style="47" customWidth="1"/>
    <col min="12820" max="12821" width="5.515625" style="47" customWidth="1"/>
    <col min="12822" max="12823" width="6.37109375" style="47" customWidth="1"/>
    <col min="12824" max="12825" width="5.63671875" style="47" customWidth="1"/>
    <col min="12826" max="12827" width="6.6171875" style="47" customWidth="1"/>
    <col min="12828" max="12829" width="7.35546875" style="47" customWidth="1"/>
    <col min="12830" max="13056" width="8.94921875" style="47"/>
    <col min="13057" max="13057" width="3.921875" style="47" bestFit="1" customWidth="1"/>
    <col min="13058" max="13058" width="31.62890625" style="47" customWidth="1"/>
    <col min="13059" max="13059" width="4.65625" style="47" bestFit="1" customWidth="1"/>
    <col min="13060" max="13063" width="5.76171875" style="47" customWidth="1"/>
    <col min="13064" max="13065" width="6.37109375" style="47" customWidth="1"/>
    <col min="13066" max="13066" width="8.94921875" style="47" customWidth="1"/>
    <col min="13067" max="13067" width="7.59765625" style="47" customWidth="1"/>
    <col min="13068" max="13069" width="7.109375" style="47" customWidth="1"/>
    <col min="13070" max="13071" width="6.00390625" style="47" customWidth="1"/>
    <col min="13072" max="13073" width="5.390625" style="47" customWidth="1"/>
    <col min="13074" max="13074" width="6.7421875" style="47" customWidth="1"/>
    <col min="13075" max="13075" width="6.25" style="47" customWidth="1"/>
    <col min="13076" max="13077" width="5.515625" style="47" customWidth="1"/>
    <col min="13078" max="13079" width="6.37109375" style="47" customWidth="1"/>
    <col min="13080" max="13081" width="5.63671875" style="47" customWidth="1"/>
    <col min="13082" max="13083" width="6.6171875" style="47" customWidth="1"/>
    <col min="13084" max="13085" width="7.35546875" style="47" customWidth="1"/>
    <col min="13086" max="13312" width="8.94921875" style="47"/>
    <col min="13313" max="13313" width="3.921875" style="47" bestFit="1" customWidth="1"/>
    <col min="13314" max="13314" width="31.62890625" style="47" customWidth="1"/>
    <col min="13315" max="13315" width="4.65625" style="47" bestFit="1" customWidth="1"/>
    <col min="13316" max="13319" width="5.76171875" style="47" customWidth="1"/>
    <col min="13320" max="13321" width="6.37109375" style="47" customWidth="1"/>
    <col min="13322" max="13322" width="8.94921875" style="47" customWidth="1"/>
    <col min="13323" max="13323" width="7.59765625" style="47" customWidth="1"/>
    <col min="13324" max="13325" width="7.109375" style="47" customWidth="1"/>
    <col min="13326" max="13327" width="6.00390625" style="47" customWidth="1"/>
    <col min="13328" max="13329" width="5.390625" style="47" customWidth="1"/>
    <col min="13330" max="13330" width="6.7421875" style="47" customWidth="1"/>
    <col min="13331" max="13331" width="6.25" style="47" customWidth="1"/>
    <col min="13332" max="13333" width="5.515625" style="47" customWidth="1"/>
    <col min="13334" max="13335" width="6.37109375" style="47" customWidth="1"/>
    <col min="13336" max="13337" width="5.63671875" style="47" customWidth="1"/>
    <col min="13338" max="13339" width="6.6171875" style="47" customWidth="1"/>
    <col min="13340" max="13341" width="7.35546875" style="47" customWidth="1"/>
    <col min="13342" max="13568" width="8.94921875" style="47"/>
    <col min="13569" max="13569" width="3.921875" style="47" bestFit="1" customWidth="1"/>
    <col min="13570" max="13570" width="31.62890625" style="47" customWidth="1"/>
    <col min="13571" max="13571" width="4.65625" style="47" bestFit="1" customWidth="1"/>
    <col min="13572" max="13575" width="5.76171875" style="47" customWidth="1"/>
    <col min="13576" max="13577" width="6.37109375" style="47" customWidth="1"/>
    <col min="13578" max="13578" width="8.94921875" style="47" customWidth="1"/>
    <col min="13579" max="13579" width="7.59765625" style="47" customWidth="1"/>
    <col min="13580" max="13581" width="7.109375" style="47" customWidth="1"/>
    <col min="13582" max="13583" width="6.00390625" style="47" customWidth="1"/>
    <col min="13584" max="13585" width="5.390625" style="47" customWidth="1"/>
    <col min="13586" max="13586" width="6.7421875" style="47" customWidth="1"/>
    <col min="13587" max="13587" width="6.25" style="47" customWidth="1"/>
    <col min="13588" max="13589" width="5.515625" style="47" customWidth="1"/>
    <col min="13590" max="13591" width="6.37109375" style="47" customWidth="1"/>
    <col min="13592" max="13593" width="5.63671875" style="47" customWidth="1"/>
    <col min="13594" max="13595" width="6.6171875" style="47" customWidth="1"/>
    <col min="13596" max="13597" width="7.35546875" style="47" customWidth="1"/>
    <col min="13598" max="13824" width="8.94921875" style="47"/>
    <col min="13825" max="13825" width="3.921875" style="47" bestFit="1" customWidth="1"/>
    <col min="13826" max="13826" width="31.62890625" style="47" customWidth="1"/>
    <col min="13827" max="13827" width="4.65625" style="47" bestFit="1" customWidth="1"/>
    <col min="13828" max="13831" width="5.76171875" style="47" customWidth="1"/>
    <col min="13832" max="13833" width="6.37109375" style="47" customWidth="1"/>
    <col min="13834" max="13834" width="8.94921875" style="47" customWidth="1"/>
    <col min="13835" max="13835" width="7.59765625" style="47" customWidth="1"/>
    <col min="13836" max="13837" width="7.109375" style="47" customWidth="1"/>
    <col min="13838" max="13839" width="6.00390625" style="47" customWidth="1"/>
    <col min="13840" max="13841" width="5.390625" style="47" customWidth="1"/>
    <col min="13842" max="13842" width="6.7421875" style="47" customWidth="1"/>
    <col min="13843" max="13843" width="6.25" style="47" customWidth="1"/>
    <col min="13844" max="13845" width="5.515625" style="47" customWidth="1"/>
    <col min="13846" max="13847" width="6.37109375" style="47" customWidth="1"/>
    <col min="13848" max="13849" width="5.63671875" style="47" customWidth="1"/>
    <col min="13850" max="13851" width="6.6171875" style="47" customWidth="1"/>
    <col min="13852" max="13853" width="7.35546875" style="47" customWidth="1"/>
    <col min="13854" max="14080" width="8.94921875" style="47"/>
    <col min="14081" max="14081" width="3.921875" style="47" bestFit="1" customWidth="1"/>
    <col min="14082" max="14082" width="31.62890625" style="47" customWidth="1"/>
    <col min="14083" max="14083" width="4.65625" style="47" bestFit="1" customWidth="1"/>
    <col min="14084" max="14087" width="5.76171875" style="47" customWidth="1"/>
    <col min="14088" max="14089" width="6.37109375" style="47" customWidth="1"/>
    <col min="14090" max="14090" width="8.94921875" style="47" customWidth="1"/>
    <col min="14091" max="14091" width="7.59765625" style="47" customWidth="1"/>
    <col min="14092" max="14093" width="7.109375" style="47" customWidth="1"/>
    <col min="14094" max="14095" width="6.00390625" style="47" customWidth="1"/>
    <col min="14096" max="14097" width="5.390625" style="47" customWidth="1"/>
    <col min="14098" max="14098" width="6.7421875" style="47" customWidth="1"/>
    <col min="14099" max="14099" width="6.25" style="47" customWidth="1"/>
    <col min="14100" max="14101" width="5.515625" style="47" customWidth="1"/>
    <col min="14102" max="14103" width="6.37109375" style="47" customWidth="1"/>
    <col min="14104" max="14105" width="5.63671875" style="47" customWidth="1"/>
    <col min="14106" max="14107" width="6.6171875" style="47" customWidth="1"/>
    <col min="14108" max="14109" width="7.35546875" style="47" customWidth="1"/>
    <col min="14110" max="14336" width="8.94921875" style="47"/>
    <col min="14337" max="14337" width="3.921875" style="47" bestFit="1" customWidth="1"/>
    <col min="14338" max="14338" width="31.62890625" style="47" customWidth="1"/>
    <col min="14339" max="14339" width="4.65625" style="47" bestFit="1" customWidth="1"/>
    <col min="14340" max="14343" width="5.76171875" style="47" customWidth="1"/>
    <col min="14344" max="14345" width="6.37109375" style="47" customWidth="1"/>
    <col min="14346" max="14346" width="8.94921875" style="47" customWidth="1"/>
    <col min="14347" max="14347" width="7.59765625" style="47" customWidth="1"/>
    <col min="14348" max="14349" width="7.109375" style="47" customWidth="1"/>
    <col min="14350" max="14351" width="6.00390625" style="47" customWidth="1"/>
    <col min="14352" max="14353" width="5.390625" style="47" customWidth="1"/>
    <col min="14354" max="14354" width="6.7421875" style="47" customWidth="1"/>
    <col min="14355" max="14355" width="6.25" style="47" customWidth="1"/>
    <col min="14356" max="14357" width="5.515625" style="47" customWidth="1"/>
    <col min="14358" max="14359" width="6.37109375" style="47" customWidth="1"/>
    <col min="14360" max="14361" width="5.63671875" style="47" customWidth="1"/>
    <col min="14362" max="14363" width="6.6171875" style="47" customWidth="1"/>
    <col min="14364" max="14365" width="7.35546875" style="47" customWidth="1"/>
    <col min="14366" max="14592" width="8.94921875" style="47"/>
    <col min="14593" max="14593" width="3.921875" style="47" bestFit="1" customWidth="1"/>
    <col min="14594" max="14594" width="31.62890625" style="47" customWidth="1"/>
    <col min="14595" max="14595" width="4.65625" style="47" bestFit="1" customWidth="1"/>
    <col min="14596" max="14599" width="5.76171875" style="47" customWidth="1"/>
    <col min="14600" max="14601" width="6.37109375" style="47" customWidth="1"/>
    <col min="14602" max="14602" width="8.94921875" style="47" customWidth="1"/>
    <col min="14603" max="14603" width="7.59765625" style="47" customWidth="1"/>
    <col min="14604" max="14605" width="7.109375" style="47" customWidth="1"/>
    <col min="14606" max="14607" width="6.00390625" style="47" customWidth="1"/>
    <col min="14608" max="14609" width="5.390625" style="47" customWidth="1"/>
    <col min="14610" max="14610" width="6.7421875" style="47" customWidth="1"/>
    <col min="14611" max="14611" width="6.25" style="47" customWidth="1"/>
    <col min="14612" max="14613" width="5.515625" style="47" customWidth="1"/>
    <col min="14614" max="14615" width="6.37109375" style="47" customWidth="1"/>
    <col min="14616" max="14617" width="5.63671875" style="47" customWidth="1"/>
    <col min="14618" max="14619" width="6.6171875" style="47" customWidth="1"/>
    <col min="14620" max="14621" width="7.35546875" style="47" customWidth="1"/>
    <col min="14622" max="14848" width="8.94921875" style="47"/>
    <col min="14849" max="14849" width="3.921875" style="47" bestFit="1" customWidth="1"/>
    <col min="14850" max="14850" width="31.62890625" style="47" customWidth="1"/>
    <col min="14851" max="14851" width="4.65625" style="47" bestFit="1" customWidth="1"/>
    <col min="14852" max="14855" width="5.76171875" style="47" customWidth="1"/>
    <col min="14856" max="14857" width="6.37109375" style="47" customWidth="1"/>
    <col min="14858" max="14858" width="8.94921875" style="47" customWidth="1"/>
    <col min="14859" max="14859" width="7.59765625" style="47" customWidth="1"/>
    <col min="14860" max="14861" width="7.109375" style="47" customWidth="1"/>
    <col min="14862" max="14863" width="6.00390625" style="47" customWidth="1"/>
    <col min="14864" max="14865" width="5.390625" style="47" customWidth="1"/>
    <col min="14866" max="14866" width="6.7421875" style="47" customWidth="1"/>
    <col min="14867" max="14867" width="6.25" style="47" customWidth="1"/>
    <col min="14868" max="14869" width="5.515625" style="47" customWidth="1"/>
    <col min="14870" max="14871" width="6.37109375" style="47" customWidth="1"/>
    <col min="14872" max="14873" width="5.63671875" style="47" customWidth="1"/>
    <col min="14874" max="14875" width="6.6171875" style="47" customWidth="1"/>
    <col min="14876" max="14877" width="7.35546875" style="47" customWidth="1"/>
    <col min="14878" max="15104" width="8.94921875" style="47"/>
    <col min="15105" max="15105" width="3.921875" style="47" bestFit="1" customWidth="1"/>
    <col min="15106" max="15106" width="31.62890625" style="47" customWidth="1"/>
    <col min="15107" max="15107" width="4.65625" style="47" bestFit="1" customWidth="1"/>
    <col min="15108" max="15111" width="5.76171875" style="47" customWidth="1"/>
    <col min="15112" max="15113" width="6.37109375" style="47" customWidth="1"/>
    <col min="15114" max="15114" width="8.94921875" style="47" customWidth="1"/>
    <col min="15115" max="15115" width="7.59765625" style="47" customWidth="1"/>
    <col min="15116" max="15117" width="7.109375" style="47" customWidth="1"/>
    <col min="15118" max="15119" width="6.00390625" style="47" customWidth="1"/>
    <col min="15120" max="15121" width="5.390625" style="47" customWidth="1"/>
    <col min="15122" max="15122" width="6.7421875" style="47" customWidth="1"/>
    <col min="15123" max="15123" width="6.25" style="47" customWidth="1"/>
    <col min="15124" max="15125" width="5.515625" style="47" customWidth="1"/>
    <col min="15126" max="15127" width="6.37109375" style="47" customWidth="1"/>
    <col min="15128" max="15129" width="5.63671875" style="47" customWidth="1"/>
    <col min="15130" max="15131" width="6.6171875" style="47" customWidth="1"/>
    <col min="15132" max="15133" width="7.35546875" style="47" customWidth="1"/>
    <col min="15134" max="15360" width="8.94921875" style="47"/>
    <col min="15361" max="15361" width="3.921875" style="47" bestFit="1" customWidth="1"/>
    <col min="15362" max="15362" width="31.62890625" style="47" customWidth="1"/>
    <col min="15363" max="15363" width="4.65625" style="47" bestFit="1" customWidth="1"/>
    <col min="15364" max="15367" width="5.76171875" style="47" customWidth="1"/>
    <col min="15368" max="15369" width="6.37109375" style="47" customWidth="1"/>
    <col min="15370" max="15370" width="8.94921875" style="47" customWidth="1"/>
    <col min="15371" max="15371" width="7.59765625" style="47" customWidth="1"/>
    <col min="15372" max="15373" width="7.109375" style="47" customWidth="1"/>
    <col min="15374" max="15375" width="6.00390625" style="47" customWidth="1"/>
    <col min="15376" max="15377" width="5.390625" style="47" customWidth="1"/>
    <col min="15378" max="15378" width="6.7421875" style="47" customWidth="1"/>
    <col min="15379" max="15379" width="6.25" style="47" customWidth="1"/>
    <col min="15380" max="15381" width="5.515625" style="47" customWidth="1"/>
    <col min="15382" max="15383" width="6.37109375" style="47" customWidth="1"/>
    <col min="15384" max="15385" width="5.63671875" style="47" customWidth="1"/>
    <col min="15386" max="15387" width="6.6171875" style="47" customWidth="1"/>
    <col min="15388" max="15389" width="7.35546875" style="47" customWidth="1"/>
    <col min="15390" max="15616" width="8.94921875" style="47"/>
    <col min="15617" max="15617" width="3.921875" style="47" bestFit="1" customWidth="1"/>
    <col min="15618" max="15618" width="31.62890625" style="47" customWidth="1"/>
    <col min="15619" max="15619" width="4.65625" style="47" bestFit="1" customWidth="1"/>
    <col min="15620" max="15623" width="5.76171875" style="47" customWidth="1"/>
    <col min="15624" max="15625" width="6.37109375" style="47" customWidth="1"/>
    <col min="15626" max="15626" width="8.94921875" style="47" customWidth="1"/>
    <col min="15627" max="15627" width="7.59765625" style="47" customWidth="1"/>
    <col min="15628" max="15629" width="7.109375" style="47" customWidth="1"/>
    <col min="15630" max="15631" width="6.00390625" style="47" customWidth="1"/>
    <col min="15632" max="15633" width="5.390625" style="47" customWidth="1"/>
    <col min="15634" max="15634" width="6.7421875" style="47" customWidth="1"/>
    <col min="15635" max="15635" width="6.25" style="47" customWidth="1"/>
    <col min="15636" max="15637" width="5.515625" style="47" customWidth="1"/>
    <col min="15638" max="15639" width="6.37109375" style="47" customWidth="1"/>
    <col min="15640" max="15641" width="5.63671875" style="47" customWidth="1"/>
    <col min="15642" max="15643" width="6.6171875" style="47" customWidth="1"/>
    <col min="15644" max="15645" width="7.35546875" style="47" customWidth="1"/>
    <col min="15646" max="15872" width="8.94921875" style="47"/>
    <col min="15873" max="15873" width="3.921875" style="47" bestFit="1" customWidth="1"/>
    <col min="15874" max="15874" width="31.62890625" style="47" customWidth="1"/>
    <col min="15875" max="15875" width="4.65625" style="47" bestFit="1" customWidth="1"/>
    <col min="15876" max="15879" width="5.76171875" style="47" customWidth="1"/>
    <col min="15880" max="15881" width="6.37109375" style="47" customWidth="1"/>
    <col min="15882" max="15882" width="8.94921875" style="47" customWidth="1"/>
    <col min="15883" max="15883" width="7.59765625" style="47" customWidth="1"/>
    <col min="15884" max="15885" width="7.109375" style="47" customWidth="1"/>
    <col min="15886" max="15887" width="6.00390625" style="47" customWidth="1"/>
    <col min="15888" max="15889" width="5.390625" style="47" customWidth="1"/>
    <col min="15890" max="15890" width="6.7421875" style="47" customWidth="1"/>
    <col min="15891" max="15891" width="6.25" style="47" customWidth="1"/>
    <col min="15892" max="15893" width="5.515625" style="47" customWidth="1"/>
    <col min="15894" max="15895" width="6.37109375" style="47" customWidth="1"/>
    <col min="15896" max="15897" width="5.63671875" style="47" customWidth="1"/>
    <col min="15898" max="15899" width="6.6171875" style="47" customWidth="1"/>
    <col min="15900" max="15901" width="7.35546875" style="47" customWidth="1"/>
    <col min="15902" max="16128" width="8.94921875" style="47"/>
    <col min="16129" max="16129" width="3.921875" style="47" bestFit="1" customWidth="1"/>
    <col min="16130" max="16130" width="31.62890625" style="47" customWidth="1"/>
    <col min="16131" max="16131" width="4.65625" style="47" bestFit="1" customWidth="1"/>
    <col min="16132" max="16135" width="5.76171875" style="47" customWidth="1"/>
    <col min="16136" max="16137" width="6.37109375" style="47" customWidth="1"/>
    <col min="16138" max="16138" width="8.94921875" style="47" customWidth="1"/>
    <col min="16139" max="16139" width="7.59765625" style="47" customWidth="1"/>
    <col min="16140" max="16141" width="7.109375" style="47" customWidth="1"/>
    <col min="16142" max="16143" width="6.00390625" style="47" customWidth="1"/>
    <col min="16144" max="16145" width="5.390625" style="47" customWidth="1"/>
    <col min="16146" max="16146" width="6.7421875" style="47" customWidth="1"/>
    <col min="16147" max="16147" width="6.25" style="47" customWidth="1"/>
    <col min="16148" max="16149" width="5.515625" style="47" customWidth="1"/>
    <col min="16150" max="16151" width="6.37109375" style="47" customWidth="1"/>
    <col min="16152" max="16153" width="5.63671875" style="47" customWidth="1"/>
    <col min="16154" max="16155" width="6.6171875" style="47" customWidth="1"/>
    <col min="16156" max="16157" width="7.35546875" style="47" customWidth="1"/>
    <col min="16158" max="16384" width="8.94921875" style="47"/>
  </cols>
  <sheetData>
    <row r="1" spans="1:29" ht="16.5" customHeight="1">
      <c r="A1" s="558" t="s">
        <v>307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</row>
    <row r="2" spans="1:29" ht="16.5" customHeight="1">
      <c r="A2" s="595" t="s">
        <v>309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  <c r="AB2" s="595"/>
      <c r="AC2" s="595"/>
    </row>
    <row r="3" spans="1:29" ht="57.6" customHeight="1">
      <c r="A3" s="560" t="s">
        <v>50</v>
      </c>
      <c r="B3" s="561" t="s">
        <v>51</v>
      </c>
      <c r="C3" s="561" t="s">
        <v>52</v>
      </c>
      <c r="D3" s="562" t="s">
        <v>175</v>
      </c>
      <c r="E3" s="561"/>
      <c r="F3" s="562" t="s">
        <v>178</v>
      </c>
      <c r="G3" s="561"/>
      <c r="H3" s="562" t="s">
        <v>180</v>
      </c>
      <c r="I3" s="561"/>
      <c r="J3" s="562" t="s">
        <v>182</v>
      </c>
      <c r="K3" s="561"/>
      <c r="L3" s="562" t="s">
        <v>184</v>
      </c>
      <c r="M3" s="561"/>
      <c r="N3" s="562" t="s">
        <v>186</v>
      </c>
      <c r="O3" s="561"/>
      <c r="P3" s="562" t="s">
        <v>188</v>
      </c>
      <c r="Q3" s="561"/>
      <c r="R3" s="562" t="s">
        <v>190</v>
      </c>
      <c r="S3" s="561"/>
      <c r="T3" s="562" t="s">
        <v>192</v>
      </c>
      <c r="U3" s="561"/>
      <c r="V3" s="562" t="s">
        <v>194</v>
      </c>
      <c r="W3" s="561"/>
      <c r="X3" s="562" t="s">
        <v>196</v>
      </c>
      <c r="Y3" s="561"/>
      <c r="Z3" s="562" t="s">
        <v>198</v>
      </c>
      <c r="AA3" s="561"/>
      <c r="AB3" s="562" t="s">
        <v>205</v>
      </c>
      <c r="AC3" s="561"/>
    </row>
    <row r="4" spans="1:29" ht="33.75" customHeight="1">
      <c r="A4" s="560"/>
      <c r="B4" s="561"/>
      <c r="C4" s="561"/>
      <c r="D4" s="187" t="s">
        <v>53</v>
      </c>
      <c r="E4" s="187" t="s">
        <v>308</v>
      </c>
      <c r="F4" s="187" t="s">
        <v>53</v>
      </c>
      <c r="G4" s="187" t="s">
        <v>308</v>
      </c>
      <c r="H4" s="187" t="s">
        <v>53</v>
      </c>
      <c r="I4" s="187" t="s">
        <v>308</v>
      </c>
      <c r="J4" s="187" t="s">
        <v>53</v>
      </c>
      <c r="K4" s="187" t="s">
        <v>308</v>
      </c>
      <c r="L4" s="187" t="s">
        <v>53</v>
      </c>
      <c r="M4" s="187" t="s">
        <v>308</v>
      </c>
      <c r="N4" s="187" t="s">
        <v>53</v>
      </c>
      <c r="O4" s="187" t="s">
        <v>308</v>
      </c>
      <c r="P4" s="187" t="s">
        <v>53</v>
      </c>
      <c r="Q4" s="187" t="s">
        <v>308</v>
      </c>
      <c r="R4" s="187" t="s">
        <v>53</v>
      </c>
      <c r="S4" s="187" t="s">
        <v>308</v>
      </c>
      <c r="T4" s="187" t="s">
        <v>53</v>
      </c>
      <c r="U4" s="187" t="s">
        <v>308</v>
      </c>
      <c r="V4" s="187" t="s">
        <v>53</v>
      </c>
      <c r="W4" s="187" t="s">
        <v>308</v>
      </c>
      <c r="X4" s="187" t="s">
        <v>53</v>
      </c>
      <c r="Y4" s="187" t="s">
        <v>308</v>
      </c>
      <c r="Z4" s="187" t="s">
        <v>53</v>
      </c>
      <c r="AA4" s="187" t="s">
        <v>308</v>
      </c>
      <c r="AB4" s="187" t="s">
        <v>53</v>
      </c>
      <c r="AC4" s="187" t="s">
        <v>308</v>
      </c>
    </row>
    <row r="5" spans="1:29">
      <c r="A5" s="11"/>
      <c r="B5" s="18" t="s">
        <v>260</v>
      </c>
      <c r="C5" s="18"/>
      <c r="D5" s="188">
        <v>0</v>
      </c>
      <c r="E5" s="189"/>
      <c r="F5" s="190">
        <v>0</v>
      </c>
      <c r="G5" s="190">
        <v>0</v>
      </c>
      <c r="H5" s="191">
        <v>739.50040000000001</v>
      </c>
      <c r="I5" s="191">
        <v>100</v>
      </c>
      <c r="J5" s="191">
        <v>10919.8244</v>
      </c>
      <c r="K5" s="191">
        <v>100</v>
      </c>
      <c r="L5" s="191">
        <v>1787.9541999999999</v>
      </c>
      <c r="M5" s="191"/>
      <c r="N5" s="191">
        <v>200</v>
      </c>
      <c r="O5" s="191">
        <v>100</v>
      </c>
      <c r="P5" s="191">
        <v>0</v>
      </c>
      <c r="Q5" s="191">
        <v>0</v>
      </c>
      <c r="R5" s="191">
        <v>0</v>
      </c>
      <c r="S5" s="191"/>
      <c r="T5" s="191">
        <v>0</v>
      </c>
      <c r="U5" s="191"/>
      <c r="V5" s="191">
        <v>88.988599999999991</v>
      </c>
      <c r="W5" s="191">
        <v>100</v>
      </c>
      <c r="X5" s="191"/>
      <c r="Y5" s="191"/>
      <c r="Z5" s="191">
        <v>0</v>
      </c>
      <c r="AA5" s="191">
        <v>0</v>
      </c>
      <c r="AB5" s="191"/>
      <c r="AC5" s="191"/>
    </row>
    <row r="6" spans="1:29">
      <c r="A6" s="11">
        <v>1</v>
      </c>
      <c r="B6" s="17" t="s">
        <v>70</v>
      </c>
      <c r="C6" s="18" t="s">
        <v>0</v>
      </c>
      <c r="D6" s="41">
        <v>0</v>
      </c>
      <c r="E6" s="189"/>
      <c r="F6" s="192">
        <v>0</v>
      </c>
      <c r="G6" s="41">
        <v>0</v>
      </c>
      <c r="H6" s="191">
        <v>483.19099999999997</v>
      </c>
      <c r="I6" s="191">
        <v>65.340194542153043</v>
      </c>
      <c r="J6" s="192">
        <v>10919.8244</v>
      </c>
      <c r="K6" s="191">
        <v>100</v>
      </c>
      <c r="L6" s="192">
        <v>1787.9541999999999</v>
      </c>
      <c r="M6" s="191"/>
      <c r="N6" s="192">
        <v>102.20506</v>
      </c>
      <c r="O6" s="192">
        <v>51.102530000000002</v>
      </c>
      <c r="P6" s="192">
        <v>0</v>
      </c>
      <c r="Q6" s="192">
        <v>0</v>
      </c>
      <c r="R6" s="192">
        <v>0</v>
      </c>
      <c r="S6" s="192">
        <v>0</v>
      </c>
      <c r="T6" s="192">
        <v>0</v>
      </c>
      <c r="U6" s="192">
        <v>0</v>
      </c>
      <c r="V6" s="192">
        <v>0</v>
      </c>
      <c r="W6" s="192">
        <v>0</v>
      </c>
      <c r="X6" s="192"/>
      <c r="Y6" s="192"/>
      <c r="Z6" s="192">
        <v>0</v>
      </c>
      <c r="AA6" s="192">
        <v>0</v>
      </c>
      <c r="AB6" s="191"/>
      <c r="AC6" s="192"/>
    </row>
    <row r="7" spans="1:29">
      <c r="A7" s="193" t="s">
        <v>71</v>
      </c>
      <c r="B7" s="164" t="s">
        <v>72</v>
      </c>
      <c r="C7" s="143" t="s">
        <v>1</v>
      </c>
      <c r="D7" s="42"/>
      <c r="E7" s="42"/>
      <c r="F7" s="194"/>
      <c r="G7" s="42"/>
      <c r="H7" s="195">
        <v>0</v>
      </c>
      <c r="I7" s="196">
        <v>0</v>
      </c>
      <c r="J7" s="194">
        <v>0</v>
      </c>
      <c r="K7" s="195">
        <v>0</v>
      </c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6"/>
      <c r="AC7" s="194"/>
    </row>
    <row r="8" spans="1:29">
      <c r="A8" s="197"/>
      <c r="B8" s="198" t="s">
        <v>263</v>
      </c>
      <c r="C8" s="144" t="s">
        <v>2</v>
      </c>
      <c r="D8" s="199"/>
      <c r="E8" s="199"/>
      <c r="F8" s="200"/>
      <c r="G8" s="199"/>
      <c r="H8" s="195">
        <v>0</v>
      </c>
      <c r="I8" s="196">
        <v>0</v>
      </c>
      <c r="J8" s="194">
        <v>0</v>
      </c>
      <c r="K8" s="195">
        <v>0</v>
      </c>
      <c r="L8" s="200"/>
      <c r="M8" s="194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1"/>
      <c r="AC8" s="200"/>
    </row>
    <row r="9" spans="1:29">
      <c r="A9" s="193" t="s">
        <v>78</v>
      </c>
      <c r="B9" s="28" t="s">
        <v>79</v>
      </c>
      <c r="C9" s="143" t="s">
        <v>3</v>
      </c>
      <c r="D9" s="42"/>
      <c r="E9" s="42"/>
      <c r="F9" s="194"/>
      <c r="G9" s="42"/>
      <c r="H9" s="195">
        <v>266.91309999999999</v>
      </c>
      <c r="I9" s="196">
        <v>36.093705966893324</v>
      </c>
      <c r="J9" s="194">
        <v>6925.3847999999998</v>
      </c>
      <c r="K9" s="195">
        <v>63.420294560780668</v>
      </c>
      <c r="L9" s="194"/>
      <c r="M9" s="194"/>
      <c r="N9" s="194"/>
      <c r="O9" s="194"/>
      <c r="P9" s="200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6"/>
      <c r="AC9" s="194"/>
    </row>
    <row r="10" spans="1:29">
      <c r="A10" s="193" t="s">
        <v>80</v>
      </c>
      <c r="B10" s="164" t="s">
        <v>81</v>
      </c>
      <c r="C10" s="143" t="s">
        <v>4</v>
      </c>
      <c r="D10" s="42"/>
      <c r="E10" s="42"/>
      <c r="F10" s="194"/>
      <c r="G10" s="42"/>
      <c r="H10" s="195">
        <v>155.98349999999999</v>
      </c>
      <c r="I10" s="196">
        <v>21.093092038895449</v>
      </c>
      <c r="J10" s="194">
        <v>3994.4396000000002</v>
      </c>
      <c r="K10" s="195">
        <v>36.579705439219339</v>
      </c>
      <c r="L10" s="194"/>
      <c r="M10" s="194"/>
      <c r="N10" s="202">
        <v>15.346760000000002</v>
      </c>
      <c r="O10" s="194">
        <v>7.6733800000000008</v>
      </c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6"/>
      <c r="AC10" s="194"/>
    </row>
    <row r="11" spans="1:29">
      <c r="A11" s="193" t="s">
        <v>82</v>
      </c>
      <c r="B11" s="150" t="s">
        <v>83</v>
      </c>
      <c r="C11" s="143" t="s">
        <v>5</v>
      </c>
      <c r="D11" s="42"/>
      <c r="E11" s="42"/>
      <c r="F11" s="194"/>
      <c r="G11" s="42"/>
      <c r="H11" s="195">
        <v>0</v>
      </c>
      <c r="I11" s="196">
        <v>0</v>
      </c>
      <c r="J11" s="194"/>
      <c r="K11" s="194"/>
      <c r="L11" s="194">
        <v>1787.9541999999999</v>
      </c>
      <c r="M11" s="195"/>
      <c r="N11" s="202">
        <v>86.8583</v>
      </c>
      <c r="O11" s="194">
        <v>43.42915</v>
      </c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6"/>
      <c r="AC11" s="194"/>
    </row>
    <row r="12" spans="1:29">
      <c r="A12" s="193" t="s">
        <v>90</v>
      </c>
      <c r="B12" s="150" t="s">
        <v>91</v>
      </c>
      <c r="C12" s="143" t="s">
        <v>6</v>
      </c>
      <c r="D12" s="42"/>
      <c r="E12" s="42"/>
      <c r="F12" s="194"/>
      <c r="G12" s="42"/>
      <c r="H12" s="195">
        <v>0</v>
      </c>
      <c r="I12" s="196">
        <v>0</v>
      </c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6"/>
      <c r="AC12" s="194"/>
    </row>
    <row r="13" spans="1:29">
      <c r="A13" s="193" t="s">
        <v>98</v>
      </c>
      <c r="B13" s="150" t="s">
        <v>99</v>
      </c>
      <c r="C13" s="143" t="s">
        <v>7</v>
      </c>
      <c r="D13" s="42"/>
      <c r="E13" s="42"/>
      <c r="F13" s="194"/>
      <c r="G13" s="42"/>
      <c r="H13" s="195">
        <v>0</v>
      </c>
      <c r="I13" s="196">
        <v>0</v>
      </c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6"/>
      <c r="AC13" s="194"/>
    </row>
    <row r="14" spans="1:29">
      <c r="A14" s="193"/>
      <c r="B14" s="153" t="s">
        <v>212</v>
      </c>
      <c r="C14" s="144" t="s">
        <v>8</v>
      </c>
      <c r="D14" s="42"/>
      <c r="E14" s="42"/>
      <c r="F14" s="194"/>
      <c r="G14" s="42"/>
      <c r="H14" s="195">
        <v>0</v>
      </c>
      <c r="I14" s="196">
        <v>0</v>
      </c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6"/>
      <c r="AC14" s="194"/>
    </row>
    <row r="15" spans="1:29">
      <c r="A15" s="193" t="s">
        <v>105</v>
      </c>
      <c r="B15" s="164" t="s">
        <v>106</v>
      </c>
      <c r="C15" s="143" t="s">
        <v>9</v>
      </c>
      <c r="D15" s="42"/>
      <c r="E15" s="42"/>
      <c r="F15" s="194"/>
      <c r="G15" s="42"/>
      <c r="H15" s="195">
        <v>60.294400000000003</v>
      </c>
      <c r="I15" s="196">
        <v>8.15339653636428</v>
      </c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6"/>
      <c r="AC15" s="194"/>
    </row>
    <row r="16" spans="1:29">
      <c r="A16" s="193" t="s">
        <v>107</v>
      </c>
      <c r="B16" s="164" t="s">
        <v>108</v>
      </c>
      <c r="C16" s="143" t="s">
        <v>10</v>
      </c>
      <c r="D16" s="42"/>
      <c r="E16" s="42"/>
      <c r="F16" s="194"/>
      <c r="G16" s="42"/>
      <c r="H16" s="195">
        <v>0</v>
      </c>
      <c r="I16" s="196">
        <v>0</v>
      </c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6"/>
      <c r="AC16" s="194"/>
    </row>
    <row r="17" spans="1:29">
      <c r="A17" s="193" t="s">
        <v>109</v>
      </c>
      <c r="B17" s="28" t="s">
        <v>110</v>
      </c>
      <c r="C17" s="143" t="s">
        <v>11</v>
      </c>
      <c r="D17" s="42"/>
      <c r="E17" s="203"/>
      <c r="F17" s="194"/>
      <c r="G17" s="42"/>
      <c r="H17" s="195">
        <v>0</v>
      </c>
      <c r="I17" s="196">
        <v>0</v>
      </c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6"/>
      <c r="AC17" s="194"/>
    </row>
    <row r="18" spans="1:29">
      <c r="A18" s="11">
        <v>2</v>
      </c>
      <c r="B18" s="17" t="s">
        <v>111</v>
      </c>
      <c r="C18" s="18" t="s">
        <v>12</v>
      </c>
      <c r="D18" s="41">
        <v>0</v>
      </c>
      <c r="E18" s="41">
        <v>0</v>
      </c>
      <c r="F18" s="192">
        <v>0</v>
      </c>
      <c r="G18" s="41">
        <v>0</v>
      </c>
      <c r="H18" s="191">
        <v>256.30940000000004</v>
      </c>
      <c r="I18" s="191">
        <v>34.65980545784695</v>
      </c>
      <c r="J18" s="192">
        <v>0</v>
      </c>
      <c r="K18" s="192">
        <v>0</v>
      </c>
      <c r="L18" s="192">
        <v>0</v>
      </c>
      <c r="M18" s="192">
        <v>0</v>
      </c>
      <c r="N18" s="192">
        <v>97.794939999999997</v>
      </c>
      <c r="O18" s="192">
        <v>48.897469999999998</v>
      </c>
      <c r="P18" s="192">
        <v>0</v>
      </c>
      <c r="Q18" s="192">
        <v>0</v>
      </c>
      <c r="R18" s="192">
        <v>0</v>
      </c>
      <c r="S18" s="192"/>
      <c r="T18" s="192">
        <v>0</v>
      </c>
      <c r="U18" s="192">
        <v>0</v>
      </c>
      <c r="V18" s="192">
        <v>88.988599999999991</v>
      </c>
      <c r="W18" s="192">
        <v>100</v>
      </c>
      <c r="X18" s="192"/>
      <c r="Y18" s="192"/>
      <c r="Z18" s="192">
        <v>0</v>
      </c>
      <c r="AA18" s="192">
        <v>0</v>
      </c>
      <c r="AB18" s="191"/>
      <c r="AC18" s="192"/>
    </row>
    <row r="19" spans="1:29">
      <c r="A19" s="193" t="s">
        <v>112</v>
      </c>
      <c r="B19" s="204" t="s">
        <v>113</v>
      </c>
      <c r="C19" s="143" t="s">
        <v>13</v>
      </c>
      <c r="D19" s="42"/>
      <c r="E19" s="42"/>
      <c r="F19" s="194"/>
      <c r="G19" s="42"/>
      <c r="H19" s="195">
        <v>4.9371</v>
      </c>
      <c r="I19" s="196">
        <v>0.66762641372472553</v>
      </c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6"/>
      <c r="AC19" s="194"/>
    </row>
    <row r="20" spans="1:29">
      <c r="A20" s="193" t="s">
        <v>114</v>
      </c>
      <c r="B20" s="204" t="s">
        <v>115</v>
      </c>
      <c r="C20" s="143" t="s">
        <v>14</v>
      </c>
      <c r="D20" s="42"/>
      <c r="E20" s="42"/>
      <c r="F20" s="194"/>
      <c r="G20" s="42"/>
      <c r="H20" s="195">
        <v>5.8057999999999996</v>
      </c>
      <c r="I20" s="196">
        <v>0.78509761455166216</v>
      </c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6"/>
      <c r="AC20" s="194"/>
    </row>
    <row r="21" spans="1:29">
      <c r="A21" s="193" t="s">
        <v>116</v>
      </c>
      <c r="B21" s="164" t="s">
        <v>117</v>
      </c>
      <c r="C21" s="143" t="s">
        <v>15</v>
      </c>
      <c r="D21" s="42"/>
      <c r="E21" s="42"/>
      <c r="F21" s="194"/>
      <c r="G21" s="42"/>
      <c r="H21" s="195">
        <v>0</v>
      </c>
      <c r="I21" s="196">
        <v>0</v>
      </c>
      <c r="J21" s="194"/>
      <c r="K21" s="194"/>
      <c r="L21" s="194"/>
      <c r="M21" s="194"/>
      <c r="N21" s="194"/>
      <c r="O21" s="194"/>
      <c r="P21" s="194"/>
      <c r="Q21" s="194"/>
      <c r="R21" s="194">
        <v>0</v>
      </c>
      <c r="S21" s="194"/>
      <c r="T21" s="194"/>
      <c r="U21" s="194"/>
      <c r="V21" s="194"/>
      <c r="W21" s="194"/>
      <c r="X21" s="194"/>
      <c r="Y21" s="194"/>
      <c r="Z21" s="194"/>
      <c r="AA21" s="194"/>
      <c r="AB21" s="196"/>
      <c r="AC21" s="194"/>
    </row>
    <row r="22" spans="1:29">
      <c r="A22" s="193" t="s">
        <v>118</v>
      </c>
      <c r="B22" s="164" t="s">
        <v>119</v>
      </c>
      <c r="C22" s="143" t="s">
        <v>16</v>
      </c>
      <c r="D22" s="42"/>
      <c r="E22" s="42"/>
      <c r="F22" s="194"/>
      <c r="G22" s="42"/>
      <c r="H22" s="195">
        <v>0</v>
      </c>
      <c r="I22" s="196">
        <v>0</v>
      </c>
      <c r="J22" s="194"/>
      <c r="K22" s="194"/>
      <c r="L22" s="194"/>
      <c r="M22" s="194"/>
      <c r="N22" s="194"/>
      <c r="O22" s="194"/>
      <c r="P22" s="194"/>
      <c r="Q22" s="194"/>
      <c r="R22" s="194">
        <v>0</v>
      </c>
      <c r="S22" s="194"/>
      <c r="T22" s="194"/>
      <c r="U22" s="194"/>
      <c r="V22" s="194"/>
      <c r="W22" s="194"/>
      <c r="X22" s="194"/>
      <c r="Y22" s="194"/>
      <c r="Z22" s="194"/>
      <c r="AA22" s="194"/>
      <c r="AB22" s="196"/>
      <c r="AC22" s="194"/>
    </row>
    <row r="23" spans="1:29">
      <c r="A23" s="193" t="s">
        <v>120</v>
      </c>
      <c r="B23" s="164" t="s">
        <v>121</v>
      </c>
      <c r="C23" s="143" t="s">
        <v>17</v>
      </c>
      <c r="D23" s="42"/>
      <c r="E23" s="42"/>
      <c r="F23" s="194"/>
      <c r="G23" s="42"/>
      <c r="H23" s="195">
        <v>9.9294999999999991</v>
      </c>
      <c r="I23" s="196">
        <v>1.3427308490975798</v>
      </c>
      <c r="J23" s="194"/>
      <c r="K23" s="194"/>
      <c r="L23" s="194"/>
      <c r="M23" s="194"/>
      <c r="N23" s="202">
        <v>77.920299999999997</v>
      </c>
      <c r="O23" s="194">
        <v>38.960149999999999</v>
      </c>
      <c r="P23" s="194"/>
      <c r="Q23" s="194"/>
      <c r="R23" s="194"/>
      <c r="S23" s="194"/>
      <c r="T23" s="194"/>
      <c r="U23" s="194"/>
      <c r="V23" s="194">
        <v>88.988599999999991</v>
      </c>
      <c r="W23" s="194">
        <v>100</v>
      </c>
      <c r="X23" s="194"/>
      <c r="Y23" s="194"/>
      <c r="Z23" s="194"/>
      <c r="AA23" s="194"/>
      <c r="AB23" s="196"/>
      <c r="AC23" s="194"/>
    </row>
    <row r="24" spans="1:29">
      <c r="A24" s="193" t="s">
        <v>122</v>
      </c>
      <c r="B24" s="164" t="s">
        <v>123</v>
      </c>
      <c r="C24" s="143" t="s">
        <v>18</v>
      </c>
      <c r="D24" s="42"/>
      <c r="E24" s="42"/>
      <c r="F24" s="194"/>
      <c r="G24" s="42"/>
      <c r="H24" s="195">
        <v>3.5341</v>
      </c>
      <c r="I24" s="196">
        <v>0.47790373068087588</v>
      </c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6"/>
      <c r="AC24" s="194"/>
    </row>
    <row r="25" spans="1:29">
      <c r="A25" s="193" t="s">
        <v>124</v>
      </c>
      <c r="B25" s="164" t="s">
        <v>125</v>
      </c>
      <c r="C25" s="143" t="s">
        <v>19</v>
      </c>
      <c r="D25" s="42"/>
      <c r="E25" s="42"/>
      <c r="F25" s="194"/>
      <c r="G25" s="42"/>
      <c r="H25" s="195">
        <v>0</v>
      </c>
      <c r="I25" s="196">
        <v>0</v>
      </c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6"/>
      <c r="AC25" s="194"/>
    </row>
    <row r="26" spans="1:29" s="205" customFormat="1">
      <c r="A26" s="193" t="s">
        <v>126</v>
      </c>
      <c r="B26" s="164" t="s">
        <v>127</v>
      </c>
      <c r="C26" s="143" t="s">
        <v>20</v>
      </c>
      <c r="D26" s="42"/>
      <c r="E26" s="42"/>
      <c r="F26" s="194"/>
      <c r="G26" s="42"/>
      <c r="H26" s="195">
        <v>0</v>
      </c>
      <c r="I26" s="196">
        <v>0</v>
      </c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6"/>
      <c r="AC26" s="194"/>
    </row>
    <row r="27" spans="1:29" s="205" customFormat="1">
      <c r="A27" s="193" t="s">
        <v>128</v>
      </c>
      <c r="B27" s="164" t="s">
        <v>129</v>
      </c>
      <c r="C27" s="143" t="s">
        <v>21</v>
      </c>
      <c r="D27" s="42">
        <v>0</v>
      </c>
      <c r="E27" s="42">
        <v>0</v>
      </c>
      <c r="F27" s="206">
        <v>0</v>
      </c>
      <c r="G27" s="42">
        <v>0</v>
      </c>
      <c r="H27" s="195">
        <v>262.76499999999999</v>
      </c>
      <c r="I27" s="196">
        <v>35.532773207424903</v>
      </c>
      <c r="J27" s="194">
        <v>0</v>
      </c>
      <c r="K27" s="194">
        <v>0</v>
      </c>
      <c r="L27" s="194">
        <v>0</v>
      </c>
      <c r="M27" s="194">
        <v>0</v>
      </c>
      <c r="N27" s="194">
        <v>18.843440000000001</v>
      </c>
      <c r="O27" s="194">
        <v>9.4217200000000005</v>
      </c>
      <c r="P27" s="194">
        <v>0</v>
      </c>
      <c r="Q27" s="194">
        <v>0</v>
      </c>
      <c r="R27" s="194">
        <v>0</v>
      </c>
      <c r="S27" s="194"/>
      <c r="T27" s="194">
        <v>0</v>
      </c>
      <c r="U27" s="194">
        <v>0</v>
      </c>
      <c r="V27" s="194">
        <v>0</v>
      </c>
      <c r="W27" s="194">
        <v>0</v>
      </c>
      <c r="X27" s="194"/>
      <c r="Y27" s="194"/>
      <c r="Z27" s="194">
        <v>0</v>
      </c>
      <c r="AA27" s="194">
        <v>0</v>
      </c>
      <c r="AB27" s="196"/>
      <c r="AC27" s="194"/>
    </row>
    <row r="28" spans="1:29" s="205" customFormat="1">
      <c r="A28" s="197"/>
      <c r="B28" s="198" t="s">
        <v>130</v>
      </c>
      <c r="C28" s="144" t="s">
        <v>22</v>
      </c>
      <c r="D28" s="42"/>
      <c r="E28" s="42"/>
      <c r="F28" s="194"/>
      <c r="G28" s="42"/>
      <c r="H28" s="195">
        <v>50.168300000000002</v>
      </c>
      <c r="I28" s="196">
        <v>6.7840801708829366</v>
      </c>
      <c r="J28" s="194"/>
      <c r="K28" s="194"/>
      <c r="L28" s="194"/>
      <c r="M28" s="194"/>
      <c r="N28" s="202">
        <v>12.48484</v>
      </c>
      <c r="O28" s="194">
        <v>6.2424200000000001</v>
      </c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6"/>
      <c r="AC28" s="194"/>
    </row>
    <row r="29" spans="1:29" s="205" customFormat="1">
      <c r="A29" s="197"/>
      <c r="B29" s="198" t="s">
        <v>131</v>
      </c>
      <c r="C29" s="144" t="s">
        <v>23</v>
      </c>
      <c r="D29" s="42"/>
      <c r="E29" s="42"/>
      <c r="F29" s="194"/>
      <c r="G29" s="42"/>
      <c r="H29" s="195">
        <v>9.4712000000000014</v>
      </c>
      <c r="I29" s="196">
        <v>1.2807565756556725</v>
      </c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6"/>
      <c r="AC29" s="194"/>
    </row>
    <row r="30" spans="1:29" s="205" customFormat="1">
      <c r="A30" s="197"/>
      <c r="B30" s="198" t="s">
        <v>132</v>
      </c>
      <c r="C30" s="207" t="s">
        <v>24</v>
      </c>
      <c r="D30" s="42"/>
      <c r="E30" s="42"/>
      <c r="F30" s="194"/>
      <c r="G30" s="42"/>
      <c r="H30" s="195">
        <v>18.102799999999998</v>
      </c>
      <c r="I30" s="196">
        <v>2.447977039633785</v>
      </c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6"/>
      <c r="AC30" s="194"/>
    </row>
    <row r="31" spans="1:29" s="205" customFormat="1">
      <c r="A31" s="197"/>
      <c r="B31" s="198" t="s">
        <v>133</v>
      </c>
      <c r="C31" s="207" t="s">
        <v>25</v>
      </c>
      <c r="D31" s="42"/>
      <c r="E31" s="42"/>
      <c r="F31" s="194"/>
      <c r="G31" s="42"/>
      <c r="H31" s="195">
        <v>3.6071</v>
      </c>
      <c r="I31" s="196">
        <v>0.48777526016213107</v>
      </c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6"/>
      <c r="AC31" s="194"/>
    </row>
    <row r="32" spans="1:29" s="205" customFormat="1">
      <c r="A32" s="197"/>
      <c r="B32" s="198" t="s">
        <v>134</v>
      </c>
      <c r="C32" s="207" t="s">
        <v>26</v>
      </c>
      <c r="D32" s="42"/>
      <c r="E32" s="42"/>
      <c r="F32" s="194"/>
      <c r="G32" s="42"/>
      <c r="H32" s="195">
        <v>10.1256</v>
      </c>
      <c r="I32" s="196">
        <v>1.3692487522657188</v>
      </c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6"/>
      <c r="AC32" s="194"/>
    </row>
    <row r="33" spans="1:29" s="205" customFormat="1">
      <c r="A33" s="197"/>
      <c r="B33" s="198" t="s">
        <v>135</v>
      </c>
      <c r="C33" s="207" t="s">
        <v>27</v>
      </c>
      <c r="D33" s="42"/>
      <c r="E33" s="42"/>
      <c r="F33" s="194"/>
      <c r="G33" s="42"/>
      <c r="H33" s="195">
        <v>1.8623000000000001</v>
      </c>
      <c r="I33" s="196">
        <v>0.25183218291700721</v>
      </c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6"/>
      <c r="AC33" s="194"/>
    </row>
    <row r="34" spans="1:29" s="205" customFormat="1">
      <c r="A34" s="197"/>
      <c r="B34" s="198" t="s">
        <v>136</v>
      </c>
      <c r="C34" s="144" t="s">
        <v>28</v>
      </c>
      <c r="D34" s="42"/>
      <c r="E34" s="42"/>
      <c r="F34" s="194"/>
      <c r="G34" s="42"/>
      <c r="H34" s="195">
        <v>0</v>
      </c>
      <c r="I34" s="196">
        <v>0</v>
      </c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6"/>
      <c r="AC34" s="194"/>
    </row>
    <row r="35" spans="1:29" s="205" customFormat="1">
      <c r="A35" s="197"/>
      <c r="B35" s="198" t="s">
        <v>137</v>
      </c>
      <c r="C35" s="144" t="s">
        <v>29</v>
      </c>
      <c r="D35" s="42"/>
      <c r="E35" s="42"/>
      <c r="F35" s="194"/>
      <c r="G35" s="42"/>
      <c r="H35" s="195">
        <v>0.1047</v>
      </c>
      <c r="I35" s="196">
        <v>1.4158207351882434E-2</v>
      </c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6"/>
      <c r="AC35" s="194"/>
    </row>
    <row r="36" spans="1:29" s="205" customFormat="1">
      <c r="A36" s="197"/>
      <c r="B36" s="198" t="s">
        <v>138</v>
      </c>
      <c r="C36" s="143" t="s">
        <v>30</v>
      </c>
      <c r="D36" s="42"/>
      <c r="E36" s="42"/>
      <c r="F36" s="194"/>
      <c r="G36" s="42"/>
      <c r="H36" s="195">
        <v>0</v>
      </c>
      <c r="I36" s="196">
        <v>0</v>
      </c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6"/>
      <c r="AC36" s="194"/>
    </row>
    <row r="37" spans="1:29" s="205" customFormat="1">
      <c r="A37" s="197"/>
      <c r="B37" s="198" t="s">
        <v>139</v>
      </c>
      <c r="C37" s="143" t="s">
        <v>38</v>
      </c>
      <c r="D37" s="42"/>
      <c r="E37" s="42"/>
      <c r="F37" s="194"/>
      <c r="G37" s="42"/>
      <c r="H37" s="195">
        <v>0.38570000000000004</v>
      </c>
      <c r="I37" s="196">
        <v>5.2156834533152389E-2</v>
      </c>
      <c r="J37" s="194"/>
      <c r="K37" s="194"/>
      <c r="L37" s="194"/>
      <c r="M37" s="194"/>
      <c r="N37" s="202">
        <v>0.16</v>
      </c>
      <c r="O37" s="194">
        <v>0.08</v>
      </c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6"/>
      <c r="AC37" s="194"/>
    </row>
    <row r="38" spans="1:29" s="205" customFormat="1">
      <c r="A38" s="197"/>
      <c r="B38" s="198" t="s">
        <v>140</v>
      </c>
      <c r="C38" s="143" t="s">
        <v>32</v>
      </c>
      <c r="D38" s="42"/>
      <c r="E38" s="42"/>
      <c r="F38" s="194"/>
      <c r="G38" s="42"/>
      <c r="H38" s="195">
        <v>0.5</v>
      </c>
      <c r="I38" s="196">
        <v>6.76132156250355E-2</v>
      </c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6"/>
      <c r="AC38" s="194"/>
    </row>
    <row r="39" spans="1:29" s="205" customFormat="1">
      <c r="A39" s="197"/>
      <c r="B39" s="198" t="s">
        <v>141</v>
      </c>
      <c r="C39" s="143" t="s">
        <v>33</v>
      </c>
      <c r="D39" s="42"/>
      <c r="E39" s="42"/>
      <c r="F39" s="194"/>
      <c r="G39" s="42"/>
      <c r="H39" s="195">
        <v>0.40629999999999999</v>
      </c>
      <c r="I39" s="196">
        <v>5.4942499016903845E-2</v>
      </c>
      <c r="J39" s="194"/>
      <c r="K39" s="194"/>
      <c r="L39" s="194"/>
      <c r="M39" s="194"/>
      <c r="N39" s="202">
        <v>6.1986000000000008</v>
      </c>
      <c r="O39" s="194">
        <v>3.0993000000000004</v>
      </c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6"/>
      <c r="AC39" s="194"/>
    </row>
    <row r="40" spans="1:29" s="205" customFormat="1">
      <c r="A40" s="197"/>
      <c r="B40" s="198" t="s">
        <v>142</v>
      </c>
      <c r="C40" s="143" t="s">
        <v>34</v>
      </c>
      <c r="D40" s="42"/>
      <c r="E40" s="42"/>
      <c r="F40" s="194"/>
      <c r="G40" s="42"/>
      <c r="H40" s="195">
        <v>0.36570000000000003</v>
      </c>
      <c r="I40" s="196">
        <v>4.9452305908150966E-2</v>
      </c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6"/>
      <c r="AC40" s="194"/>
    </row>
    <row r="41" spans="1:29" s="205" customFormat="1">
      <c r="A41" s="197"/>
      <c r="B41" s="198" t="s">
        <v>143</v>
      </c>
      <c r="C41" s="144" t="s">
        <v>35</v>
      </c>
      <c r="D41" s="42"/>
      <c r="E41" s="42"/>
      <c r="F41" s="194"/>
      <c r="G41" s="42"/>
      <c r="H41" s="195">
        <v>0</v>
      </c>
      <c r="I41" s="196">
        <v>0</v>
      </c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6"/>
      <c r="AC41" s="194"/>
    </row>
    <row r="42" spans="1:29" s="205" customFormat="1">
      <c r="A42" s="197"/>
      <c r="B42" s="198" t="s">
        <v>144</v>
      </c>
      <c r="C42" s="144" t="s">
        <v>36</v>
      </c>
      <c r="D42" s="42"/>
      <c r="E42" s="42"/>
      <c r="F42" s="194"/>
      <c r="G42" s="42"/>
      <c r="H42" s="195">
        <v>3</v>
      </c>
      <c r="I42" s="196">
        <v>0.405679293750213</v>
      </c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6"/>
      <c r="AC42" s="194"/>
    </row>
    <row r="43" spans="1:29" s="205" customFormat="1">
      <c r="A43" s="197"/>
      <c r="B43" s="198" t="s">
        <v>145</v>
      </c>
      <c r="C43" s="144" t="s">
        <v>37</v>
      </c>
      <c r="D43" s="42"/>
      <c r="E43" s="42"/>
      <c r="F43" s="194"/>
      <c r="G43" s="42"/>
      <c r="H43" s="195">
        <v>0.6845</v>
      </c>
      <c r="I43" s="196">
        <v>9.2562492190673598E-2</v>
      </c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6"/>
      <c r="AC43" s="194"/>
    </row>
    <row r="44" spans="1:29">
      <c r="A44" s="193" t="s">
        <v>146</v>
      </c>
      <c r="B44" s="164" t="s">
        <v>147</v>
      </c>
      <c r="C44" s="143" t="s">
        <v>31</v>
      </c>
      <c r="D44" s="42"/>
      <c r="E44" s="42"/>
      <c r="F44" s="194"/>
      <c r="G44" s="42"/>
      <c r="H44" s="195">
        <v>0</v>
      </c>
      <c r="I44" s="196">
        <v>0</v>
      </c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6"/>
      <c r="AC44" s="194"/>
    </row>
    <row r="45" spans="1:29">
      <c r="A45" s="193" t="s">
        <v>158</v>
      </c>
      <c r="B45" s="164" t="s">
        <v>149</v>
      </c>
      <c r="C45" s="143" t="s">
        <v>39</v>
      </c>
      <c r="D45" s="42"/>
      <c r="E45" s="42"/>
      <c r="F45" s="194"/>
      <c r="G45" s="42"/>
      <c r="H45" s="195">
        <v>0.67999999999999994</v>
      </c>
      <c r="I45" s="196">
        <v>9.1953973250048268E-2</v>
      </c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6"/>
      <c r="AC45" s="194"/>
    </row>
    <row r="46" spans="1:29">
      <c r="A46" s="193" t="s">
        <v>160</v>
      </c>
      <c r="B46" s="164" t="s">
        <v>151</v>
      </c>
      <c r="C46" s="143" t="s">
        <v>40</v>
      </c>
      <c r="D46" s="208"/>
      <c r="E46" s="208"/>
      <c r="F46" s="206"/>
      <c r="G46" s="208"/>
      <c r="H46" s="195">
        <v>4.3600000000000003</v>
      </c>
      <c r="I46" s="195">
        <v>0.58958724025030962</v>
      </c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194"/>
      <c r="U46" s="202"/>
      <c r="V46" s="202"/>
      <c r="W46" s="202"/>
      <c r="X46" s="194"/>
      <c r="Y46" s="202"/>
      <c r="Z46" s="202"/>
      <c r="AA46" s="202"/>
      <c r="AB46" s="195"/>
      <c r="AC46" s="202"/>
    </row>
    <row r="47" spans="1:29">
      <c r="A47" s="193" t="s">
        <v>148</v>
      </c>
      <c r="B47" s="164" t="s">
        <v>153</v>
      </c>
      <c r="C47" s="143" t="s">
        <v>41</v>
      </c>
      <c r="D47" s="208"/>
      <c r="E47" s="208"/>
      <c r="F47" s="206"/>
      <c r="G47" s="208"/>
      <c r="H47" s="195">
        <v>0</v>
      </c>
      <c r="I47" s="195">
        <v>0</v>
      </c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195"/>
      <c r="W47" s="202">
        <v>0</v>
      </c>
      <c r="X47" s="194"/>
      <c r="Y47" s="202"/>
      <c r="Z47" s="202"/>
      <c r="AA47" s="202"/>
      <c r="AB47" s="195"/>
      <c r="AC47" s="194"/>
    </row>
    <row r="48" spans="1:29">
      <c r="A48" s="193" t="s">
        <v>150</v>
      </c>
      <c r="B48" s="164" t="s">
        <v>155</v>
      </c>
      <c r="C48" s="143" t="s">
        <v>42</v>
      </c>
      <c r="D48" s="208"/>
      <c r="E48" s="208"/>
      <c r="F48" s="206"/>
      <c r="G48" s="208"/>
      <c r="H48" s="195">
        <v>51.1997</v>
      </c>
      <c r="I48" s="195">
        <v>6.9235527120742599</v>
      </c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195"/>
      <c r="U48" s="202"/>
      <c r="V48" s="195"/>
      <c r="W48" s="202">
        <v>0</v>
      </c>
      <c r="X48" s="194"/>
      <c r="Y48" s="202"/>
      <c r="Z48" s="202"/>
      <c r="AA48" s="202"/>
      <c r="AB48" s="195"/>
      <c r="AC48" s="202"/>
    </row>
    <row r="49" spans="1:29">
      <c r="A49" s="193" t="s">
        <v>152</v>
      </c>
      <c r="B49" s="164" t="s">
        <v>157</v>
      </c>
      <c r="C49" s="143" t="s">
        <v>43</v>
      </c>
      <c r="D49" s="208"/>
      <c r="E49" s="208"/>
      <c r="F49" s="206"/>
      <c r="G49" s="208"/>
      <c r="H49" s="195">
        <v>7.3464999999999998</v>
      </c>
      <c r="I49" s="195">
        <v>0.99344097717864654</v>
      </c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195"/>
      <c r="AC49" s="202"/>
    </row>
    <row r="50" spans="1:29">
      <c r="A50" s="193" t="s">
        <v>154</v>
      </c>
      <c r="B50" s="164" t="s">
        <v>159</v>
      </c>
      <c r="C50" s="143" t="s">
        <v>44</v>
      </c>
      <c r="D50" s="208"/>
      <c r="E50" s="208"/>
      <c r="F50" s="206"/>
      <c r="G50" s="208"/>
      <c r="H50" s="195">
        <v>2.9238999999999997</v>
      </c>
      <c r="I50" s="195">
        <v>0.39538856233208253</v>
      </c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195"/>
      <c r="AC50" s="202"/>
    </row>
    <row r="51" spans="1:29">
      <c r="A51" s="193" t="s">
        <v>156</v>
      </c>
      <c r="B51" s="164" t="s">
        <v>161</v>
      </c>
      <c r="C51" s="143" t="s">
        <v>162</v>
      </c>
      <c r="D51" s="208"/>
      <c r="E51" s="208"/>
      <c r="F51" s="206"/>
      <c r="G51" s="208"/>
      <c r="H51" s="195">
        <v>0</v>
      </c>
      <c r="I51" s="195">
        <v>0</v>
      </c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195"/>
      <c r="AC51" s="202"/>
    </row>
    <row r="52" spans="1:29">
      <c r="A52" s="193" t="s">
        <v>163</v>
      </c>
      <c r="B52" s="164" t="s">
        <v>310</v>
      </c>
      <c r="C52" s="143" t="s">
        <v>45</v>
      </c>
      <c r="D52" s="208"/>
      <c r="E52" s="208"/>
      <c r="F52" s="206"/>
      <c r="G52" s="208"/>
      <c r="H52" s="195">
        <v>3.0945999999999998</v>
      </c>
      <c r="I52" s="195">
        <v>0.41847171414646966</v>
      </c>
      <c r="J52" s="202"/>
      <c r="K52" s="202"/>
      <c r="L52" s="202"/>
      <c r="M52" s="202"/>
      <c r="N52" s="202">
        <v>1.0312000000000001</v>
      </c>
      <c r="O52" s="202">
        <v>0.51560000000000006</v>
      </c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195"/>
      <c r="AC52" s="202"/>
    </row>
    <row r="53" spans="1:29">
      <c r="A53" s="193" t="s">
        <v>164</v>
      </c>
      <c r="B53" s="164" t="s">
        <v>165</v>
      </c>
      <c r="C53" s="143" t="s">
        <v>46</v>
      </c>
      <c r="D53" s="208"/>
      <c r="E53" s="208"/>
      <c r="F53" s="206"/>
      <c r="G53" s="208"/>
      <c r="H53" s="195">
        <v>63.22</v>
      </c>
      <c r="I53" s="195">
        <v>8.5490149836294886</v>
      </c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194"/>
      <c r="Y53" s="202"/>
      <c r="Z53" s="202"/>
      <c r="AA53" s="202"/>
      <c r="AB53" s="195"/>
      <c r="AC53" s="202"/>
    </row>
    <row r="54" spans="1:29">
      <c r="A54" s="193" t="s">
        <v>166</v>
      </c>
      <c r="B54" s="164" t="s">
        <v>167</v>
      </c>
      <c r="C54" s="143" t="s">
        <v>47</v>
      </c>
      <c r="D54" s="208"/>
      <c r="E54" s="208"/>
      <c r="F54" s="206"/>
      <c r="G54" s="208"/>
      <c r="H54" s="195">
        <v>0.49399999999999999</v>
      </c>
      <c r="I54" s="195">
        <v>6.6801857037535065E-2</v>
      </c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194"/>
      <c r="Y54" s="202"/>
      <c r="Z54" s="202"/>
      <c r="AA54" s="202"/>
      <c r="AB54" s="195"/>
      <c r="AC54" s="202"/>
    </row>
    <row r="55" spans="1:29">
      <c r="A55" s="193" t="s">
        <v>168</v>
      </c>
      <c r="B55" s="164" t="s">
        <v>169</v>
      </c>
      <c r="C55" s="143" t="s">
        <v>48</v>
      </c>
      <c r="D55" s="208"/>
      <c r="E55" s="208"/>
      <c r="F55" s="206"/>
      <c r="G55" s="208"/>
      <c r="H55" s="195">
        <v>0</v>
      </c>
      <c r="I55" s="195">
        <v>0</v>
      </c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194"/>
      <c r="Y55" s="202"/>
      <c r="Z55" s="202"/>
      <c r="AA55" s="202"/>
      <c r="AB55" s="195"/>
      <c r="AC55" s="202"/>
    </row>
    <row r="56" spans="1:29">
      <c r="A56" s="11" t="s">
        <v>170</v>
      </c>
      <c r="B56" s="17" t="s">
        <v>171</v>
      </c>
      <c r="C56" s="18" t="s">
        <v>49</v>
      </c>
      <c r="D56" s="208"/>
      <c r="E56" s="209"/>
      <c r="F56" s="190"/>
      <c r="G56" s="209"/>
      <c r="H56" s="195">
        <v>0</v>
      </c>
      <c r="I56" s="191">
        <v>0</v>
      </c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191"/>
      <c r="AC56" s="210"/>
    </row>
  </sheetData>
  <mergeCells count="18">
    <mergeCell ref="N3:O3"/>
    <mergeCell ref="P3:Q3"/>
    <mergeCell ref="R3:S3"/>
    <mergeCell ref="T3:U3"/>
    <mergeCell ref="V3:W3"/>
    <mergeCell ref="X3:Y3"/>
    <mergeCell ref="A1:AC1"/>
    <mergeCell ref="A2:AC2"/>
    <mergeCell ref="A3:A4"/>
    <mergeCell ref="B3:B4"/>
    <mergeCell ref="C3:C4"/>
    <mergeCell ref="D3:E3"/>
    <mergeCell ref="F3:G3"/>
    <mergeCell ref="H3:I3"/>
    <mergeCell ref="J3:K3"/>
    <mergeCell ref="L3:M3"/>
    <mergeCell ref="Z3:AA3"/>
    <mergeCell ref="AB3:AC3"/>
  </mergeCells>
  <pageMargins left="0.5" right="0.25" top="0.75" bottom="0.25" header="0" footer="0"/>
  <pageSetup paperSize="8" scale="9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F2FA-8FB5-4EDF-8DC1-1C9999DE5E2E}">
  <sheetPr>
    <tabColor rgb="FF66FFFF"/>
  </sheetPr>
  <dimension ref="A1:IC68"/>
  <sheetViews>
    <sheetView zoomScale="90" zoomScaleNormal="90" workbookViewId="0">
      <pane xSplit="4" ySplit="5" topLeftCell="E6" activePane="bottomRight" state="frozen"/>
      <selection activeCell="E26" sqref="E26"/>
      <selection pane="bottomLeft" activeCell="E26" sqref="E26"/>
      <selection pane="topRight" activeCell="E26" sqref="E26"/>
      <selection pane="bottomRight" activeCell="AC25" sqref="AC25"/>
    </sheetView>
  </sheetViews>
  <sheetFormatPr defaultColWidth="8.94921875" defaultRowHeight="12.75"/>
  <cols>
    <col min="1" max="1" width="6.37109375" style="124" customWidth="1"/>
    <col min="2" max="2" width="31.75" style="124" customWidth="1"/>
    <col min="3" max="3" width="6.00390625" style="124" customWidth="1"/>
    <col min="4" max="4" width="8.3359375" style="125" customWidth="1"/>
    <col min="5" max="5" width="8.45703125" style="129" customWidth="1"/>
    <col min="6" max="7" width="6.49609375" style="125" customWidth="1"/>
    <col min="8" max="8" width="6.984375" style="125" hidden="1" customWidth="1"/>
    <col min="9" max="9" width="0.2421875" style="125" hidden="1" customWidth="1"/>
    <col min="10" max="11" width="7.23046875" style="125" customWidth="1"/>
    <col min="12" max="12" width="7.72265625" style="125" customWidth="1"/>
    <col min="13" max="15" width="8.2109375" style="125" hidden="1" customWidth="1"/>
    <col min="16" max="16" width="6.00390625" style="125" bestFit="1" customWidth="1"/>
    <col min="17" max="19" width="6.00390625" style="125" hidden="1" customWidth="1"/>
    <col min="20" max="20" width="6.00390625" style="125" customWidth="1"/>
    <col min="21" max="21" width="6.25" style="125" customWidth="1"/>
    <col min="22" max="22" width="7.23046875" style="125" hidden="1" customWidth="1"/>
    <col min="23" max="23" width="6.25" style="125" hidden="1" customWidth="1"/>
    <col min="24" max="24" width="7.72265625" style="125" customWidth="1"/>
    <col min="25" max="25" width="5.63671875" style="125" customWidth="1"/>
    <col min="26" max="26" width="6.6171875" style="125" customWidth="1"/>
    <col min="27" max="27" width="7.35546875" style="182" customWidth="1"/>
    <col min="28" max="33" width="6.25" style="125" customWidth="1"/>
    <col min="34" max="34" width="5.8828125" style="125" customWidth="1"/>
    <col min="35" max="35" width="5.76171875" style="125" customWidth="1"/>
    <col min="36" max="36" width="7.23046875" style="125" customWidth="1"/>
    <col min="37" max="42" width="6.25" style="125" customWidth="1"/>
    <col min="43" max="48" width="5.63671875" style="125" customWidth="1"/>
    <col min="49" max="49" width="6.25" style="125" customWidth="1"/>
    <col min="50" max="55" width="5.63671875" style="125" customWidth="1"/>
    <col min="56" max="56" width="6.25" style="125" customWidth="1"/>
    <col min="57" max="60" width="5.63671875" style="125" customWidth="1"/>
    <col min="61" max="61" width="5.63671875" style="179" customWidth="1"/>
    <col min="62" max="62" width="7.35546875" style="183" bestFit="1" customWidth="1"/>
    <col min="63" max="63" width="5.63671875" style="183" customWidth="1"/>
    <col min="64" max="64" width="5.63671875" style="125" customWidth="1"/>
    <col min="65" max="65" width="6.12890625" style="129" customWidth="1"/>
    <col min="66" max="66" width="7.23046875" style="179" customWidth="1"/>
    <col min="67" max="67" width="8.08984375" style="179" customWidth="1"/>
    <col min="68" max="68" width="8.2109375" style="179" customWidth="1"/>
    <col min="69" max="70" width="8.3359375" style="184" customWidth="1"/>
    <col min="71" max="71" width="7.4765625" style="124" customWidth="1"/>
    <col min="72" max="256" width="8.94921875" style="124"/>
    <col min="257" max="257" width="6.37109375" style="124" customWidth="1"/>
    <col min="258" max="258" width="31.75" style="124" customWidth="1"/>
    <col min="259" max="259" width="6.00390625" style="124" customWidth="1"/>
    <col min="260" max="260" width="8.3359375" style="124" customWidth="1"/>
    <col min="261" max="261" width="8.45703125" style="124" customWidth="1"/>
    <col min="262" max="262" width="8.08984375" style="124" customWidth="1"/>
    <col min="263" max="263" width="8.578125" style="124" customWidth="1"/>
    <col min="264" max="265" width="0" style="124" hidden="1" customWidth="1"/>
    <col min="266" max="267" width="7.23046875" style="124" customWidth="1"/>
    <col min="268" max="268" width="6.7421875" style="124" customWidth="1"/>
    <col min="269" max="271" width="0" style="124" hidden="1" customWidth="1"/>
    <col min="272" max="272" width="6.00390625" style="124" bestFit="1" customWidth="1"/>
    <col min="273" max="275" width="0" style="124" hidden="1" customWidth="1"/>
    <col min="276" max="276" width="6.984375" style="124" customWidth="1"/>
    <col min="277" max="277" width="6.25" style="124" customWidth="1"/>
    <col min="278" max="279" width="0" style="124" hidden="1" customWidth="1"/>
    <col min="280" max="280" width="5.8828125" style="124" customWidth="1"/>
    <col min="281" max="281" width="5.63671875" style="124" customWidth="1"/>
    <col min="282" max="282" width="6.37109375" style="124" customWidth="1"/>
    <col min="283" max="283" width="7.35546875" style="124" customWidth="1"/>
    <col min="284" max="291" width="6.49609375" style="124" customWidth="1"/>
    <col min="292" max="292" width="7.59765625" style="124" customWidth="1"/>
    <col min="293" max="293" width="6.86328125" style="124" customWidth="1"/>
    <col min="294" max="294" width="7.72265625" style="124" customWidth="1"/>
    <col min="295" max="311" width="5.63671875" style="124" customWidth="1"/>
    <col min="312" max="312" width="6.25" style="124" customWidth="1"/>
    <col min="313" max="317" width="5.63671875" style="124" customWidth="1"/>
    <col min="318" max="318" width="6.25" style="124" customWidth="1"/>
    <col min="319" max="321" width="5.63671875" style="124" customWidth="1"/>
    <col min="322" max="323" width="6.7421875" style="124" customWidth="1"/>
    <col min="324" max="324" width="8.2109375" style="124" customWidth="1"/>
    <col min="325" max="326" width="8.3359375" style="124" customWidth="1"/>
    <col min="327" max="327" width="7.4765625" style="124" customWidth="1"/>
    <col min="328" max="512" width="8.94921875" style="124"/>
    <col min="513" max="513" width="6.37109375" style="124" customWidth="1"/>
    <col min="514" max="514" width="31.75" style="124" customWidth="1"/>
    <col min="515" max="515" width="6.00390625" style="124" customWidth="1"/>
    <col min="516" max="516" width="8.3359375" style="124" customWidth="1"/>
    <col min="517" max="517" width="8.45703125" style="124" customWidth="1"/>
    <col min="518" max="518" width="8.08984375" style="124" customWidth="1"/>
    <col min="519" max="519" width="8.578125" style="124" customWidth="1"/>
    <col min="520" max="521" width="0" style="124" hidden="1" customWidth="1"/>
    <col min="522" max="523" width="7.23046875" style="124" customWidth="1"/>
    <col min="524" max="524" width="6.7421875" style="124" customWidth="1"/>
    <col min="525" max="527" width="0" style="124" hidden="1" customWidth="1"/>
    <col min="528" max="528" width="6.00390625" style="124" bestFit="1" customWidth="1"/>
    <col min="529" max="531" width="0" style="124" hidden="1" customWidth="1"/>
    <col min="532" max="532" width="6.984375" style="124" customWidth="1"/>
    <col min="533" max="533" width="6.25" style="124" customWidth="1"/>
    <col min="534" max="535" width="0" style="124" hidden="1" customWidth="1"/>
    <col min="536" max="536" width="5.8828125" style="124" customWidth="1"/>
    <col min="537" max="537" width="5.63671875" style="124" customWidth="1"/>
    <col min="538" max="538" width="6.37109375" style="124" customWidth="1"/>
    <col min="539" max="539" width="7.35546875" style="124" customWidth="1"/>
    <col min="540" max="547" width="6.49609375" style="124" customWidth="1"/>
    <col min="548" max="548" width="7.59765625" style="124" customWidth="1"/>
    <col min="549" max="549" width="6.86328125" style="124" customWidth="1"/>
    <col min="550" max="550" width="7.72265625" style="124" customWidth="1"/>
    <col min="551" max="567" width="5.63671875" style="124" customWidth="1"/>
    <col min="568" max="568" width="6.25" style="124" customWidth="1"/>
    <col min="569" max="573" width="5.63671875" style="124" customWidth="1"/>
    <col min="574" max="574" width="6.25" style="124" customWidth="1"/>
    <col min="575" max="577" width="5.63671875" style="124" customWidth="1"/>
    <col min="578" max="579" width="6.7421875" style="124" customWidth="1"/>
    <col min="580" max="580" width="8.2109375" style="124" customWidth="1"/>
    <col min="581" max="582" width="8.3359375" style="124" customWidth="1"/>
    <col min="583" max="583" width="7.4765625" style="124" customWidth="1"/>
    <col min="584" max="768" width="8.94921875" style="124"/>
    <col min="769" max="769" width="6.37109375" style="124" customWidth="1"/>
    <col min="770" max="770" width="31.75" style="124" customWidth="1"/>
    <col min="771" max="771" width="6.00390625" style="124" customWidth="1"/>
    <col min="772" max="772" width="8.3359375" style="124" customWidth="1"/>
    <col min="773" max="773" width="8.45703125" style="124" customWidth="1"/>
    <col min="774" max="774" width="8.08984375" style="124" customWidth="1"/>
    <col min="775" max="775" width="8.578125" style="124" customWidth="1"/>
    <col min="776" max="777" width="0" style="124" hidden="1" customWidth="1"/>
    <col min="778" max="779" width="7.23046875" style="124" customWidth="1"/>
    <col min="780" max="780" width="6.7421875" style="124" customWidth="1"/>
    <col min="781" max="783" width="0" style="124" hidden="1" customWidth="1"/>
    <col min="784" max="784" width="6.00390625" style="124" bestFit="1" customWidth="1"/>
    <col min="785" max="787" width="0" style="124" hidden="1" customWidth="1"/>
    <col min="788" max="788" width="6.984375" style="124" customWidth="1"/>
    <col min="789" max="789" width="6.25" style="124" customWidth="1"/>
    <col min="790" max="791" width="0" style="124" hidden="1" customWidth="1"/>
    <col min="792" max="792" width="5.8828125" style="124" customWidth="1"/>
    <col min="793" max="793" width="5.63671875" style="124" customWidth="1"/>
    <col min="794" max="794" width="6.37109375" style="124" customWidth="1"/>
    <col min="795" max="795" width="7.35546875" style="124" customWidth="1"/>
    <col min="796" max="803" width="6.49609375" style="124" customWidth="1"/>
    <col min="804" max="804" width="7.59765625" style="124" customWidth="1"/>
    <col min="805" max="805" width="6.86328125" style="124" customWidth="1"/>
    <col min="806" max="806" width="7.72265625" style="124" customWidth="1"/>
    <col min="807" max="823" width="5.63671875" style="124" customWidth="1"/>
    <col min="824" max="824" width="6.25" style="124" customWidth="1"/>
    <col min="825" max="829" width="5.63671875" style="124" customWidth="1"/>
    <col min="830" max="830" width="6.25" style="124" customWidth="1"/>
    <col min="831" max="833" width="5.63671875" style="124" customWidth="1"/>
    <col min="834" max="835" width="6.7421875" style="124" customWidth="1"/>
    <col min="836" max="836" width="8.2109375" style="124" customWidth="1"/>
    <col min="837" max="838" width="8.3359375" style="124" customWidth="1"/>
    <col min="839" max="839" width="7.4765625" style="124" customWidth="1"/>
    <col min="840" max="1024" width="8.94921875" style="124"/>
    <col min="1025" max="1025" width="6.37109375" style="124" customWidth="1"/>
    <col min="1026" max="1026" width="31.75" style="124" customWidth="1"/>
    <col min="1027" max="1027" width="6.00390625" style="124" customWidth="1"/>
    <col min="1028" max="1028" width="8.3359375" style="124" customWidth="1"/>
    <col min="1029" max="1029" width="8.45703125" style="124" customWidth="1"/>
    <col min="1030" max="1030" width="8.08984375" style="124" customWidth="1"/>
    <col min="1031" max="1031" width="8.578125" style="124" customWidth="1"/>
    <col min="1032" max="1033" width="0" style="124" hidden="1" customWidth="1"/>
    <col min="1034" max="1035" width="7.23046875" style="124" customWidth="1"/>
    <col min="1036" max="1036" width="6.7421875" style="124" customWidth="1"/>
    <col min="1037" max="1039" width="0" style="124" hidden="1" customWidth="1"/>
    <col min="1040" max="1040" width="6.00390625" style="124" bestFit="1" customWidth="1"/>
    <col min="1041" max="1043" width="0" style="124" hidden="1" customWidth="1"/>
    <col min="1044" max="1044" width="6.984375" style="124" customWidth="1"/>
    <col min="1045" max="1045" width="6.25" style="124" customWidth="1"/>
    <col min="1046" max="1047" width="0" style="124" hidden="1" customWidth="1"/>
    <col min="1048" max="1048" width="5.8828125" style="124" customWidth="1"/>
    <col min="1049" max="1049" width="5.63671875" style="124" customWidth="1"/>
    <col min="1050" max="1050" width="6.37109375" style="124" customWidth="1"/>
    <col min="1051" max="1051" width="7.35546875" style="124" customWidth="1"/>
    <col min="1052" max="1059" width="6.49609375" style="124" customWidth="1"/>
    <col min="1060" max="1060" width="7.59765625" style="124" customWidth="1"/>
    <col min="1061" max="1061" width="6.86328125" style="124" customWidth="1"/>
    <col min="1062" max="1062" width="7.72265625" style="124" customWidth="1"/>
    <col min="1063" max="1079" width="5.63671875" style="124" customWidth="1"/>
    <col min="1080" max="1080" width="6.25" style="124" customWidth="1"/>
    <col min="1081" max="1085" width="5.63671875" style="124" customWidth="1"/>
    <col min="1086" max="1086" width="6.25" style="124" customWidth="1"/>
    <col min="1087" max="1089" width="5.63671875" style="124" customWidth="1"/>
    <col min="1090" max="1091" width="6.7421875" style="124" customWidth="1"/>
    <col min="1092" max="1092" width="8.2109375" style="124" customWidth="1"/>
    <col min="1093" max="1094" width="8.3359375" style="124" customWidth="1"/>
    <col min="1095" max="1095" width="7.4765625" style="124" customWidth="1"/>
    <col min="1096" max="1280" width="8.94921875" style="124"/>
    <col min="1281" max="1281" width="6.37109375" style="124" customWidth="1"/>
    <col min="1282" max="1282" width="31.75" style="124" customWidth="1"/>
    <col min="1283" max="1283" width="6.00390625" style="124" customWidth="1"/>
    <col min="1284" max="1284" width="8.3359375" style="124" customWidth="1"/>
    <col min="1285" max="1285" width="8.45703125" style="124" customWidth="1"/>
    <col min="1286" max="1286" width="8.08984375" style="124" customWidth="1"/>
    <col min="1287" max="1287" width="8.578125" style="124" customWidth="1"/>
    <col min="1288" max="1289" width="0" style="124" hidden="1" customWidth="1"/>
    <col min="1290" max="1291" width="7.23046875" style="124" customWidth="1"/>
    <col min="1292" max="1292" width="6.7421875" style="124" customWidth="1"/>
    <col min="1293" max="1295" width="0" style="124" hidden="1" customWidth="1"/>
    <col min="1296" max="1296" width="6.00390625" style="124" bestFit="1" customWidth="1"/>
    <col min="1297" max="1299" width="0" style="124" hidden="1" customWidth="1"/>
    <col min="1300" max="1300" width="6.984375" style="124" customWidth="1"/>
    <col min="1301" max="1301" width="6.25" style="124" customWidth="1"/>
    <col min="1302" max="1303" width="0" style="124" hidden="1" customWidth="1"/>
    <col min="1304" max="1304" width="5.8828125" style="124" customWidth="1"/>
    <col min="1305" max="1305" width="5.63671875" style="124" customWidth="1"/>
    <col min="1306" max="1306" width="6.37109375" style="124" customWidth="1"/>
    <col min="1307" max="1307" width="7.35546875" style="124" customWidth="1"/>
    <col min="1308" max="1315" width="6.49609375" style="124" customWidth="1"/>
    <col min="1316" max="1316" width="7.59765625" style="124" customWidth="1"/>
    <col min="1317" max="1317" width="6.86328125" style="124" customWidth="1"/>
    <col min="1318" max="1318" width="7.72265625" style="124" customWidth="1"/>
    <col min="1319" max="1335" width="5.63671875" style="124" customWidth="1"/>
    <col min="1336" max="1336" width="6.25" style="124" customWidth="1"/>
    <col min="1337" max="1341" width="5.63671875" style="124" customWidth="1"/>
    <col min="1342" max="1342" width="6.25" style="124" customWidth="1"/>
    <col min="1343" max="1345" width="5.63671875" style="124" customWidth="1"/>
    <col min="1346" max="1347" width="6.7421875" style="124" customWidth="1"/>
    <col min="1348" max="1348" width="8.2109375" style="124" customWidth="1"/>
    <col min="1349" max="1350" width="8.3359375" style="124" customWidth="1"/>
    <col min="1351" max="1351" width="7.4765625" style="124" customWidth="1"/>
    <col min="1352" max="1536" width="8.94921875" style="124"/>
    <col min="1537" max="1537" width="6.37109375" style="124" customWidth="1"/>
    <col min="1538" max="1538" width="31.75" style="124" customWidth="1"/>
    <col min="1539" max="1539" width="6.00390625" style="124" customWidth="1"/>
    <col min="1540" max="1540" width="8.3359375" style="124" customWidth="1"/>
    <col min="1541" max="1541" width="8.45703125" style="124" customWidth="1"/>
    <col min="1542" max="1542" width="8.08984375" style="124" customWidth="1"/>
    <col min="1543" max="1543" width="8.578125" style="124" customWidth="1"/>
    <col min="1544" max="1545" width="0" style="124" hidden="1" customWidth="1"/>
    <col min="1546" max="1547" width="7.23046875" style="124" customWidth="1"/>
    <col min="1548" max="1548" width="6.7421875" style="124" customWidth="1"/>
    <col min="1549" max="1551" width="0" style="124" hidden="1" customWidth="1"/>
    <col min="1552" max="1552" width="6.00390625" style="124" bestFit="1" customWidth="1"/>
    <col min="1553" max="1555" width="0" style="124" hidden="1" customWidth="1"/>
    <col min="1556" max="1556" width="6.984375" style="124" customWidth="1"/>
    <col min="1557" max="1557" width="6.25" style="124" customWidth="1"/>
    <col min="1558" max="1559" width="0" style="124" hidden="1" customWidth="1"/>
    <col min="1560" max="1560" width="5.8828125" style="124" customWidth="1"/>
    <col min="1561" max="1561" width="5.63671875" style="124" customWidth="1"/>
    <col min="1562" max="1562" width="6.37109375" style="124" customWidth="1"/>
    <col min="1563" max="1563" width="7.35546875" style="124" customWidth="1"/>
    <col min="1564" max="1571" width="6.49609375" style="124" customWidth="1"/>
    <col min="1572" max="1572" width="7.59765625" style="124" customWidth="1"/>
    <col min="1573" max="1573" width="6.86328125" style="124" customWidth="1"/>
    <col min="1574" max="1574" width="7.72265625" style="124" customWidth="1"/>
    <col min="1575" max="1591" width="5.63671875" style="124" customWidth="1"/>
    <col min="1592" max="1592" width="6.25" style="124" customWidth="1"/>
    <col min="1593" max="1597" width="5.63671875" style="124" customWidth="1"/>
    <col min="1598" max="1598" width="6.25" style="124" customWidth="1"/>
    <col min="1599" max="1601" width="5.63671875" style="124" customWidth="1"/>
    <col min="1602" max="1603" width="6.7421875" style="124" customWidth="1"/>
    <col min="1604" max="1604" width="8.2109375" style="124" customWidth="1"/>
    <col min="1605" max="1606" width="8.3359375" style="124" customWidth="1"/>
    <col min="1607" max="1607" width="7.4765625" style="124" customWidth="1"/>
    <col min="1608" max="1792" width="8.94921875" style="124"/>
    <col min="1793" max="1793" width="6.37109375" style="124" customWidth="1"/>
    <col min="1794" max="1794" width="31.75" style="124" customWidth="1"/>
    <col min="1795" max="1795" width="6.00390625" style="124" customWidth="1"/>
    <col min="1796" max="1796" width="8.3359375" style="124" customWidth="1"/>
    <col min="1797" max="1797" width="8.45703125" style="124" customWidth="1"/>
    <col min="1798" max="1798" width="8.08984375" style="124" customWidth="1"/>
    <col min="1799" max="1799" width="8.578125" style="124" customWidth="1"/>
    <col min="1800" max="1801" width="0" style="124" hidden="1" customWidth="1"/>
    <col min="1802" max="1803" width="7.23046875" style="124" customWidth="1"/>
    <col min="1804" max="1804" width="6.7421875" style="124" customWidth="1"/>
    <col min="1805" max="1807" width="0" style="124" hidden="1" customWidth="1"/>
    <col min="1808" max="1808" width="6.00390625" style="124" bestFit="1" customWidth="1"/>
    <col min="1809" max="1811" width="0" style="124" hidden="1" customWidth="1"/>
    <col min="1812" max="1812" width="6.984375" style="124" customWidth="1"/>
    <col min="1813" max="1813" width="6.25" style="124" customWidth="1"/>
    <col min="1814" max="1815" width="0" style="124" hidden="1" customWidth="1"/>
    <col min="1816" max="1816" width="5.8828125" style="124" customWidth="1"/>
    <col min="1817" max="1817" width="5.63671875" style="124" customWidth="1"/>
    <col min="1818" max="1818" width="6.37109375" style="124" customWidth="1"/>
    <col min="1819" max="1819" width="7.35546875" style="124" customWidth="1"/>
    <col min="1820" max="1827" width="6.49609375" style="124" customWidth="1"/>
    <col min="1828" max="1828" width="7.59765625" style="124" customWidth="1"/>
    <col min="1829" max="1829" width="6.86328125" style="124" customWidth="1"/>
    <col min="1830" max="1830" width="7.72265625" style="124" customWidth="1"/>
    <col min="1831" max="1847" width="5.63671875" style="124" customWidth="1"/>
    <col min="1848" max="1848" width="6.25" style="124" customWidth="1"/>
    <col min="1849" max="1853" width="5.63671875" style="124" customWidth="1"/>
    <col min="1854" max="1854" width="6.25" style="124" customWidth="1"/>
    <col min="1855" max="1857" width="5.63671875" style="124" customWidth="1"/>
    <col min="1858" max="1859" width="6.7421875" style="124" customWidth="1"/>
    <col min="1860" max="1860" width="8.2109375" style="124" customWidth="1"/>
    <col min="1861" max="1862" width="8.3359375" style="124" customWidth="1"/>
    <col min="1863" max="1863" width="7.4765625" style="124" customWidth="1"/>
    <col min="1864" max="2048" width="8.94921875" style="124"/>
    <col min="2049" max="2049" width="6.37109375" style="124" customWidth="1"/>
    <col min="2050" max="2050" width="31.75" style="124" customWidth="1"/>
    <col min="2051" max="2051" width="6.00390625" style="124" customWidth="1"/>
    <col min="2052" max="2052" width="8.3359375" style="124" customWidth="1"/>
    <col min="2053" max="2053" width="8.45703125" style="124" customWidth="1"/>
    <col min="2054" max="2054" width="8.08984375" style="124" customWidth="1"/>
    <col min="2055" max="2055" width="8.578125" style="124" customWidth="1"/>
    <col min="2056" max="2057" width="0" style="124" hidden="1" customWidth="1"/>
    <col min="2058" max="2059" width="7.23046875" style="124" customWidth="1"/>
    <col min="2060" max="2060" width="6.7421875" style="124" customWidth="1"/>
    <col min="2061" max="2063" width="0" style="124" hidden="1" customWidth="1"/>
    <col min="2064" max="2064" width="6.00390625" style="124" bestFit="1" customWidth="1"/>
    <col min="2065" max="2067" width="0" style="124" hidden="1" customWidth="1"/>
    <col min="2068" max="2068" width="6.984375" style="124" customWidth="1"/>
    <col min="2069" max="2069" width="6.25" style="124" customWidth="1"/>
    <col min="2070" max="2071" width="0" style="124" hidden="1" customWidth="1"/>
    <col min="2072" max="2072" width="5.8828125" style="124" customWidth="1"/>
    <col min="2073" max="2073" width="5.63671875" style="124" customWidth="1"/>
    <col min="2074" max="2074" width="6.37109375" style="124" customWidth="1"/>
    <col min="2075" max="2075" width="7.35546875" style="124" customWidth="1"/>
    <col min="2076" max="2083" width="6.49609375" style="124" customWidth="1"/>
    <col min="2084" max="2084" width="7.59765625" style="124" customWidth="1"/>
    <col min="2085" max="2085" width="6.86328125" style="124" customWidth="1"/>
    <col min="2086" max="2086" width="7.72265625" style="124" customWidth="1"/>
    <col min="2087" max="2103" width="5.63671875" style="124" customWidth="1"/>
    <col min="2104" max="2104" width="6.25" style="124" customWidth="1"/>
    <col min="2105" max="2109" width="5.63671875" style="124" customWidth="1"/>
    <col min="2110" max="2110" width="6.25" style="124" customWidth="1"/>
    <col min="2111" max="2113" width="5.63671875" style="124" customWidth="1"/>
    <col min="2114" max="2115" width="6.7421875" style="124" customWidth="1"/>
    <col min="2116" max="2116" width="8.2109375" style="124" customWidth="1"/>
    <col min="2117" max="2118" width="8.3359375" style="124" customWidth="1"/>
    <col min="2119" max="2119" width="7.4765625" style="124" customWidth="1"/>
    <col min="2120" max="2304" width="8.94921875" style="124"/>
    <col min="2305" max="2305" width="6.37109375" style="124" customWidth="1"/>
    <col min="2306" max="2306" width="31.75" style="124" customWidth="1"/>
    <col min="2307" max="2307" width="6.00390625" style="124" customWidth="1"/>
    <col min="2308" max="2308" width="8.3359375" style="124" customWidth="1"/>
    <col min="2309" max="2309" width="8.45703125" style="124" customWidth="1"/>
    <col min="2310" max="2310" width="8.08984375" style="124" customWidth="1"/>
    <col min="2311" max="2311" width="8.578125" style="124" customWidth="1"/>
    <col min="2312" max="2313" width="0" style="124" hidden="1" customWidth="1"/>
    <col min="2314" max="2315" width="7.23046875" style="124" customWidth="1"/>
    <col min="2316" max="2316" width="6.7421875" style="124" customWidth="1"/>
    <col min="2317" max="2319" width="0" style="124" hidden="1" customWidth="1"/>
    <col min="2320" max="2320" width="6.00390625" style="124" bestFit="1" customWidth="1"/>
    <col min="2321" max="2323" width="0" style="124" hidden="1" customWidth="1"/>
    <col min="2324" max="2324" width="6.984375" style="124" customWidth="1"/>
    <col min="2325" max="2325" width="6.25" style="124" customWidth="1"/>
    <col min="2326" max="2327" width="0" style="124" hidden="1" customWidth="1"/>
    <col min="2328" max="2328" width="5.8828125" style="124" customWidth="1"/>
    <col min="2329" max="2329" width="5.63671875" style="124" customWidth="1"/>
    <col min="2330" max="2330" width="6.37109375" style="124" customWidth="1"/>
    <col min="2331" max="2331" width="7.35546875" style="124" customWidth="1"/>
    <col min="2332" max="2339" width="6.49609375" style="124" customWidth="1"/>
    <col min="2340" max="2340" width="7.59765625" style="124" customWidth="1"/>
    <col min="2341" max="2341" width="6.86328125" style="124" customWidth="1"/>
    <col min="2342" max="2342" width="7.72265625" style="124" customWidth="1"/>
    <col min="2343" max="2359" width="5.63671875" style="124" customWidth="1"/>
    <col min="2360" max="2360" width="6.25" style="124" customWidth="1"/>
    <col min="2361" max="2365" width="5.63671875" style="124" customWidth="1"/>
    <col min="2366" max="2366" width="6.25" style="124" customWidth="1"/>
    <col min="2367" max="2369" width="5.63671875" style="124" customWidth="1"/>
    <col min="2370" max="2371" width="6.7421875" style="124" customWidth="1"/>
    <col min="2372" max="2372" width="8.2109375" style="124" customWidth="1"/>
    <col min="2373" max="2374" width="8.3359375" style="124" customWidth="1"/>
    <col min="2375" max="2375" width="7.4765625" style="124" customWidth="1"/>
    <col min="2376" max="2560" width="8.94921875" style="124"/>
    <col min="2561" max="2561" width="6.37109375" style="124" customWidth="1"/>
    <col min="2562" max="2562" width="31.75" style="124" customWidth="1"/>
    <col min="2563" max="2563" width="6.00390625" style="124" customWidth="1"/>
    <col min="2564" max="2564" width="8.3359375" style="124" customWidth="1"/>
    <col min="2565" max="2565" width="8.45703125" style="124" customWidth="1"/>
    <col min="2566" max="2566" width="8.08984375" style="124" customWidth="1"/>
    <col min="2567" max="2567" width="8.578125" style="124" customWidth="1"/>
    <col min="2568" max="2569" width="0" style="124" hidden="1" customWidth="1"/>
    <col min="2570" max="2571" width="7.23046875" style="124" customWidth="1"/>
    <col min="2572" max="2572" width="6.7421875" style="124" customWidth="1"/>
    <col min="2573" max="2575" width="0" style="124" hidden="1" customWidth="1"/>
    <col min="2576" max="2576" width="6.00390625" style="124" bestFit="1" customWidth="1"/>
    <col min="2577" max="2579" width="0" style="124" hidden="1" customWidth="1"/>
    <col min="2580" max="2580" width="6.984375" style="124" customWidth="1"/>
    <col min="2581" max="2581" width="6.25" style="124" customWidth="1"/>
    <col min="2582" max="2583" width="0" style="124" hidden="1" customWidth="1"/>
    <col min="2584" max="2584" width="5.8828125" style="124" customWidth="1"/>
    <col min="2585" max="2585" width="5.63671875" style="124" customWidth="1"/>
    <col min="2586" max="2586" width="6.37109375" style="124" customWidth="1"/>
    <col min="2587" max="2587" width="7.35546875" style="124" customWidth="1"/>
    <col min="2588" max="2595" width="6.49609375" style="124" customWidth="1"/>
    <col min="2596" max="2596" width="7.59765625" style="124" customWidth="1"/>
    <col min="2597" max="2597" width="6.86328125" style="124" customWidth="1"/>
    <col min="2598" max="2598" width="7.72265625" style="124" customWidth="1"/>
    <col min="2599" max="2615" width="5.63671875" style="124" customWidth="1"/>
    <col min="2616" max="2616" width="6.25" style="124" customWidth="1"/>
    <col min="2617" max="2621" width="5.63671875" style="124" customWidth="1"/>
    <col min="2622" max="2622" width="6.25" style="124" customWidth="1"/>
    <col min="2623" max="2625" width="5.63671875" style="124" customWidth="1"/>
    <col min="2626" max="2627" width="6.7421875" style="124" customWidth="1"/>
    <col min="2628" max="2628" width="8.2109375" style="124" customWidth="1"/>
    <col min="2629" max="2630" width="8.3359375" style="124" customWidth="1"/>
    <col min="2631" max="2631" width="7.4765625" style="124" customWidth="1"/>
    <col min="2632" max="2816" width="8.94921875" style="124"/>
    <col min="2817" max="2817" width="6.37109375" style="124" customWidth="1"/>
    <col min="2818" max="2818" width="31.75" style="124" customWidth="1"/>
    <col min="2819" max="2819" width="6.00390625" style="124" customWidth="1"/>
    <col min="2820" max="2820" width="8.3359375" style="124" customWidth="1"/>
    <col min="2821" max="2821" width="8.45703125" style="124" customWidth="1"/>
    <col min="2822" max="2822" width="8.08984375" style="124" customWidth="1"/>
    <col min="2823" max="2823" width="8.578125" style="124" customWidth="1"/>
    <col min="2824" max="2825" width="0" style="124" hidden="1" customWidth="1"/>
    <col min="2826" max="2827" width="7.23046875" style="124" customWidth="1"/>
    <col min="2828" max="2828" width="6.7421875" style="124" customWidth="1"/>
    <col min="2829" max="2831" width="0" style="124" hidden="1" customWidth="1"/>
    <col min="2832" max="2832" width="6.00390625" style="124" bestFit="1" customWidth="1"/>
    <col min="2833" max="2835" width="0" style="124" hidden="1" customWidth="1"/>
    <col min="2836" max="2836" width="6.984375" style="124" customWidth="1"/>
    <col min="2837" max="2837" width="6.25" style="124" customWidth="1"/>
    <col min="2838" max="2839" width="0" style="124" hidden="1" customWidth="1"/>
    <col min="2840" max="2840" width="5.8828125" style="124" customWidth="1"/>
    <col min="2841" max="2841" width="5.63671875" style="124" customWidth="1"/>
    <col min="2842" max="2842" width="6.37109375" style="124" customWidth="1"/>
    <col min="2843" max="2843" width="7.35546875" style="124" customWidth="1"/>
    <col min="2844" max="2851" width="6.49609375" style="124" customWidth="1"/>
    <col min="2852" max="2852" width="7.59765625" style="124" customWidth="1"/>
    <col min="2853" max="2853" width="6.86328125" style="124" customWidth="1"/>
    <col min="2854" max="2854" width="7.72265625" style="124" customWidth="1"/>
    <col min="2855" max="2871" width="5.63671875" style="124" customWidth="1"/>
    <col min="2872" max="2872" width="6.25" style="124" customWidth="1"/>
    <col min="2873" max="2877" width="5.63671875" style="124" customWidth="1"/>
    <col min="2878" max="2878" width="6.25" style="124" customWidth="1"/>
    <col min="2879" max="2881" width="5.63671875" style="124" customWidth="1"/>
    <col min="2882" max="2883" width="6.7421875" style="124" customWidth="1"/>
    <col min="2884" max="2884" width="8.2109375" style="124" customWidth="1"/>
    <col min="2885" max="2886" width="8.3359375" style="124" customWidth="1"/>
    <col min="2887" max="2887" width="7.4765625" style="124" customWidth="1"/>
    <col min="2888" max="3072" width="8.94921875" style="124"/>
    <col min="3073" max="3073" width="6.37109375" style="124" customWidth="1"/>
    <col min="3074" max="3074" width="31.75" style="124" customWidth="1"/>
    <col min="3075" max="3075" width="6.00390625" style="124" customWidth="1"/>
    <col min="3076" max="3076" width="8.3359375" style="124" customWidth="1"/>
    <col min="3077" max="3077" width="8.45703125" style="124" customWidth="1"/>
    <col min="3078" max="3078" width="8.08984375" style="124" customWidth="1"/>
    <col min="3079" max="3079" width="8.578125" style="124" customWidth="1"/>
    <col min="3080" max="3081" width="0" style="124" hidden="1" customWidth="1"/>
    <col min="3082" max="3083" width="7.23046875" style="124" customWidth="1"/>
    <col min="3084" max="3084" width="6.7421875" style="124" customWidth="1"/>
    <col min="3085" max="3087" width="0" style="124" hidden="1" customWidth="1"/>
    <col min="3088" max="3088" width="6.00390625" style="124" bestFit="1" customWidth="1"/>
    <col min="3089" max="3091" width="0" style="124" hidden="1" customWidth="1"/>
    <col min="3092" max="3092" width="6.984375" style="124" customWidth="1"/>
    <col min="3093" max="3093" width="6.25" style="124" customWidth="1"/>
    <col min="3094" max="3095" width="0" style="124" hidden="1" customWidth="1"/>
    <col min="3096" max="3096" width="5.8828125" style="124" customWidth="1"/>
    <col min="3097" max="3097" width="5.63671875" style="124" customWidth="1"/>
    <col min="3098" max="3098" width="6.37109375" style="124" customWidth="1"/>
    <col min="3099" max="3099" width="7.35546875" style="124" customWidth="1"/>
    <col min="3100" max="3107" width="6.49609375" style="124" customWidth="1"/>
    <col min="3108" max="3108" width="7.59765625" style="124" customWidth="1"/>
    <col min="3109" max="3109" width="6.86328125" style="124" customWidth="1"/>
    <col min="3110" max="3110" width="7.72265625" style="124" customWidth="1"/>
    <col min="3111" max="3127" width="5.63671875" style="124" customWidth="1"/>
    <col min="3128" max="3128" width="6.25" style="124" customWidth="1"/>
    <col min="3129" max="3133" width="5.63671875" style="124" customWidth="1"/>
    <col min="3134" max="3134" width="6.25" style="124" customWidth="1"/>
    <col min="3135" max="3137" width="5.63671875" style="124" customWidth="1"/>
    <col min="3138" max="3139" width="6.7421875" style="124" customWidth="1"/>
    <col min="3140" max="3140" width="8.2109375" style="124" customWidth="1"/>
    <col min="3141" max="3142" width="8.3359375" style="124" customWidth="1"/>
    <col min="3143" max="3143" width="7.4765625" style="124" customWidth="1"/>
    <col min="3144" max="3328" width="8.94921875" style="124"/>
    <col min="3329" max="3329" width="6.37109375" style="124" customWidth="1"/>
    <col min="3330" max="3330" width="31.75" style="124" customWidth="1"/>
    <col min="3331" max="3331" width="6.00390625" style="124" customWidth="1"/>
    <col min="3332" max="3332" width="8.3359375" style="124" customWidth="1"/>
    <col min="3333" max="3333" width="8.45703125" style="124" customWidth="1"/>
    <col min="3334" max="3334" width="8.08984375" style="124" customWidth="1"/>
    <col min="3335" max="3335" width="8.578125" style="124" customWidth="1"/>
    <col min="3336" max="3337" width="0" style="124" hidden="1" customWidth="1"/>
    <col min="3338" max="3339" width="7.23046875" style="124" customWidth="1"/>
    <col min="3340" max="3340" width="6.7421875" style="124" customWidth="1"/>
    <col min="3341" max="3343" width="0" style="124" hidden="1" customWidth="1"/>
    <col min="3344" max="3344" width="6.00390625" style="124" bestFit="1" customWidth="1"/>
    <col min="3345" max="3347" width="0" style="124" hidden="1" customWidth="1"/>
    <col min="3348" max="3348" width="6.984375" style="124" customWidth="1"/>
    <col min="3349" max="3349" width="6.25" style="124" customWidth="1"/>
    <col min="3350" max="3351" width="0" style="124" hidden="1" customWidth="1"/>
    <col min="3352" max="3352" width="5.8828125" style="124" customWidth="1"/>
    <col min="3353" max="3353" width="5.63671875" style="124" customWidth="1"/>
    <col min="3354" max="3354" width="6.37109375" style="124" customWidth="1"/>
    <col min="3355" max="3355" width="7.35546875" style="124" customWidth="1"/>
    <col min="3356" max="3363" width="6.49609375" style="124" customWidth="1"/>
    <col min="3364" max="3364" width="7.59765625" style="124" customWidth="1"/>
    <col min="3365" max="3365" width="6.86328125" style="124" customWidth="1"/>
    <col min="3366" max="3366" width="7.72265625" style="124" customWidth="1"/>
    <col min="3367" max="3383" width="5.63671875" style="124" customWidth="1"/>
    <col min="3384" max="3384" width="6.25" style="124" customWidth="1"/>
    <col min="3385" max="3389" width="5.63671875" style="124" customWidth="1"/>
    <col min="3390" max="3390" width="6.25" style="124" customWidth="1"/>
    <col min="3391" max="3393" width="5.63671875" style="124" customWidth="1"/>
    <col min="3394" max="3395" width="6.7421875" style="124" customWidth="1"/>
    <col min="3396" max="3396" width="8.2109375" style="124" customWidth="1"/>
    <col min="3397" max="3398" width="8.3359375" style="124" customWidth="1"/>
    <col min="3399" max="3399" width="7.4765625" style="124" customWidth="1"/>
    <col min="3400" max="3584" width="8.94921875" style="124"/>
    <col min="3585" max="3585" width="6.37109375" style="124" customWidth="1"/>
    <col min="3586" max="3586" width="31.75" style="124" customWidth="1"/>
    <col min="3587" max="3587" width="6.00390625" style="124" customWidth="1"/>
    <col min="3588" max="3588" width="8.3359375" style="124" customWidth="1"/>
    <col min="3589" max="3589" width="8.45703125" style="124" customWidth="1"/>
    <col min="3590" max="3590" width="8.08984375" style="124" customWidth="1"/>
    <col min="3591" max="3591" width="8.578125" style="124" customWidth="1"/>
    <col min="3592" max="3593" width="0" style="124" hidden="1" customWidth="1"/>
    <col min="3594" max="3595" width="7.23046875" style="124" customWidth="1"/>
    <col min="3596" max="3596" width="6.7421875" style="124" customWidth="1"/>
    <col min="3597" max="3599" width="0" style="124" hidden="1" customWidth="1"/>
    <col min="3600" max="3600" width="6.00390625" style="124" bestFit="1" customWidth="1"/>
    <col min="3601" max="3603" width="0" style="124" hidden="1" customWidth="1"/>
    <col min="3604" max="3604" width="6.984375" style="124" customWidth="1"/>
    <col min="3605" max="3605" width="6.25" style="124" customWidth="1"/>
    <col min="3606" max="3607" width="0" style="124" hidden="1" customWidth="1"/>
    <col min="3608" max="3608" width="5.8828125" style="124" customWidth="1"/>
    <col min="3609" max="3609" width="5.63671875" style="124" customWidth="1"/>
    <col min="3610" max="3610" width="6.37109375" style="124" customWidth="1"/>
    <col min="3611" max="3611" width="7.35546875" style="124" customWidth="1"/>
    <col min="3612" max="3619" width="6.49609375" style="124" customWidth="1"/>
    <col min="3620" max="3620" width="7.59765625" style="124" customWidth="1"/>
    <col min="3621" max="3621" width="6.86328125" style="124" customWidth="1"/>
    <col min="3622" max="3622" width="7.72265625" style="124" customWidth="1"/>
    <col min="3623" max="3639" width="5.63671875" style="124" customWidth="1"/>
    <col min="3640" max="3640" width="6.25" style="124" customWidth="1"/>
    <col min="3641" max="3645" width="5.63671875" style="124" customWidth="1"/>
    <col min="3646" max="3646" width="6.25" style="124" customWidth="1"/>
    <col min="3647" max="3649" width="5.63671875" style="124" customWidth="1"/>
    <col min="3650" max="3651" width="6.7421875" style="124" customWidth="1"/>
    <col min="3652" max="3652" width="8.2109375" style="124" customWidth="1"/>
    <col min="3653" max="3654" width="8.3359375" style="124" customWidth="1"/>
    <col min="3655" max="3655" width="7.4765625" style="124" customWidth="1"/>
    <col min="3656" max="3840" width="8.94921875" style="124"/>
    <col min="3841" max="3841" width="6.37109375" style="124" customWidth="1"/>
    <col min="3842" max="3842" width="31.75" style="124" customWidth="1"/>
    <col min="3843" max="3843" width="6.00390625" style="124" customWidth="1"/>
    <col min="3844" max="3844" width="8.3359375" style="124" customWidth="1"/>
    <col min="3845" max="3845" width="8.45703125" style="124" customWidth="1"/>
    <col min="3846" max="3846" width="8.08984375" style="124" customWidth="1"/>
    <col min="3847" max="3847" width="8.578125" style="124" customWidth="1"/>
    <col min="3848" max="3849" width="0" style="124" hidden="1" customWidth="1"/>
    <col min="3850" max="3851" width="7.23046875" style="124" customWidth="1"/>
    <col min="3852" max="3852" width="6.7421875" style="124" customWidth="1"/>
    <col min="3853" max="3855" width="0" style="124" hidden="1" customWidth="1"/>
    <col min="3856" max="3856" width="6.00390625" style="124" bestFit="1" customWidth="1"/>
    <col min="3857" max="3859" width="0" style="124" hidden="1" customWidth="1"/>
    <col min="3860" max="3860" width="6.984375" style="124" customWidth="1"/>
    <col min="3861" max="3861" width="6.25" style="124" customWidth="1"/>
    <col min="3862" max="3863" width="0" style="124" hidden="1" customWidth="1"/>
    <col min="3864" max="3864" width="5.8828125" style="124" customWidth="1"/>
    <col min="3865" max="3865" width="5.63671875" style="124" customWidth="1"/>
    <col min="3866" max="3866" width="6.37109375" style="124" customWidth="1"/>
    <col min="3867" max="3867" width="7.35546875" style="124" customWidth="1"/>
    <col min="3868" max="3875" width="6.49609375" style="124" customWidth="1"/>
    <col min="3876" max="3876" width="7.59765625" style="124" customWidth="1"/>
    <col min="3877" max="3877" width="6.86328125" style="124" customWidth="1"/>
    <col min="3878" max="3878" width="7.72265625" style="124" customWidth="1"/>
    <col min="3879" max="3895" width="5.63671875" style="124" customWidth="1"/>
    <col min="3896" max="3896" width="6.25" style="124" customWidth="1"/>
    <col min="3897" max="3901" width="5.63671875" style="124" customWidth="1"/>
    <col min="3902" max="3902" width="6.25" style="124" customWidth="1"/>
    <col min="3903" max="3905" width="5.63671875" style="124" customWidth="1"/>
    <col min="3906" max="3907" width="6.7421875" style="124" customWidth="1"/>
    <col min="3908" max="3908" width="8.2109375" style="124" customWidth="1"/>
    <col min="3909" max="3910" width="8.3359375" style="124" customWidth="1"/>
    <col min="3911" max="3911" width="7.4765625" style="124" customWidth="1"/>
    <col min="3912" max="4096" width="8.94921875" style="124"/>
    <col min="4097" max="4097" width="6.37109375" style="124" customWidth="1"/>
    <col min="4098" max="4098" width="31.75" style="124" customWidth="1"/>
    <col min="4099" max="4099" width="6.00390625" style="124" customWidth="1"/>
    <col min="4100" max="4100" width="8.3359375" style="124" customWidth="1"/>
    <col min="4101" max="4101" width="8.45703125" style="124" customWidth="1"/>
    <col min="4102" max="4102" width="8.08984375" style="124" customWidth="1"/>
    <col min="4103" max="4103" width="8.578125" style="124" customWidth="1"/>
    <col min="4104" max="4105" width="0" style="124" hidden="1" customWidth="1"/>
    <col min="4106" max="4107" width="7.23046875" style="124" customWidth="1"/>
    <col min="4108" max="4108" width="6.7421875" style="124" customWidth="1"/>
    <col min="4109" max="4111" width="0" style="124" hidden="1" customWidth="1"/>
    <col min="4112" max="4112" width="6.00390625" style="124" bestFit="1" customWidth="1"/>
    <col min="4113" max="4115" width="0" style="124" hidden="1" customWidth="1"/>
    <col min="4116" max="4116" width="6.984375" style="124" customWidth="1"/>
    <col min="4117" max="4117" width="6.25" style="124" customWidth="1"/>
    <col min="4118" max="4119" width="0" style="124" hidden="1" customWidth="1"/>
    <col min="4120" max="4120" width="5.8828125" style="124" customWidth="1"/>
    <col min="4121" max="4121" width="5.63671875" style="124" customWidth="1"/>
    <col min="4122" max="4122" width="6.37109375" style="124" customWidth="1"/>
    <col min="4123" max="4123" width="7.35546875" style="124" customWidth="1"/>
    <col min="4124" max="4131" width="6.49609375" style="124" customWidth="1"/>
    <col min="4132" max="4132" width="7.59765625" style="124" customWidth="1"/>
    <col min="4133" max="4133" width="6.86328125" style="124" customWidth="1"/>
    <col min="4134" max="4134" width="7.72265625" style="124" customWidth="1"/>
    <col min="4135" max="4151" width="5.63671875" style="124" customWidth="1"/>
    <col min="4152" max="4152" width="6.25" style="124" customWidth="1"/>
    <col min="4153" max="4157" width="5.63671875" style="124" customWidth="1"/>
    <col min="4158" max="4158" width="6.25" style="124" customWidth="1"/>
    <col min="4159" max="4161" width="5.63671875" style="124" customWidth="1"/>
    <col min="4162" max="4163" width="6.7421875" style="124" customWidth="1"/>
    <col min="4164" max="4164" width="8.2109375" style="124" customWidth="1"/>
    <col min="4165" max="4166" width="8.3359375" style="124" customWidth="1"/>
    <col min="4167" max="4167" width="7.4765625" style="124" customWidth="1"/>
    <col min="4168" max="4352" width="8.94921875" style="124"/>
    <col min="4353" max="4353" width="6.37109375" style="124" customWidth="1"/>
    <col min="4354" max="4354" width="31.75" style="124" customWidth="1"/>
    <col min="4355" max="4355" width="6.00390625" style="124" customWidth="1"/>
    <col min="4356" max="4356" width="8.3359375" style="124" customWidth="1"/>
    <col min="4357" max="4357" width="8.45703125" style="124" customWidth="1"/>
    <col min="4358" max="4358" width="8.08984375" style="124" customWidth="1"/>
    <col min="4359" max="4359" width="8.578125" style="124" customWidth="1"/>
    <col min="4360" max="4361" width="0" style="124" hidden="1" customWidth="1"/>
    <col min="4362" max="4363" width="7.23046875" style="124" customWidth="1"/>
    <col min="4364" max="4364" width="6.7421875" style="124" customWidth="1"/>
    <col min="4365" max="4367" width="0" style="124" hidden="1" customWidth="1"/>
    <col min="4368" max="4368" width="6.00390625" style="124" bestFit="1" customWidth="1"/>
    <col min="4369" max="4371" width="0" style="124" hidden="1" customWidth="1"/>
    <col min="4372" max="4372" width="6.984375" style="124" customWidth="1"/>
    <col min="4373" max="4373" width="6.25" style="124" customWidth="1"/>
    <col min="4374" max="4375" width="0" style="124" hidden="1" customWidth="1"/>
    <col min="4376" max="4376" width="5.8828125" style="124" customWidth="1"/>
    <col min="4377" max="4377" width="5.63671875" style="124" customWidth="1"/>
    <col min="4378" max="4378" width="6.37109375" style="124" customWidth="1"/>
    <col min="4379" max="4379" width="7.35546875" style="124" customWidth="1"/>
    <col min="4380" max="4387" width="6.49609375" style="124" customWidth="1"/>
    <col min="4388" max="4388" width="7.59765625" style="124" customWidth="1"/>
    <col min="4389" max="4389" width="6.86328125" style="124" customWidth="1"/>
    <col min="4390" max="4390" width="7.72265625" style="124" customWidth="1"/>
    <col min="4391" max="4407" width="5.63671875" style="124" customWidth="1"/>
    <col min="4408" max="4408" width="6.25" style="124" customWidth="1"/>
    <col min="4409" max="4413" width="5.63671875" style="124" customWidth="1"/>
    <col min="4414" max="4414" width="6.25" style="124" customWidth="1"/>
    <col min="4415" max="4417" width="5.63671875" style="124" customWidth="1"/>
    <col min="4418" max="4419" width="6.7421875" style="124" customWidth="1"/>
    <col min="4420" max="4420" width="8.2109375" style="124" customWidth="1"/>
    <col min="4421" max="4422" width="8.3359375" style="124" customWidth="1"/>
    <col min="4423" max="4423" width="7.4765625" style="124" customWidth="1"/>
    <col min="4424" max="4608" width="8.94921875" style="124"/>
    <col min="4609" max="4609" width="6.37109375" style="124" customWidth="1"/>
    <col min="4610" max="4610" width="31.75" style="124" customWidth="1"/>
    <col min="4611" max="4611" width="6.00390625" style="124" customWidth="1"/>
    <col min="4612" max="4612" width="8.3359375" style="124" customWidth="1"/>
    <col min="4613" max="4613" width="8.45703125" style="124" customWidth="1"/>
    <col min="4614" max="4614" width="8.08984375" style="124" customWidth="1"/>
    <col min="4615" max="4615" width="8.578125" style="124" customWidth="1"/>
    <col min="4616" max="4617" width="0" style="124" hidden="1" customWidth="1"/>
    <col min="4618" max="4619" width="7.23046875" style="124" customWidth="1"/>
    <col min="4620" max="4620" width="6.7421875" style="124" customWidth="1"/>
    <col min="4621" max="4623" width="0" style="124" hidden="1" customWidth="1"/>
    <col min="4624" max="4624" width="6.00390625" style="124" bestFit="1" customWidth="1"/>
    <col min="4625" max="4627" width="0" style="124" hidden="1" customWidth="1"/>
    <col min="4628" max="4628" width="6.984375" style="124" customWidth="1"/>
    <col min="4629" max="4629" width="6.25" style="124" customWidth="1"/>
    <col min="4630" max="4631" width="0" style="124" hidden="1" customWidth="1"/>
    <col min="4632" max="4632" width="5.8828125" style="124" customWidth="1"/>
    <col min="4633" max="4633" width="5.63671875" style="124" customWidth="1"/>
    <col min="4634" max="4634" width="6.37109375" style="124" customWidth="1"/>
    <col min="4635" max="4635" width="7.35546875" style="124" customWidth="1"/>
    <col min="4636" max="4643" width="6.49609375" style="124" customWidth="1"/>
    <col min="4644" max="4644" width="7.59765625" style="124" customWidth="1"/>
    <col min="4645" max="4645" width="6.86328125" style="124" customWidth="1"/>
    <col min="4646" max="4646" width="7.72265625" style="124" customWidth="1"/>
    <col min="4647" max="4663" width="5.63671875" style="124" customWidth="1"/>
    <col min="4664" max="4664" width="6.25" style="124" customWidth="1"/>
    <col min="4665" max="4669" width="5.63671875" style="124" customWidth="1"/>
    <col min="4670" max="4670" width="6.25" style="124" customWidth="1"/>
    <col min="4671" max="4673" width="5.63671875" style="124" customWidth="1"/>
    <col min="4674" max="4675" width="6.7421875" style="124" customWidth="1"/>
    <col min="4676" max="4676" width="8.2109375" style="124" customWidth="1"/>
    <col min="4677" max="4678" width="8.3359375" style="124" customWidth="1"/>
    <col min="4679" max="4679" width="7.4765625" style="124" customWidth="1"/>
    <col min="4680" max="4864" width="8.94921875" style="124"/>
    <col min="4865" max="4865" width="6.37109375" style="124" customWidth="1"/>
    <col min="4866" max="4866" width="31.75" style="124" customWidth="1"/>
    <col min="4867" max="4867" width="6.00390625" style="124" customWidth="1"/>
    <col min="4868" max="4868" width="8.3359375" style="124" customWidth="1"/>
    <col min="4869" max="4869" width="8.45703125" style="124" customWidth="1"/>
    <col min="4870" max="4870" width="8.08984375" style="124" customWidth="1"/>
    <col min="4871" max="4871" width="8.578125" style="124" customWidth="1"/>
    <col min="4872" max="4873" width="0" style="124" hidden="1" customWidth="1"/>
    <col min="4874" max="4875" width="7.23046875" style="124" customWidth="1"/>
    <col min="4876" max="4876" width="6.7421875" style="124" customWidth="1"/>
    <col min="4877" max="4879" width="0" style="124" hidden="1" customWidth="1"/>
    <col min="4880" max="4880" width="6.00390625" style="124" bestFit="1" customWidth="1"/>
    <col min="4881" max="4883" width="0" style="124" hidden="1" customWidth="1"/>
    <col min="4884" max="4884" width="6.984375" style="124" customWidth="1"/>
    <col min="4885" max="4885" width="6.25" style="124" customWidth="1"/>
    <col min="4886" max="4887" width="0" style="124" hidden="1" customWidth="1"/>
    <col min="4888" max="4888" width="5.8828125" style="124" customWidth="1"/>
    <col min="4889" max="4889" width="5.63671875" style="124" customWidth="1"/>
    <col min="4890" max="4890" width="6.37109375" style="124" customWidth="1"/>
    <col min="4891" max="4891" width="7.35546875" style="124" customWidth="1"/>
    <col min="4892" max="4899" width="6.49609375" style="124" customWidth="1"/>
    <col min="4900" max="4900" width="7.59765625" style="124" customWidth="1"/>
    <col min="4901" max="4901" width="6.86328125" style="124" customWidth="1"/>
    <col min="4902" max="4902" width="7.72265625" style="124" customWidth="1"/>
    <col min="4903" max="4919" width="5.63671875" style="124" customWidth="1"/>
    <col min="4920" max="4920" width="6.25" style="124" customWidth="1"/>
    <col min="4921" max="4925" width="5.63671875" style="124" customWidth="1"/>
    <col min="4926" max="4926" width="6.25" style="124" customWidth="1"/>
    <col min="4927" max="4929" width="5.63671875" style="124" customWidth="1"/>
    <col min="4930" max="4931" width="6.7421875" style="124" customWidth="1"/>
    <col min="4932" max="4932" width="8.2109375" style="124" customWidth="1"/>
    <col min="4933" max="4934" width="8.3359375" style="124" customWidth="1"/>
    <col min="4935" max="4935" width="7.4765625" style="124" customWidth="1"/>
    <col min="4936" max="5120" width="8.94921875" style="124"/>
    <col min="5121" max="5121" width="6.37109375" style="124" customWidth="1"/>
    <col min="5122" max="5122" width="31.75" style="124" customWidth="1"/>
    <col min="5123" max="5123" width="6.00390625" style="124" customWidth="1"/>
    <col min="5124" max="5124" width="8.3359375" style="124" customWidth="1"/>
    <col min="5125" max="5125" width="8.45703125" style="124" customWidth="1"/>
    <col min="5126" max="5126" width="8.08984375" style="124" customWidth="1"/>
    <col min="5127" max="5127" width="8.578125" style="124" customWidth="1"/>
    <col min="5128" max="5129" width="0" style="124" hidden="1" customWidth="1"/>
    <col min="5130" max="5131" width="7.23046875" style="124" customWidth="1"/>
    <col min="5132" max="5132" width="6.7421875" style="124" customWidth="1"/>
    <col min="5133" max="5135" width="0" style="124" hidden="1" customWidth="1"/>
    <col min="5136" max="5136" width="6.00390625" style="124" bestFit="1" customWidth="1"/>
    <col min="5137" max="5139" width="0" style="124" hidden="1" customWidth="1"/>
    <col min="5140" max="5140" width="6.984375" style="124" customWidth="1"/>
    <col min="5141" max="5141" width="6.25" style="124" customWidth="1"/>
    <col min="5142" max="5143" width="0" style="124" hidden="1" customWidth="1"/>
    <col min="5144" max="5144" width="5.8828125" style="124" customWidth="1"/>
    <col min="5145" max="5145" width="5.63671875" style="124" customWidth="1"/>
    <col min="5146" max="5146" width="6.37109375" style="124" customWidth="1"/>
    <col min="5147" max="5147" width="7.35546875" style="124" customWidth="1"/>
    <col min="5148" max="5155" width="6.49609375" style="124" customWidth="1"/>
    <col min="5156" max="5156" width="7.59765625" style="124" customWidth="1"/>
    <col min="5157" max="5157" width="6.86328125" style="124" customWidth="1"/>
    <col min="5158" max="5158" width="7.72265625" style="124" customWidth="1"/>
    <col min="5159" max="5175" width="5.63671875" style="124" customWidth="1"/>
    <col min="5176" max="5176" width="6.25" style="124" customWidth="1"/>
    <col min="5177" max="5181" width="5.63671875" style="124" customWidth="1"/>
    <col min="5182" max="5182" width="6.25" style="124" customWidth="1"/>
    <col min="5183" max="5185" width="5.63671875" style="124" customWidth="1"/>
    <col min="5186" max="5187" width="6.7421875" style="124" customWidth="1"/>
    <col min="5188" max="5188" width="8.2109375" style="124" customWidth="1"/>
    <col min="5189" max="5190" width="8.3359375" style="124" customWidth="1"/>
    <col min="5191" max="5191" width="7.4765625" style="124" customWidth="1"/>
    <col min="5192" max="5376" width="8.94921875" style="124"/>
    <col min="5377" max="5377" width="6.37109375" style="124" customWidth="1"/>
    <col min="5378" max="5378" width="31.75" style="124" customWidth="1"/>
    <col min="5379" max="5379" width="6.00390625" style="124" customWidth="1"/>
    <col min="5380" max="5380" width="8.3359375" style="124" customWidth="1"/>
    <col min="5381" max="5381" width="8.45703125" style="124" customWidth="1"/>
    <col min="5382" max="5382" width="8.08984375" style="124" customWidth="1"/>
    <col min="5383" max="5383" width="8.578125" style="124" customWidth="1"/>
    <col min="5384" max="5385" width="0" style="124" hidden="1" customWidth="1"/>
    <col min="5386" max="5387" width="7.23046875" style="124" customWidth="1"/>
    <col min="5388" max="5388" width="6.7421875" style="124" customWidth="1"/>
    <col min="5389" max="5391" width="0" style="124" hidden="1" customWidth="1"/>
    <col min="5392" max="5392" width="6.00390625" style="124" bestFit="1" customWidth="1"/>
    <col min="5393" max="5395" width="0" style="124" hidden="1" customWidth="1"/>
    <col min="5396" max="5396" width="6.984375" style="124" customWidth="1"/>
    <col min="5397" max="5397" width="6.25" style="124" customWidth="1"/>
    <col min="5398" max="5399" width="0" style="124" hidden="1" customWidth="1"/>
    <col min="5400" max="5400" width="5.8828125" style="124" customWidth="1"/>
    <col min="5401" max="5401" width="5.63671875" style="124" customWidth="1"/>
    <col min="5402" max="5402" width="6.37109375" style="124" customWidth="1"/>
    <col min="5403" max="5403" width="7.35546875" style="124" customWidth="1"/>
    <col min="5404" max="5411" width="6.49609375" style="124" customWidth="1"/>
    <col min="5412" max="5412" width="7.59765625" style="124" customWidth="1"/>
    <col min="5413" max="5413" width="6.86328125" style="124" customWidth="1"/>
    <col min="5414" max="5414" width="7.72265625" style="124" customWidth="1"/>
    <col min="5415" max="5431" width="5.63671875" style="124" customWidth="1"/>
    <col min="5432" max="5432" width="6.25" style="124" customWidth="1"/>
    <col min="5433" max="5437" width="5.63671875" style="124" customWidth="1"/>
    <col min="5438" max="5438" width="6.25" style="124" customWidth="1"/>
    <col min="5439" max="5441" width="5.63671875" style="124" customWidth="1"/>
    <col min="5442" max="5443" width="6.7421875" style="124" customWidth="1"/>
    <col min="5444" max="5444" width="8.2109375" style="124" customWidth="1"/>
    <col min="5445" max="5446" width="8.3359375" style="124" customWidth="1"/>
    <col min="5447" max="5447" width="7.4765625" style="124" customWidth="1"/>
    <col min="5448" max="5632" width="8.94921875" style="124"/>
    <col min="5633" max="5633" width="6.37109375" style="124" customWidth="1"/>
    <col min="5634" max="5634" width="31.75" style="124" customWidth="1"/>
    <col min="5635" max="5635" width="6.00390625" style="124" customWidth="1"/>
    <col min="5636" max="5636" width="8.3359375" style="124" customWidth="1"/>
    <col min="5637" max="5637" width="8.45703125" style="124" customWidth="1"/>
    <col min="5638" max="5638" width="8.08984375" style="124" customWidth="1"/>
    <col min="5639" max="5639" width="8.578125" style="124" customWidth="1"/>
    <col min="5640" max="5641" width="0" style="124" hidden="1" customWidth="1"/>
    <col min="5642" max="5643" width="7.23046875" style="124" customWidth="1"/>
    <col min="5644" max="5644" width="6.7421875" style="124" customWidth="1"/>
    <col min="5645" max="5647" width="0" style="124" hidden="1" customWidth="1"/>
    <col min="5648" max="5648" width="6.00390625" style="124" bestFit="1" customWidth="1"/>
    <col min="5649" max="5651" width="0" style="124" hidden="1" customWidth="1"/>
    <col min="5652" max="5652" width="6.984375" style="124" customWidth="1"/>
    <col min="5653" max="5653" width="6.25" style="124" customWidth="1"/>
    <col min="5654" max="5655" width="0" style="124" hidden="1" customWidth="1"/>
    <col min="5656" max="5656" width="5.8828125" style="124" customWidth="1"/>
    <col min="5657" max="5657" width="5.63671875" style="124" customWidth="1"/>
    <col min="5658" max="5658" width="6.37109375" style="124" customWidth="1"/>
    <col min="5659" max="5659" width="7.35546875" style="124" customWidth="1"/>
    <col min="5660" max="5667" width="6.49609375" style="124" customWidth="1"/>
    <col min="5668" max="5668" width="7.59765625" style="124" customWidth="1"/>
    <col min="5669" max="5669" width="6.86328125" style="124" customWidth="1"/>
    <col min="5670" max="5670" width="7.72265625" style="124" customWidth="1"/>
    <col min="5671" max="5687" width="5.63671875" style="124" customWidth="1"/>
    <col min="5688" max="5688" width="6.25" style="124" customWidth="1"/>
    <col min="5689" max="5693" width="5.63671875" style="124" customWidth="1"/>
    <col min="5694" max="5694" width="6.25" style="124" customWidth="1"/>
    <col min="5695" max="5697" width="5.63671875" style="124" customWidth="1"/>
    <col min="5698" max="5699" width="6.7421875" style="124" customWidth="1"/>
    <col min="5700" max="5700" width="8.2109375" style="124" customWidth="1"/>
    <col min="5701" max="5702" width="8.3359375" style="124" customWidth="1"/>
    <col min="5703" max="5703" width="7.4765625" style="124" customWidth="1"/>
    <col min="5704" max="5888" width="8.94921875" style="124"/>
    <col min="5889" max="5889" width="6.37109375" style="124" customWidth="1"/>
    <col min="5890" max="5890" width="31.75" style="124" customWidth="1"/>
    <col min="5891" max="5891" width="6.00390625" style="124" customWidth="1"/>
    <col min="5892" max="5892" width="8.3359375" style="124" customWidth="1"/>
    <col min="5893" max="5893" width="8.45703125" style="124" customWidth="1"/>
    <col min="5894" max="5894" width="8.08984375" style="124" customWidth="1"/>
    <col min="5895" max="5895" width="8.578125" style="124" customWidth="1"/>
    <col min="5896" max="5897" width="0" style="124" hidden="1" customWidth="1"/>
    <col min="5898" max="5899" width="7.23046875" style="124" customWidth="1"/>
    <col min="5900" max="5900" width="6.7421875" style="124" customWidth="1"/>
    <col min="5901" max="5903" width="0" style="124" hidden="1" customWidth="1"/>
    <col min="5904" max="5904" width="6.00390625" style="124" bestFit="1" customWidth="1"/>
    <col min="5905" max="5907" width="0" style="124" hidden="1" customWidth="1"/>
    <col min="5908" max="5908" width="6.984375" style="124" customWidth="1"/>
    <col min="5909" max="5909" width="6.25" style="124" customWidth="1"/>
    <col min="5910" max="5911" width="0" style="124" hidden="1" customWidth="1"/>
    <col min="5912" max="5912" width="5.8828125" style="124" customWidth="1"/>
    <col min="5913" max="5913" width="5.63671875" style="124" customWidth="1"/>
    <col min="5914" max="5914" width="6.37109375" style="124" customWidth="1"/>
    <col min="5915" max="5915" width="7.35546875" style="124" customWidth="1"/>
    <col min="5916" max="5923" width="6.49609375" style="124" customWidth="1"/>
    <col min="5924" max="5924" width="7.59765625" style="124" customWidth="1"/>
    <col min="5925" max="5925" width="6.86328125" style="124" customWidth="1"/>
    <col min="5926" max="5926" width="7.72265625" style="124" customWidth="1"/>
    <col min="5927" max="5943" width="5.63671875" style="124" customWidth="1"/>
    <col min="5944" max="5944" width="6.25" style="124" customWidth="1"/>
    <col min="5945" max="5949" width="5.63671875" style="124" customWidth="1"/>
    <col min="5950" max="5950" width="6.25" style="124" customWidth="1"/>
    <col min="5951" max="5953" width="5.63671875" style="124" customWidth="1"/>
    <col min="5954" max="5955" width="6.7421875" style="124" customWidth="1"/>
    <col min="5956" max="5956" width="8.2109375" style="124" customWidth="1"/>
    <col min="5957" max="5958" width="8.3359375" style="124" customWidth="1"/>
    <col min="5959" max="5959" width="7.4765625" style="124" customWidth="1"/>
    <col min="5960" max="6144" width="8.94921875" style="124"/>
    <col min="6145" max="6145" width="6.37109375" style="124" customWidth="1"/>
    <col min="6146" max="6146" width="31.75" style="124" customWidth="1"/>
    <col min="6147" max="6147" width="6.00390625" style="124" customWidth="1"/>
    <col min="6148" max="6148" width="8.3359375" style="124" customWidth="1"/>
    <col min="6149" max="6149" width="8.45703125" style="124" customWidth="1"/>
    <col min="6150" max="6150" width="8.08984375" style="124" customWidth="1"/>
    <col min="6151" max="6151" width="8.578125" style="124" customWidth="1"/>
    <col min="6152" max="6153" width="0" style="124" hidden="1" customWidth="1"/>
    <col min="6154" max="6155" width="7.23046875" style="124" customWidth="1"/>
    <col min="6156" max="6156" width="6.7421875" style="124" customWidth="1"/>
    <col min="6157" max="6159" width="0" style="124" hidden="1" customWidth="1"/>
    <col min="6160" max="6160" width="6.00390625" style="124" bestFit="1" customWidth="1"/>
    <col min="6161" max="6163" width="0" style="124" hidden="1" customWidth="1"/>
    <col min="6164" max="6164" width="6.984375" style="124" customWidth="1"/>
    <col min="6165" max="6165" width="6.25" style="124" customWidth="1"/>
    <col min="6166" max="6167" width="0" style="124" hidden="1" customWidth="1"/>
    <col min="6168" max="6168" width="5.8828125" style="124" customWidth="1"/>
    <col min="6169" max="6169" width="5.63671875" style="124" customWidth="1"/>
    <col min="6170" max="6170" width="6.37109375" style="124" customWidth="1"/>
    <col min="6171" max="6171" width="7.35546875" style="124" customWidth="1"/>
    <col min="6172" max="6179" width="6.49609375" style="124" customWidth="1"/>
    <col min="6180" max="6180" width="7.59765625" style="124" customWidth="1"/>
    <col min="6181" max="6181" width="6.86328125" style="124" customWidth="1"/>
    <col min="6182" max="6182" width="7.72265625" style="124" customWidth="1"/>
    <col min="6183" max="6199" width="5.63671875" style="124" customWidth="1"/>
    <col min="6200" max="6200" width="6.25" style="124" customWidth="1"/>
    <col min="6201" max="6205" width="5.63671875" style="124" customWidth="1"/>
    <col min="6206" max="6206" width="6.25" style="124" customWidth="1"/>
    <col min="6207" max="6209" width="5.63671875" style="124" customWidth="1"/>
    <col min="6210" max="6211" width="6.7421875" style="124" customWidth="1"/>
    <col min="6212" max="6212" width="8.2109375" style="124" customWidth="1"/>
    <col min="6213" max="6214" width="8.3359375" style="124" customWidth="1"/>
    <col min="6215" max="6215" width="7.4765625" style="124" customWidth="1"/>
    <col min="6216" max="6400" width="8.94921875" style="124"/>
    <col min="6401" max="6401" width="6.37109375" style="124" customWidth="1"/>
    <col min="6402" max="6402" width="31.75" style="124" customWidth="1"/>
    <col min="6403" max="6403" width="6.00390625" style="124" customWidth="1"/>
    <col min="6404" max="6404" width="8.3359375" style="124" customWidth="1"/>
    <col min="6405" max="6405" width="8.45703125" style="124" customWidth="1"/>
    <col min="6406" max="6406" width="8.08984375" style="124" customWidth="1"/>
    <col min="6407" max="6407" width="8.578125" style="124" customWidth="1"/>
    <col min="6408" max="6409" width="0" style="124" hidden="1" customWidth="1"/>
    <col min="6410" max="6411" width="7.23046875" style="124" customWidth="1"/>
    <col min="6412" max="6412" width="6.7421875" style="124" customWidth="1"/>
    <col min="6413" max="6415" width="0" style="124" hidden="1" customWidth="1"/>
    <col min="6416" max="6416" width="6.00390625" style="124" bestFit="1" customWidth="1"/>
    <col min="6417" max="6419" width="0" style="124" hidden="1" customWidth="1"/>
    <col min="6420" max="6420" width="6.984375" style="124" customWidth="1"/>
    <col min="6421" max="6421" width="6.25" style="124" customWidth="1"/>
    <col min="6422" max="6423" width="0" style="124" hidden="1" customWidth="1"/>
    <col min="6424" max="6424" width="5.8828125" style="124" customWidth="1"/>
    <col min="6425" max="6425" width="5.63671875" style="124" customWidth="1"/>
    <col min="6426" max="6426" width="6.37109375" style="124" customWidth="1"/>
    <col min="6427" max="6427" width="7.35546875" style="124" customWidth="1"/>
    <col min="6428" max="6435" width="6.49609375" style="124" customWidth="1"/>
    <col min="6436" max="6436" width="7.59765625" style="124" customWidth="1"/>
    <col min="6437" max="6437" width="6.86328125" style="124" customWidth="1"/>
    <col min="6438" max="6438" width="7.72265625" style="124" customWidth="1"/>
    <col min="6439" max="6455" width="5.63671875" style="124" customWidth="1"/>
    <col min="6456" max="6456" width="6.25" style="124" customWidth="1"/>
    <col min="6457" max="6461" width="5.63671875" style="124" customWidth="1"/>
    <col min="6462" max="6462" width="6.25" style="124" customWidth="1"/>
    <col min="6463" max="6465" width="5.63671875" style="124" customWidth="1"/>
    <col min="6466" max="6467" width="6.7421875" style="124" customWidth="1"/>
    <col min="6468" max="6468" width="8.2109375" style="124" customWidth="1"/>
    <col min="6469" max="6470" width="8.3359375" style="124" customWidth="1"/>
    <col min="6471" max="6471" width="7.4765625" style="124" customWidth="1"/>
    <col min="6472" max="6656" width="8.94921875" style="124"/>
    <col min="6657" max="6657" width="6.37109375" style="124" customWidth="1"/>
    <col min="6658" max="6658" width="31.75" style="124" customWidth="1"/>
    <col min="6659" max="6659" width="6.00390625" style="124" customWidth="1"/>
    <col min="6660" max="6660" width="8.3359375" style="124" customWidth="1"/>
    <col min="6661" max="6661" width="8.45703125" style="124" customWidth="1"/>
    <col min="6662" max="6662" width="8.08984375" style="124" customWidth="1"/>
    <col min="6663" max="6663" width="8.578125" style="124" customWidth="1"/>
    <col min="6664" max="6665" width="0" style="124" hidden="1" customWidth="1"/>
    <col min="6666" max="6667" width="7.23046875" style="124" customWidth="1"/>
    <col min="6668" max="6668" width="6.7421875" style="124" customWidth="1"/>
    <col min="6669" max="6671" width="0" style="124" hidden="1" customWidth="1"/>
    <col min="6672" max="6672" width="6.00390625" style="124" bestFit="1" customWidth="1"/>
    <col min="6673" max="6675" width="0" style="124" hidden="1" customWidth="1"/>
    <col min="6676" max="6676" width="6.984375" style="124" customWidth="1"/>
    <col min="6677" max="6677" width="6.25" style="124" customWidth="1"/>
    <col min="6678" max="6679" width="0" style="124" hidden="1" customWidth="1"/>
    <col min="6680" max="6680" width="5.8828125" style="124" customWidth="1"/>
    <col min="6681" max="6681" width="5.63671875" style="124" customWidth="1"/>
    <col min="6682" max="6682" width="6.37109375" style="124" customWidth="1"/>
    <col min="6683" max="6683" width="7.35546875" style="124" customWidth="1"/>
    <col min="6684" max="6691" width="6.49609375" style="124" customWidth="1"/>
    <col min="6692" max="6692" width="7.59765625" style="124" customWidth="1"/>
    <col min="6693" max="6693" width="6.86328125" style="124" customWidth="1"/>
    <col min="6694" max="6694" width="7.72265625" style="124" customWidth="1"/>
    <col min="6695" max="6711" width="5.63671875" style="124" customWidth="1"/>
    <col min="6712" max="6712" width="6.25" style="124" customWidth="1"/>
    <col min="6713" max="6717" width="5.63671875" style="124" customWidth="1"/>
    <col min="6718" max="6718" width="6.25" style="124" customWidth="1"/>
    <col min="6719" max="6721" width="5.63671875" style="124" customWidth="1"/>
    <col min="6722" max="6723" width="6.7421875" style="124" customWidth="1"/>
    <col min="6724" max="6724" width="8.2109375" style="124" customWidth="1"/>
    <col min="6725" max="6726" width="8.3359375" style="124" customWidth="1"/>
    <col min="6727" max="6727" width="7.4765625" style="124" customWidth="1"/>
    <col min="6728" max="6912" width="8.94921875" style="124"/>
    <col min="6913" max="6913" width="6.37109375" style="124" customWidth="1"/>
    <col min="6914" max="6914" width="31.75" style="124" customWidth="1"/>
    <col min="6915" max="6915" width="6.00390625" style="124" customWidth="1"/>
    <col min="6916" max="6916" width="8.3359375" style="124" customWidth="1"/>
    <col min="6917" max="6917" width="8.45703125" style="124" customWidth="1"/>
    <col min="6918" max="6918" width="8.08984375" style="124" customWidth="1"/>
    <col min="6919" max="6919" width="8.578125" style="124" customWidth="1"/>
    <col min="6920" max="6921" width="0" style="124" hidden="1" customWidth="1"/>
    <col min="6922" max="6923" width="7.23046875" style="124" customWidth="1"/>
    <col min="6924" max="6924" width="6.7421875" style="124" customWidth="1"/>
    <col min="6925" max="6927" width="0" style="124" hidden="1" customWidth="1"/>
    <col min="6928" max="6928" width="6.00390625" style="124" bestFit="1" customWidth="1"/>
    <col min="6929" max="6931" width="0" style="124" hidden="1" customWidth="1"/>
    <col min="6932" max="6932" width="6.984375" style="124" customWidth="1"/>
    <col min="6933" max="6933" width="6.25" style="124" customWidth="1"/>
    <col min="6934" max="6935" width="0" style="124" hidden="1" customWidth="1"/>
    <col min="6936" max="6936" width="5.8828125" style="124" customWidth="1"/>
    <col min="6937" max="6937" width="5.63671875" style="124" customWidth="1"/>
    <col min="6938" max="6938" width="6.37109375" style="124" customWidth="1"/>
    <col min="6939" max="6939" width="7.35546875" style="124" customWidth="1"/>
    <col min="6940" max="6947" width="6.49609375" style="124" customWidth="1"/>
    <col min="6948" max="6948" width="7.59765625" style="124" customWidth="1"/>
    <col min="6949" max="6949" width="6.86328125" style="124" customWidth="1"/>
    <col min="6950" max="6950" width="7.72265625" style="124" customWidth="1"/>
    <col min="6951" max="6967" width="5.63671875" style="124" customWidth="1"/>
    <col min="6968" max="6968" width="6.25" style="124" customWidth="1"/>
    <col min="6969" max="6973" width="5.63671875" style="124" customWidth="1"/>
    <col min="6974" max="6974" width="6.25" style="124" customWidth="1"/>
    <col min="6975" max="6977" width="5.63671875" style="124" customWidth="1"/>
    <col min="6978" max="6979" width="6.7421875" style="124" customWidth="1"/>
    <col min="6980" max="6980" width="8.2109375" style="124" customWidth="1"/>
    <col min="6981" max="6982" width="8.3359375" style="124" customWidth="1"/>
    <col min="6983" max="6983" width="7.4765625" style="124" customWidth="1"/>
    <col min="6984" max="7168" width="8.94921875" style="124"/>
    <col min="7169" max="7169" width="6.37109375" style="124" customWidth="1"/>
    <col min="7170" max="7170" width="31.75" style="124" customWidth="1"/>
    <col min="7171" max="7171" width="6.00390625" style="124" customWidth="1"/>
    <col min="7172" max="7172" width="8.3359375" style="124" customWidth="1"/>
    <col min="7173" max="7173" width="8.45703125" style="124" customWidth="1"/>
    <col min="7174" max="7174" width="8.08984375" style="124" customWidth="1"/>
    <col min="7175" max="7175" width="8.578125" style="124" customWidth="1"/>
    <col min="7176" max="7177" width="0" style="124" hidden="1" customWidth="1"/>
    <col min="7178" max="7179" width="7.23046875" style="124" customWidth="1"/>
    <col min="7180" max="7180" width="6.7421875" style="124" customWidth="1"/>
    <col min="7181" max="7183" width="0" style="124" hidden="1" customWidth="1"/>
    <col min="7184" max="7184" width="6.00390625" style="124" bestFit="1" customWidth="1"/>
    <col min="7185" max="7187" width="0" style="124" hidden="1" customWidth="1"/>
    <col min="7188" max="7188" width="6.984375" style="124" customWidth="1"/>
    <col min="7189" max="7189" width="6.25" style="124" customWidth="1"/>
    <col min="7190" max="7191" width="0" style="124" hidden="1" customWidth="1"/>
    <col min="7192" max="7192" width="5.8828125" style="124" customWidth="1"/>
    <col min="7193" max="7193" width="5.63671875" style="124" customWidth="1"/>
    <col min="7194" max="7194" width="6.37109375" style="124" customWidth="1"/>
    <col min="7195" max="7195" width="7.35546875" style="124" customWidth="1"/>
    <col min="7196" max="7203" width="6.49609375" style="124" customWidth="1"/>
    <col min="7204" max="7204" width="7.59765625" style="124" customWidth="1"/>
    <col min="7205" max="7205" width="6.86328125" style="124" customWidth="1"/>
    <col min="7206" max="7206" width="7.72265625" style="124" customWidth="1"/>
    <col min="7207" max="7223" width="5.63671875" style="124" customWidth="1"/>
    <col min="7224" max="7224" width="6.25" style="124" customWidth="1"/>
    <col min="7225" max="7229" width="5.63671875" style="124" customWidth="1"/>
    <col min="7230" max="7230" width="6.25" style="124" customWidth="1"/>
    <col min="7231" max="7233" width="5.63671875" style="124" customWidth="1"/>
    <col min="7234" max="7235" width="6.7421875" style="124" customWidth="1"/>
    <col min="7236" max="7236" width="8.2109375" style="124" customWidth="1"/>
    <col min="7237" max="7238" width="8.3359375" style="124" customWidth="1"/>
    <col min="7239" max="7239" width="7.4765625" style="124" customWidth="1"/>
    <col min="7240" max="7424" width="8.94921875" style="124"/>
    <col min="7425" max="7425" width="6.37109375" style="124" customWidth="1"/>
    <col min="7426" max="7426" width="31.75" style="124" customWidth="1"/>
    <col min="7427" max="7427" width="6.00390625" style="124" customWidth="1"/>
    <col min="7428" max="7428" width="8.3359375" style="124" customWidth="1"/>
    <col min="7429" max="7429" width="8.45703125" style="124" customWidth="1"/>
    <col min="7430" max="7430" width="8.08984375" style="124" customWidth="1"/>
    <col min="7431" max="7431" width="8.578125" style="124" customWidth="1"/>
    <col min="7432" max="7433" width="0" style="124" hidden="1" customWidth="1"/>
    <col min="7434" max="7435" width="7.23046875" style="124" customWidth="1"/>
    <col min="7436" max="7436" width="6.7421875" style="124" customWidth="1"/>
    <col min="7437" max="7439" width="0" style="124" hidden="1" customWidth="1"/>
    <col min="7440" max="7440" width="6.00390625" style="124" bestFit="1" customWidth="1"/>
    <col min="7441" max="7443" width="0" style="124" hidden="1" customWidth="1"/>
    <col min="7444" max="7444" width="6.984375" style="124" customWidth="1"/>
    <col min="7445" max="7445" width="6.25" style="124" customWidth="1"/>
    <col min="7446" max="7447" width="0" style="124" hidden="1" customWidth="1"/>
    <col min="7448" max="7448" width="5.8828125" style="124" customWidth="1"/>
    <col min="7449" max="7449" width="5.63671875" style="124" customWidth="1"/>
    <col min="7450" max="7450" width="6.37109375" style="124" customWidth="1"/>
    <col min="7451" max="7451" width="7.35546875" style="124" customWidth="1"/>
    <col min="7452" max="7459" width="6.49609375" style="124" customWidth="1"/>
    <col min="7460" max="7460" width="7.59765625" style="124" customWidth="1"/>
    <col min="7461" max="7461" width="6.86328125" style="124" customWidth="1"/>
    <col min="7462" max="7462" width="7.72265625" style="124" customWidth="1"/>
    <col min="7463" max="7479" width="5.63671875" style="124" customWidth="1"/>
    <col min="7480" max="7480" width="6.25" style="124" customWidth="1"/>
    <col min="7481" max="7485" width="5.63671875" style="124" customWidth="1"/>
    <col min="7486" max="7486" width="6.25" style="124" customWidth="1"/>
    <col min="7487" max="7489" width="5.63671875" style="124" customWidth="1"/>
    <col min="7490" max="7491" width="6.7421875" style="124" customWidth="1"/>
    <col min="7492" max="7492" width="8.2109375" style="124" customWidth="1"/>
    <col min="7493" max="7494" width="8.3359375" style="124" customWidth="1"/>
    <col min="7495" max="7495" width="7.4765625" style="124" customWidth="1"/>
    <col min="7496" max="7680" width="8.94921875" style="124"/>
    <col min="7681" max="7681" width="6.37109375" style="124" customWidth="1"/>
    <col min="7682" max="7682" width="31.75" style="124" customWidth="1"/>
    <col min="7683" max="7683" width="6.00390625" style="124" customWidth="1"/>
    <col min="7684" max="7684" width="8.3359375" style="124" customWidth="1"/>
    <col min="7685" max="7685" width="8.45703125" style="124" customWidth="1"/>
    <col min="7686" max="7686" width="8.08984375" style="124" customWidth="1"/>
    <col min="7687" max="7687" width="8.578125" style="124" customWidth="1"/>
    <col min="7688" max="7689" width="0" style="124" hidden="1" customWidth="1"/>
    <col min="7690" max="7691" width="7.23046875" style="124" customWidth="1"/>
    <col min="7692" max="7692" width="6.7421875" style="124" customWidth="1"/>
    <col min="7693" max="7695" width="0" style="124" hidden="1" customWidth="1"/>
    <col min="7696" max="7696" width="6.00390625" style="124" bestFit="1" customWidth="1"/>
    <col min="7697" max="7699" width="0" style="124" hidden="1" customWidth="1"/>
    <col min="7700" max="7700" width="6.984375" style="124" customWidth="1"/>
    <col min="7701" max="7701" width="6.25" style="124" customWidth="1"/>
    <col min="7702" max="7703" width="0" style="124" hidden="1" customWidth="1"/>
    <col min="7704" max="7704" width="5.8828125" style="124" customWidth="1"/>
    <col min="7705" max="7705" width="5.63671875" style="124" customWidth="1"/>
    <col min="7706" max="7706" width="6.37109375" style="124" customWidth="1"/>
    <col min="7707" max="7707" width="7.35546875" style="124" customWidth="1"/>
    <col min="7708" max="7715" width="6.49609375" style="124" customWidth="1"/>
    <col min="7716" max="7716" width="7.59765625" style="124" customWidth="1"/>
    <col min="7717" max="7717" width="6.86328125" style="124" customWidth="1"/>
    <col min="7718" max="7718" width="7.72265625" style="124" customWidth="1"/>
    <col min="7719" max="7735" width="5.63671875" style="124" customWidth="1"/>
    <col min="7736" max="7736" width="6.25" style="124" customWidth="1"/>
    <col min="7737" max="7741" width="5.63671875" style="124" customWidth="1"/>
    <col min="7742" max="7742" width="6.25" style="124" customWidth="1"/>
    <col min="7743" max="7745" width="5.63671875" style="124" customWidth="1"/>
    <col min="7746" max="7747" width="6.7421875" style="124" customWidth="1"/>
    <col min="7748" max="7748" width="8.2109375" style="124" customWidth="1"/>
    <col min="7749" max="7750" width="8.3359375" style="124" customWidth="1"/>
    <col min="7751" max="7751" width="7.4765625" style="124" customWidth="1"/>
    <col min="7752" max="7936" width="8.94921875" style="124"/>
    <col min="7937" max="7937" width="6.37109375" style="124" customWidth="1"/>
    <col min="7938" max="7938" width="31.75" style="124" customWidth="1"/>
    <col min="7939" max="7939" width="6.00390625" style="124" customWidth="1"/>
    <col min="7940" max="7940" width="8.3359375" style="124" customWidth="1"/>
    <col min="7941" max="7941" width="8.45703125" style="124" customWidth="1"/>
    <col min="7942" max="7942" width="8.08984375" style="124" customWidth="1"/>
    <col min="7943" max="7943" width="8.578125" style="124" customWidth="1"/>
    <col min="7944" max="7945" width="0" style="124" hidden="1" customWidth="1"/>
    <col min="7946" max="7947" width="7.23046875" style="124" customWidth="1"/>
    <col min="7948" max="7948" width="6.7421875" style="124" customWidth="1"/>
    <col min="7949" max="7951" width="0" style="124" hidden="1" customWidth="1"/>
    <col min="7952" max="7952" width="6.00390625" style="124" bestFit="1" customWidth="1"/>
    <col min="7953" max="7955" width="0" style="124" hidden="1" customWidth="1"/>
    <col min="7956" max="7956" width="6.984375" style="124" customWidth="1"/>
    <col min="7957" max="7957" width="6.25" style="124" customWidth="1"/>
    <col min="7958" max="7959" width="0" style="124" hidden="1" customWidth="1"/>
    <col min="7960" max="7960" width="5.8828125" style="124" customWidth="1"/>
    <col min="7961" max="7961" width="5.63671875" style="124" customWidth="1"/>
    <col min="7962" max="7962" width="6.37109375" style="124" customWidth="1"/>
    <col min="7963" max="7963" width="7.35546875" style="124" customWidth="1"/>
    <col min="7964" max="7971" width="6.49609375" style="124" customWidth="1"/>
    <col min="7972" max="7972" width="7.59765625" style="124" customWidth="1"/>
    <col min="7973" max="7973" width="6.86328125" style="124" customWidth="1"/>
    <col min="7974" max="7974" width="7.72265625" style="124" customWidth="1"/>
    <col min="7975" max="7991" width="5.63671875" style="124" customWidth="1"/>
    <col min="7992" max="7992" width="6.25" style="124" customWidth="1"/>
    <col min="7993" max="7997" width="5.63671875" style="124" customWidth="1"/>
    <col min="7998" max="7998" width="6.25" style="124" customWidth="1"/>
    <col min="7999" max="8001" width="5.63671875" style="124" customWidth="1"/>
    <col min="8002" max="8003" width="6.7421875" style="124" customWidth="1"/>
    <col min="8004" max="8004" width="8.2109375" style="124" customWidth="1"/>
    <col min="8005" max="8006" width="8.3359375" style="124" customWidth="1"/>
    <col min="8007" max="8007" width="7.4765625" style="124" customWidth="1"/>
    <col min="8008" max="8192" width="8.94921875" style="124"/>
    <col min="8193" max="8193" width="6.37109375" style="124" customWidth="1"/>
    <col min="8194" max="8194" width="31.75" style="124" customWidth="1"/>
    <col min="8195" max="8195" width="6.00390625" style="124" customWidth="1"/>
    <col min="8196" max="8196" width="8.3359375" style="124" customWidth="1"/>
    <col min="8197" max="8197" width="8.45703125" style="124" customWidth="1"/>
    <col min="8198" max="8198" width="8.08984375" style="124" customWidth="1"/>
    <col min="8199" max="8199" width="8.578125" style="124" customWidth="1"/>
    <col min="8200" max="8201" width="0" style="124" hidden="1" customWidth="1"/>
    <col min="8202" max="8203" width="7.23046875" style="124" customWidth="1"/>
    <col min="8204" max="8204" width="6.7421875" style="124" customWidth="1"/>
    <col min="8205" max="8207" width="0" style="124" hidden="1" customWidth="1"/>
    <col min="8208" max="8208" width="6.00390625" style="124" bestFit="1" customWidth="1"/>
    <col min="8209" max="8211" width="0" style="124" hidden="1" customWidth="1"/>
    <col min="8212" max="8212" width="6.984375" style="124" customWidth="1"/>
    <col min="8213" max="8213" width="6.25" style="124" customWidth="1"/>
    <col min="8214" max="8215" width="0" style="124" hidden="1" customWidth="1"/>
    <col min="8216" max="8216" width="5.8828125" style="124" customWidth="1"/>
    <col min="8217" max="8217" width="5.63671875" style="124" customWidth="1"/>
    <col min="8218" max="8218" width="6.37109375" style="124" customWidth="1"/>
    <col min="8219" max="8219" width="7.35546875" style="124" customWidth="1"/>
    <col min="8220" max="8227" width="6.49609375" style="124" customWidth="1"/>
    <col min="8228" max="8228" width="7.59765625" style="124" customWidth="1"/>
    <col min="8229" max="8229" width="6.86328125" style="124" customWidth="1"/>
    <col min="8230" max="8230" width="7.72265625" style="124" customWidth="1"/>
    <col min="8231" max="8247" width="5.63671875" style="124" customWidth="1"/>
    <col min="8248" max="8248" width="6.25" style="124" customWidth="1"/>
    <col min="8249" max="8253" width="5.63671875" style="124" customWidth="1"/>
    <col min="8254" max="8254" width="6.25" style="124" customWidth="1"/>
    <col min="8255" max="8257" width="5.63671875" style="124" customWidth="1"/>
    <col min="8258" max="8259" width="6.7421875" style="124" customWidth="1"/>
    <col min="8260" max="8260" width="8.2109375" style="124" customWidth="1"/>
    <col min="8261" max="8262" width="8.3359375" style="124" customWidth="1"/>
    <col min="8263" max="8263" width="7.4765625" style="124" customWidth="1"/>
    <col min="8264" max="8448" width="8.94921875" style="124"/>
    <col min="8449" max="8449" width="6.37109375" style="124" customWidth="1"/>
    <col min="8450" max="8450" width="31.75" style="124" customWidth="1"/>
    <col min="8451" max="8451" width="6.00390625" style="124" customWidth="1"/>
    <col min="8452" max="8452" width="8.3359375" style="124" customWidth="1"/>
    <col min="8453" max="8453" width="8.45703125" style="124" customWidth="1"/>
    <col min="8454" max="8454" width="8.08984375" style="124" customWidth="1"/>
    <col min="8455" max="8455" width="8.578125" style="124" customWidth="1"/>
    <col min="8456" max="8457" width="0" style="124" hidden="1" customWidth="1"/>
    <col min="8458" max="8459" width="7.23046875" style="124" customWidth="1"/>
    <col min="8460" max="8460" width="6.7421875" style="124" customWidth="1"/>
    <col min="8461" max="8463" width="0" style="124" hidden="1" customWidth="1"/>
    <col min="8464" max="8464" width="6.00390625" style="124" bestFit="1" customWidth="1"/>
    <col min="8465" max="8467" width="0" style="124" hidden="1" customWidth="1"/>
    <col min="8468" max="8468" width="6.984375" style="124" customWidth="1"/>
    <col min="8469" max="8469" width="6.25" style="124" customWidth="1"/>
    <col min="8470" max="8471" width="0" style="124" hidden="1" customWidth="1"/>
    <col min="8472" max="8472" width="5.8828125" style="124" customWidth="1"/>
    <col min="8473" max="8473" width="5.63671875" style="124" customWidth="1"/>
    <col min="8474" max="8474" width="6.37109375" style="124" customWidth="1"/>
    <col min="8475" max="8475" width="7.35546875" style="124" customWidth="1"/>
    <col min="8476" max="8483" width="6.49609375" style="124" customWidth="1"/>
    <col min="8484" max="8484" width="7.59765625" style="124" customWidth="1"/>
    <col min="8485" max="8485" width="6.86328125" style="124" customWidth="1"/>
    <col min="8486" max="8486" width="7.72265625" style="124" customWidth="1"/>
    <col min="8487" max="8503" width="5.63671875" style="124" customWidth="1"/>
    <col min="8504" max="8504" width="6.25" style="124" customWidth="1"/>
    <col min="8505" max="8509" width="5.63671875" style="124" customWidth="1"/>
    <col min="8510" max="8510" width="6.25" style="124" customWidth="1"/>
    <col min="8511" max="8513" width="5.63671875" style="124" customWidth="1"/>
    <col min="8514" max="8515" width="6.7421875" style="124" customWidth="1"/>
    <col min="8516" max="8516" width="8.2109375" style="124" customWidth="1"/>
    <col min="8517" max="8518" width="8.3359375" style="124" customWidth="1"/>
    <col min="8519" max="8519" width="7.4765625" style="124" customWidth="1"/>
    <col min="8520" max="8704" width="8.94921875" style="124"/>
    <col min="8705" max="8705" width="6.37109375" style="124" customWidth="1"/>
    <col min="8706" max="8706" width="31.75" style="124" customWidth="1"/>
    <col min="8707" max="8707" width="6.00390625" style="124" customWidth="1"/>
    <col min="8708" max="8708" width="8.3359375" style="124" customWidth="1"/>
    <col min="8709" max="8709" width="8.45703125" style="124" customWidth="1"/>
    <col min="8710" max="8710" width="8.08984375" style="124" customWidth="1"/>
    <col min="8711" max="8711" width="8.578125" style="124" customWidth="1"/>
    <col min="8712" max="8713" width="0" style="124" hidden="1" customWidth="1"/>
    <col min="8714" max="8715" width="7.23046875" style="124" customWidth="1"/>
    <col min="8716" max="8716" width="6.7421875" style="124" customWidth="1"/>
    <col min="8717" max="8719" width="0" style="124" hidden="1" customWidth="1"/>
    <col min="8720" max="8720" width="6.00390625" style="124" bestFit="1" customWidth="1"/>
    <col min="8721" max="8723" width="0" style="124" hidden="1" customWidth="1"/>
    <col min="8724" max="8724" width="6.984375" style="124" customWidth="1"/>
    <col min="8725" max="8725" width="6.25" style="124" customWidth="1"/>
    <col min="8726" max="8727" width="0" style="124" hidden="1" customWidth="1"/>
    <col min="8728" max="8728" width="5.8828125" style="124" customWidth="1"/>
    <col min="8729" max="8729" width="5.63671875" style="124" customWidth="1"/>
    <col min="8730" max="8730" width="6.37109375" style="124" customWidth="1"/>
    <col min="8731" max="8731" width="7.35546875" style="124" customWidth="1"/>
    <col min="8732" max="8739" width="6.49609375" style="124" customWidth="1"/>
    <col min="8740" max="8740" width="7.59765625" style="124" customWidth="1"/>
    <col min="8741" max="8741" width="6.86328125" style="124" customWidth="1"/>
    <col min="8742" max="8742" width="7.72265625" style="124" customWidth="1"/>
    <col min="8743" max="8759" width="5.63671875" style="124" customWidth="1"/>
    <col min="8760" max="8760" width="6.25" style="124" customWidth="1"/>
    <col min="8761" max="8765" width="5.63671875" style="124" customWidth="1"/>
    <col min="8766" max="8766" width="6.25" style="124" customWidth="1"/>
    <col min="8767" max="8769" width="5.63671875" style="124" customWidth="1"/>
    <col min="8770" max="8771" width="6.7421875" style="124" customWidth="1"/>
    <col min="8772" max="8772" width="8.2109375" style="124" customWidth="1"/>
    <col min="8773" max="8774" width="8.3359375" style="124" customWidth="1"/>
    <col min="8775" max="8775" width="7.4765625" style="124" customWidth="1"/>
    <col min="8776" max="8960" width="8.94921875" style="124"/>
    <col min="8961" max="8961" width="6.37109375" style="124" customWidth="1"/>
    <col min="8962" max="8962" width="31.75" style="124" customWidth="1"/>
    <col min="8963" max="8963" width="6.00390625" style="124" customWidth="1"/>
    <col min="8964" max="8964" width="8.3359375" style="124" customWidth="1"/>
    <col min="8965" max="8965" width="8.45703125" style="124" customWidth="1"/>
    <col min="8966" max="8966" width="8.08984375" style="124" customWidth="1"/>
    <col min="8967" max="8967" width="8.578125" style="124" customWidth="1"/>
    <col min="8968" max="8969" width="0" style="124" hidden="1" customWidth="1"/>
    <col min="8970" max="8971" width="7.23046875" style="124" customWidth="1"/>
    <col min="8972" max="8972" width="6.7421875" style="124" customWidth="1"/>
    <col min="8973" max="8975" width="0" style="124" hidden="1" customWidth="1"/>
    <col min="8976" max="8976" width="6.00390625" style="124" bestFit="1" customWidth="1"/>
    <col min="8977" max="8979" width="0" style="124" hidden="1" customWidth="1"/>
    <col min="8980" max="8980" width="6.984375" style="124" customWidth="1"/>
    <col min="8981" max="8981" width="6.25" style="124" customWidth="1"/>
    <col min="8982" max="8983" width="0" style="124" hidden="1" customWidth="1"/>
    <col min="8984" max="8984" width="5.8828125" style="124" customWidth="1"/>
    <col min="8985" max="8985" width="5.63671875" style="124" customWidth="1"/>
    <col min="8986" max="8986" width="6.37109375" style="124" customWidth="1"/>
    <col min="8987" max="8987" width="7.35546875" style="124" customWidth="1"/>
    <col min="8988" max="8995" width="6.49609375" style="124" customWidth="1"/>
    <col min="8996" max="8996" width="7.59765625" style="124" customWidth="1"/>
    <col min="8997" max="8997" width="6.86328125" style="124" customWidth="1"/>
    <col min="8998" max="8998" width="7.72265625" style="124" customWidth="1"/>
    <col min="8999" max="9015" width="5.63671875" style="124" customWidth="1"/>
    <col min="9016" max="9016" width="6.25" style="124" customWidth="1"/>
    <col min="9017" max="9021" width="5.63671875" style="124" customWidth="1"/>
    <col min="9022" max="9022" width="6.25" style="124" customWidth="1"/>
    <col min="9023" max="9025" width="5.63671875" style="124" customWidth="1"/>
    <col min="9026" max="9027" width="6.7421875" style="124" customWidth="1"/>
    <col min="9028" max="9028" width="8.2109375" style="124" customWidth="1"/>
    <col min="9029" max="9030" width="8.3359375" style="124" customWidth="1"/>
    <col min="9031" max="9031" width="7.4765625" style="124" customWidth="1"/>
    <col min="9032" max="9216" width="8.94921875" style="124"/>
    <col min="9217" max="9217" width="6.37109375" style="124" customWidth="1"/>
    <col min="9218" max="9218" width="31.75" style="124" customWidth="1"/>
    <col min="9219" max="9219" width="6.00390625" style="124" customWidth="1"/>
    <col min="9220" max="9220" width="8.3359375" style="124" customWidth="1"/>
    <col min="9221" max="9221" width="8.45703125" style="124" customWidth="1"/>
    <col min="9222" max="9222" width="8.08984375" style="124" customWidth="1"/>
    <col min="9223" max="9223" width="8.578125" style="124" customWidth="1"/>
    <col min="9224" max="9225" width="0" style="124" hidden="1" customWidth="1"/>
    <col min="9226" max="9227" width="7.23046875" style="124" customWidth="1"/>
    <col min="9228" max="9228" width="6.7421875" style="124" customWidth="1"/>
    <col min="9229" max="9231" width="0" style="124" hidden="1" customWidth="1"/>
    <col min="9232" max="9232" width="6.00390625" style="124" bestFit="1" customWidth="1"/>
    <col min="9233" max="9235" width="0" style="124" hidden="1" customWidth="1"/>
    <col min="9236" max="9236" width="6.984375" style="124" customWidth="1"/>
    <col min="9237" max="9237" width="6.25" style="124" customWidth="1"/>
    <col min="9238" max="9239" width="0" style="124" hidden="1" customWidth="1"/>
    <col min="9240" max="9240" width="5.8828125" style="124" customWidth="1"/>
    <col min="9241" max="9241" width="5.63671875" style="124" customWidth="1"/>
    <col min="9242" max="9242" width="6.37109375" style="124" customWidth="1"/>
    <col min="9243" max="9243" width="7.35546875" style="124" customWidth="1"/>
    <col min="9244" max="9251" width="6.49609375" style="124" customWidth="1"/>
    <col min="9252" max="9252" width="7.59765625" style="124" customWidth="1"/>
    <col min="9253" max="9253" width="6.86328125" style="124" customWidth="1"/>
    <col min="9254" max="9254" width="7.72265625" style="124" customWidth="1"/>
    <col min="9255" max="9271" width="5.63671875" style="124" customWidth="1"/>
    <col min="9272" max="9272" width="6.25" style="124" customWidth="1"/>
    <col min="9273" max="9277" width="5.63671875" style="124" customWidth="1"/>
    <col min="9278" max="9278" width="6.25" style="124" customWidth="1"/>
    <col min="9279" max="9281" width="5.63671875" style="124" customWidth="1"/>
    <col min="9282" max="9283" width="6.7421875" style="124" customWidth="1"/>
    <col min="9284" max="9284" width="8.2109375" style="124" customWidth="1"/>
    <col min="9285" max="9286" width="8.3359375" style="124" customWidth="1"/>
    <col min="9287" max="9287" width="7.4765625" style="124" customWidth="1"/>
    <col min="9288" max="9472" width="8.94921875" style="124"/>
    <col min="9473" max="9473" width="6.37109375" style="124" customWidth="1"/>
    <col min="9474" max="9474" width="31.75" style="124" customWidth="1"/>
    <col min="9475" max="9475" width="6.00390625" style="124" customWidth="1"/>
    <col min="9476" max="9476" width="8.3359375" style="124" customWidth="1"/>
    <col min="9477" max="9477" width="8.45703125" style="124" customWidth="1"/>
    <col min="9478" max="9478" width="8.08984375" style="124" customWidth="1"/>
    <col min="9479" max="9479" width="8.578125" style="124" customWidth="1"/>
    <col min="9480" max="9481" width="0" style="124" hidden="1" customWidth="1"/>
    <col min="9482" max="9483" width="7.23046875" style="124" customWidth="1"/>
    <col min="9484" max="9484" width="6.7421875" style="124" customWidth="1"/>
    <col min="9485" max="9487" width="0" style="124" hidden="1" customWidth="1"/>
    <col min="9488" max="9488" width="6.00390625" style="124" bestFit="1" customWidth="1"/>
    <col min="9489" max="9491" width="0" style="124" hidden="1" customWidth="1"/>
    <col min="9492" max="9492" width="6.984375" style="124" customWidth="1"/>
    <col min="9493" max="9493" width="6.25" style="124" customWidth="1"/>
    <col min="9494" max="9495" width="0" style="124" hidden="1" customWidth="1"/>
    <col min="9496" max="9496" width="5.8828125" style="124" customWidth="1"/>
    <col min="9497" max="9497" width="5.63671875" style="124" customWidth="1"/>
    <col min="9498" max="9498" width="6.37109375" style="124" customWidth="1"/>
    <col min="9499" max="9499" width="7.35546875" style="124" customWidth="1"/>
    <col min="9500" max="9507" width="6.49609375" style="124" customWidth="1"/>
    <col min="9508" max="9508" width="7.59765625" style="124" customWidth="1"/>
    <col min="9509" max="9509" width="6.86328125" style="124" customWidth="1"/>
    <col min="9510" max="9510" width="7.72265625" style="124" customWidth="1"/>
    <col min="9511" max="9527" width="5.63671875" style="124" customWidth="1"/>
    <col min="9528" max="9528" width="6.25" style="124" customWidth="1"/>
    <col min="9529" max="9533" width="5.63671875" style="124" customWidth="1"/>
    <col min="9534" max="9534" width="6.25" style="124" customWidth="1"/>
    <col min="9535" max="9537" width="5.63671875" style="124" customWidth="1"/>
    <col min="9538" max="9539" width="6.7421875" style="124" customWidth="1"/>
    <col min="9540" max="9540" width="8.2109375" style="124" customWidth="1"/>
    <col min="9541" max="9542" width="8.3359375" style="124" customWidth="1"/>
    <col min="9543" max="9543" width="7.4765625" style="124" customWidth="1"/>
    <col min="9544" max="9728" width="8.94921875" style="124"/>
    <col min="9729" max="9729" width="6.37109375" style="124" customWidth="1"/>
    <col min="9730" max="9730" width="31.75" style="124" customWidth="1"/>
    <col min="9731" max="9731" width="6.00390625" style="124" customWidth="1"/>
    <col min="9732" max="9732" width="8.3359375" style="124" customWidth="1"/>
    <col min="9733" max="9733" width="8.45703125" style="124" customWidth="1"/>
    <col min="9734" max="9734" width="8.08984375" style="124" customWidth="1"/>
    <col min="9735" max="9735" width="8.578125" style="124" customWidth="1"/>
    <col min="9736" max="9737" width="0" style="124" hidden="1" customWidth="1"/>
    <col min="9738" max="9739" width="7.23046875" style="124" customWidth="1"/>
    <col min="9740" max="9740" width="6.7421875" style="124" customWidth="1"/>
    <col min="9741" max="9743" width="0" style="124" hidden="1" customWidth="1"/>
    <col min="9744" max="9744" width="6.00390625" style="124" bestFit="1" customWidth="1"/>
    <col min="9745" max="9747" width="0" style="124" hidden="1" customWidth="1"/>
    <col min="9748" max="9748" width="6.984375" style="124" customWidth="1"/>
    <col min="9749" max="9749" width="6.25" style="124" customWidth="1"/>
    <col min="9750" max="9751" width="0" style="124" hidden="1" customWidth="1"/>
    <col min="9752" max="9752" width="5.8828125" style="124" customWidth="1"/>
    <col min="9753" max="9753" width="5.63671875" style="124" customWidth="1"/>
    <col min="9754" max="9754" width="6.37109375" style="124" customWidth="1"/>
    <col min="9755" max="9755" width="7.35546875" style="124" customWidth="1"/>
    <col min="9756" max="9763" width="6.49609375" style="124" customWidth="1"/>
    <col min="9764" max="9764" width="7.59765625" style="124" customWidth="1"/>
    <col min="9765" max="9765" width="6.86328125" style="124" customWidth="1"/>
    <col min="9766" max="9766" width="7.72265625" style="124" customWidth="1"/>
    <col min="9767" max="9783" width="5.63671875" style="124" customWidth="1"/>
    <col min="9784" max="9784" width="6.25" style="124" customWidth="1"/>
    <col min="9785" max="9789" width="5.63671875" style="124" customWidth="1"/>
    <col min="9790" max="9790" width="6.25" style="124" customWidth="1"/>
    <col min="9791" max="9793" width="5.63671875" style="124" customWidth="1"/>
    <col min="9794" max="9795" width="6.7421875" style="124" customWidth="1"/>
    <col min="9796" max="9796" width="8.2109375" style="124" customWidth="1"/>
    <col min="9797" max="9798" width="8.3359375" style="124" customWidth="1"/>
    <col min="9799" max="9799" width="7.4765625" style="124" customWidth="1"/>
    <col min="9800" max="9984" width="8.94921875" style="124"/>
    <col min="9985" max="9985" width="6.37109375" style="124" customWidth="1"/>
    <col min="9986" max="9986" width="31.75" style="124" customWidth="1"/>
    <col min="9987" max="9987" width="6.00390625" style="124" customWidth="1"/>
    <col min="9988" max="9988" width="8.3359375" style="124" customWidth="1"/>
    <col min="9989" max="9989" width="8.45703125" style="124" customWidth="1"/>
    <col min="9990" max="9990" width="8.08984375" style="124" customWidth="1"/>
    <col min="9991" max="9991" width="8.578125" style="124" customWidth="1"/>
    <col min="9992" max="9993" width="0" style="124" hidden="1" customWidth="1"/>
    <col min="9994" max="9995" width="7.23046875" style="124" customWidth="1"/>
    <col min="9996" max="9996" width="6.7421875" style="124" customWidth="1"/>
    <col min="9997" max="9999" width="0" style="124" hidden="1" customWidth="1"/>
    <col min="10000" max="10000" width="6.00390625" style="124" bestFit="1" customWidth="1"/>
    <col min="10001" max="10003" width="0" style="124" hidden="1" customWidth="1"/>
    <col min="10004" max="10004" width="6.984375" style="124" customWidth="1"/>
    <col min="10005" max="10005" width="6.25" style="124" customWidth="1"/>
    <col min="10006" max="10007" width="0" style="124" hidden="1" customWidth="1"/>
    <col min="10008" max="10008" width="5.8828125" style="124" customWidth="1"/>
    <col min="10009" max="10009" width="5.63671875" style="124" customWidth="1"/>
    <col min="10010" max="10010" width="6.37109375" style="124" customWidth="1"/>
    <col min="10011" max="10011" width="7.35546875" style="124" customWidth="1"/>
    <col min="10012" max="10019" width="6.49609375" style="124" customWidth="1"/>
    <col min="10020" max="10020" width="7.59765625" style="124" customWidth="1"/>
    <col min="10021" max="10021" width="6.86328125" style="124" customWidth="1"/>
    <col min="10022" max="10022" width="7.72265625" style="124" customWidth="1"/>
    <col min="10023" max="10039" width="5.63671875" style="124" customWidth="1"/>
    <col min="10040" max="10040" width="6.25" style="124" customWidth="1"/>
    <col min="10041" max="10045" width="5.63671875" style="124" customWidth="1"/>
    <col min="10046" max="10046" width="6.25" style="124" customWidth="1"/>
    <col min="10047" max="10049" width="5.63671875" style="124" customWidth="1"/>
    <col min="10050" max="10051" width="6.7421875" style="124" customWidth="1"/>
    <col min="10052" max="10052" width="8.2109375" style="124" customWidth="1"/>
    <col min="10053" max="10054" width="8.3359375" style="124" customWidth="1"/>
    <col min="10055" max="10055" width="7.4765625" style="124" customWidth="1"/>
    <col min="10056" max="10240" width="8.94921875" style="124"/>
    <col min="10241" max="10241" width="6.37109375" style="124" customWidth="1"/>
    <col min="10242" max="10242" width="31.75" style="124" customWidth="1"/>
    <col min="10243" max="10243" width="6.00390625" style="124" customWidth="1"/>
    <col min="10244" max="10244" width="8.3359375" style="124" customWidth="1"/>
    <col min="10245" max="10245" width="8.45703125" style="124" customWidth="1"/>
    <col min="10246" max="10246" width="8.08984375" style="124" customWidth="1"/>
    <col min="10247" max="10247" width="8.578125" style="124" customWidth="1"/>
    <col min="10248" max="10249" width="0" style="124" hidden="1" customWidth="1"/>
    <col min="10250" max="10251" width="7.23046875" style="124" customWidth="1"/>
    <col min="10252" max="10252" width="6.7421875" style="124" customWidth="1"/>
    <col min="10253" max="10255" width="0" style="124" hidden="1" customWidth="1"/>
    <col min="10256" max="10256" width="6.00390625" style="124" bestFit="1" customWidth="1"/>
    <col min="10257" max="10259" width="0" style="124" hidden="1" customWidth="1"/>
    <col min="10260" max="10260" width="6.984375" style="124" customWidth="1"/>
    <col min="10261" max="10261" width="6.25" style="124" customWidth="1"/>
    <col min="10262" max="10263" width="0" style="124" hidden="1" customWidth="1"/>
    <col min="10264" max="10264" width="5.8828125" style="124" customWidth="1"/>
    <col min="10265" max="10265" width="5.63671875" style="124" customWidth="1"/>
    <col min="10266" max="10266" width="6.37109375" style="124" customWidth="1"/>
    <col min="10267" max="10267" width="7.35546875" style="124" customWidth="1"/>
    <col min="10268" max="10275" width="6.49609375" style="124" customWidth="1"/>
    <col min="10276" max="10276" width="7.59765625" style="124" customWidth="1"/>
    <col min="10277" max="10277" width="6.86328125" style="124" customWidth="1"/>
    <col min="10278" max="10278" width="7.72265625" style="124" customWidth="1"/>
    <col min="10279" max="10295" width="5.63671875" style="124" customWidth="1"/>
    <col min="10296" max="10296" width="6.25" style="124" customWidth="1"/>
    <col min="10297" max="10301" width="5.63671875" style="124" customWidth="1"/>
    <col min="10302" max="10302" width="6.25" style="124" customWidth="1"/>
    <col min="10303" max="10305" width="5.63671875" style="124" customWidth="1"/>
    <col min="10306" max="10307" width="6.7421875" style="124" customWidth="1"/>
    <col min="10308" max="10308" width="8.2109375" style="124" customWidth="1"/>
    <col min="10309" max="10310" width="8.3359375" style="124" customWidth="1"/>
    <col min="10311" max="10311" width="7.4765625" style="124" customWidth="1"/>
    <col min="10312" max="10496" width="8.94921875" style="124"/>
    <col min="10497" max="10497" width="6.37109375" style="124" customWidth="1"/>
    <col min="10498" max="10498" width="31.75" style="124" customWidth="1"/>
    <col min="10499" max="10499" width="6.00390625" style="124" customWidth="1"/>
    <col min="10500" max="10500" width="8.3359375" style="124" customWidth="1"/>
    <col min="10501" max="10501" width="8.45703125" style="124" customWidth="1"/>
    <col min="10502" max="10502" width="8.08984375" style="124" customWidth="1"/>
    <col min="10503" max="10503" width="8.578125" style="124" customWidth="1"/>
    <col min="10504" max="10505" width="0" style="124" hidden="1" customWidth="1"/>
    <col min="10506" max="10507" width="7.23046875" style="124" customWidth="1"/>
    <col min="10508" max="10508" width="6.7421875" style="124" customWidth="1"/>
    <col min="10509" max="10511" width="0" style="124" hidden="1" customWidth="1"/>
    <col min="10512" max="10512" width="6.00390625" style="124" bestFit="1" customWidth="1"/>
    <col min="10513" max="10515" width="0" style="124" hidden="1" customWidth="1"/>
    <col min="10516" max="10516" width="6.984375" style="124" customWidth="1"/>
    <col min="10517" max="10517" width="6.25" style="124" customWidth="1"/>
    <col min="10518" max="10519" width="0" style="124" hidden="1" customWidth="1"/>
    <col min="10520" max="10520" width="5.8828125" style="124" customWidth="1"/>
    <col min="10521" max="10521" width="5.63671875" style="124" customWidth="1"/>
    <col min="10522" max="10522" width="6.37109375" style="124" customWidth="1"/>
    <col min="10523" max="10523" width="7.35546875" style="124" customWidth="1"/>
    <col min="10524" max="10531" width="6.49609375" style="124" customWidth="1"/>
    <col min="10532" max="10532" width="7.59765625" style="124" customWidth="1"/>
    <col min="10533" max="10533" width="6.86328125" style="124" customWidth="1"/>
    <col min="10534" max="10534" width="7.72265625" style="124" customWidth="1"/>
    <col min="10535" max="10551" width="5.63671875" style="124" customWidth="1"/>
    <col min="10552" max="10552" width="6.25" style="124" customWidth="1"/>
    <col min="10553" max="10557" width="5.63671875" style="124" customWidth="1"/>
    <col min="10558" max="10558" width="6.25" style="124" customWidth="1"/>
    <col min="10559" max="10561" width="5.63671875" style="124" customWidth="1"/>
    <col min="10562" max="10563" width="6.7421875" style="124" customWidth="1"/>
    <col min="10564" max="10564" width="8.2109375" style="124" customWidth="1"/>
    <col min="10565" max="10566" width="8.3359375" style="124" customWidth="1"/>
    <col min="10567" max="10567" width="7.4765625" style="124" customWidth="1"/>
    <col min="10568" max="10752" width="8.94921875" style="124"/>
    <col min="10753" max="10753" width="6.37109375" style="124" customWidth="1"/>
    <col min="10754" max="10754" width="31.75" style="124" customWidth="1"/>
    <col min="10755" max="10755" width="6.00390625" style="124" customWidth="1"/>
    <col min="10756" max="10756" width="8.3359375" style="124" customWidth="1"/>
    <col min="10757" max="10757" width="8.45703125" style="124" customWidth="1"/>
    <col min="10758" max="10758" width="8.08984375" style="124" customWidth="1"/>
    <col min="10759" max="10759" width="8.578125" style="124" customWidth="1"/>
    <col min="10760" max="10761" width="0" style="124" hidden="1" customWidth="1"/>
    <col min="10762" max="10763" width="7.23046875" style="124" customWidth="1"/>
    <col min="10764" max="10764" width="6.7421875" style="124" customWidth="1"/>
    <col min="10765" max="10767" width="0" style="124" hidden="1" customWidth="1"/>
    <col min="10768" max="10768" width="6.00390625" style="124" bestFit="1" customWidth="1"/>
    <col min="10769" max="10771" width="0" style="124" hidden="1" customWidth="1"/>
    <col min="10772" max="10772" width="6.984375" style="124" customWidth="1"/>
    <col min="10773" max="10773" width="6.25" style="124" customWidth="1"/>
    <col min="10774" max="10775" width="0" style="124" hidden="1" customWidth="1"/>
    <col min="10776" max="10776" width="5.8828125" style="124" customWidth="1"/>
    <col min="10777" max="10777" width="5.63671875" style="124" customWidth="1"/>
    <col min="10778" max="10778" width="6.37109375" style="124" customWidth="1"/>
    <col min="10779" max="10779" width="7.35546875" style="124" customWidth="1"/>
    <col min="10780" max="10787" width="6.49609375" style="124" customWidth="1"/>
    <col min="10788" max="10788" width="7.59765625" style="124" customWidth="1"/>
    <col min="10789" max="10789" width="6.86328125" style="124" customWidth="1"/>
    <col min="10790" max="10790" width="7.72265625" style="124" customWidth="1"/>
    <col min="10791" max="10807" width="5.63671875" style="124" customWidth="1"/>
    <col min="10808" max="10808" width="6.25" style="124" customWidth="1"/>
    <col min="10809" max="10813" width="5.63671875" style="124" customWidth="1"/>
    <col min="10814" max="10814" width="6.25" style="124" customWidth="1"/>
    <col min="10815" max="10817" width="5.63671875" style="124" customWidth="1"/>
    <col min="10818" max="10819" width="6.7421875" style="124" customWidth="1"/>
    <col min="10820" max="10820" width="8.2109375" style="124" customWidth="1"/>
    <col min="10821" max="10822" width="8.3359375" style="124" customWidth="1"/>
    <col min="10823" max="10823" width="7.4765625" style="124" customWidth="1"/>
    <col min="10824" max="11008" width="8.94921875" style="124"/>
    <col min="11009" max="11009" width="6.37109375" style="124" customWidth="1"/>
    <col min="11010" max="11010" width="31.75" style="124" customWidth="1"/>
    <col min="11011" max="11011" width="6.00390625" style="124" customWidth="1"/>
    <col min="11012" max="11012" width="8.3359375" style="124" customWidth="1"/>
    <col min="11013" max="11013" width="8.45703125" style="124" customWidth="1"/>
    <col min="11014" max="11014" width="8.08984375" style="124" customWidth="1"/>
    <col min="11015" max="11015" width="8.578125" style="124" customWidth="1"/>
    <col min="11016" max="11017" width="0" style="124" hidden="1" customWidth="1"/>
    <col min="11018" max="11019" width="7.23046875" style="124" customWidth="1"/>
    <col min="11020" max="11020" width="6.7421875" style="124" customWidth="1"/>
    <col min="11021" max="11023" width="0" style="124" hidden="1" customWidth="1"/>
    <col min="11024" max="11024" width="6.00390625" style="124" bestFit="1" customWidth="1"/>
    <col min="11025" max="11027" width="0" style="124" hidden="1" customWidth="1"/>
    <col min="11028" max="11028" width="6.984375" style="124" customWidth="1"/>
    <col min="11029" max="11029" width="6.25" style="124" customWidth="1"/>
    <col min="11030" max="11031" width="0" style="124" hidden="1" customWidth="1"/>
    <col min="11032" max="11032" width="5.8828125" style="124" customWidth="1"/>
    <col min="11033" max="11033" width="5.63671875" style="124" customWidth="1"/>
    <col min="11034" max="11034" width="6.37109375" style="124" customWidth="1"/>
    <col min="11035" max="11035" width="7.35546875" style="124" customWidth="1"/>
    <col min="11036" max="11043" width="6.49609375" style="124" customWidth="1"/>
    <col min="11044" max="11044" width="7.59765625" style="124" customWidth="1"/>
    <col min="11045" max="11045" width="6.86328125" style="124" customWidth="1"/>
    <col min="11046" max="11046" width="7.72265625" style="124" customWidth="1"/>
    <col min="11047" max="11063" width="5.63671875" style="124" customWidth="1"/>
    <col min="11064" max="11064" width="6.25" style="124" customWidth="1"/>
    <col min="11065" max="11069" width="5.63671875" style="124" customWidth="1"/>
    <col min="11070" max="11070" width="6.25" style="124" customWidth="1"/>
    <col min="11071" max="11073" width="5.63671875" style="124" customWidth="1"/>
    <col min="11074" max="11075" width="6.7421875" style="124" customWidth="1"/>
    <col min="11076" max="11076" width="8.2109375" style="124" customWidth="1"/>
    <col min="11077" max="11078" width="8.3359375" style="124" customWidth="1"/>
    <col min="11079" max="11079" width="7.4765625" style="124" customWidth="1"/>
    <col min="11080" max="11264" width="8.94921875" style="124"/>
    <col min="11265" max="11265" width="6.37109375" style="124" customWidth="1"/>
    <col min="11266" max="11266" width="31.75" style="124" customWidth="1"/>
    <col min="11267" max="11267" width="6.00390625" style="124" customWidth="1"/>
    <col min="11268" max="11268" width="8.3359375" style="124" customWidth="1"/>
    <col min="11269" max="11269" width="8.45703125" style="124" customWidth="1"/>
    <col min="11270" max="11270" width="8.08984375" style="124" customWidth="1"/>
    <col min="11271" max="11271" width="8.578125" style="124" customWidth="1"/>
    <col min="11272" max="11273" width="0" style="124" hidden="1" customWidth="1"/>
    <col min="11274" max="11275" width="7.23046875" style="124" customWidth="1"/>
    <col min="11276" max="11276" width="6.7421875" style="124" customWidth="1"/>
    <col min="11277" max="11279" width="0" style="124" hidden="1" customWidth="1"/>
    <col min="11280" max="11280" width="6.00390625" style="124" bestFit="1" customWidth="1"/>
    <col min="11281" max="11283" width="0" style="124" hidden="1" customWidth="1"/>
    <col min="11284" max="11284" width="6.984375" style="124" customWidth="1"/>
    <col min="11285" max="11285" width="6.25" style="124" customWidth="1"/>
    <col min="11286" max="11287" width="0" style="124" hidden="1" customWidth="1"/>
    <col min="11288" max="11288" width="5.8828125" style="124" customWidth="1"/>
    <col min="11289" max="11289" width="5.63671875" style="124" customWidth="1"/>
    <col min="11290" max="11290" width="6.37109375" style="124" customWidth="1"/>
    <col min="11291" max="11291" width="7.35546875" style="124" customWidth="1"/>
    <col min="11292" max="11299" width="6.49609375" style="124" customWidth="1"/>
    <col min="11300" max="11300" width="7.59765625" style="124" customWidth="1"/>
    <col min="11301" max="11301" width="6.86328125" style="124" customWidth="1"/>
    <col min="11302" max="11302" width="7.72265625" style="124" customWidth="1"/>
    <col min="11303" max="11319" width="5.63671875" style="124" customWidth="1"/>
    <col min="11320" max="11320" width="6.25" style="124" customWidth="1"/>
    <col min="11321" max="11325" width="5.63671875" style="124" customWidth="1"/>
    <col min="11326" max="11326" width="6.25" style="124" customWidth="1"/>
    <col min="11327" max="11329" width="5.63671875" style="124" customWidth="1"/>
    <col min="11330" max="11331" width="6.7421875" style="124" customWidth="1"/>
    <col min="11332" max="11332" width="8.2109375" style="124" customWidth="1"/>
    <col min="11333" max="11334" width="8.3359375" style="124" customWidth="1"/>
    <col min="11335" max="11335" width="7.4765625" style="124" customWidth="1"/>
    <col min="11336" max="11520" width="8.94921875" style="124"/>
    <col min="11521" max="11521" width="6.37109375" style="124" customWidth="1"/>
    <col min="11522" max="11522" width="31.75" style="124" customWidth="1"/>
    <col min="11523" max="11523" width="6.00390625" style="124" customWidth="1"/>
    <col min="11524" max="11524" width="8.3359375" style="124" customWidth="1"/>
    <col min="11525" max="11525" width="8.45703125" style="124" customWidth="1"/>
    <col min="11526" max="11526" width="8.08984375" style="124" customWidth="1"/>
    <col min="11527" max="11527" width="8.578125" style="124" customWidth="1"/>
    <col min="11528" max="11529" width="0" style="124" hidden="1" customWidth="1"/>
    <col min="11530" max="11531" width="7.23046875" style="124" customWidth="1"/>
    <col min="11532" max="11532" width="6.7421875" style="124" customWidth="1"/>
    <col min="11533" max="11535" width="0" style="124" hidden="1" customWidth="1"/>
    <col min="11536" max="11536" width="6.00390625" style="124" bestFit="1" customWidth="1"/>
    <col min="11537" max="11539" width="0" style="124" hidden="1" customWidth="1"/>
    <col min="11540" max="11540" width="6.984375" style="124" customWidth="1"/>
    <col min="11541" max="11541" width="6.25" style="124" customWidth="1"/>
    <col min="11542" max="11543" width="0" style="124" hidden="1" customWidth="1"/>
    <col min="11544" max="11544" width="5.8828125" style="124" customWidth="1"/>
    <col min="11545" max="11545" width="5.63671875" style="124" customWidth="1"/>
    <col min="11546" max="11546" width="6.37109375" style="124" customWidth="1"/>
    <col min="11547" max="11547" width="7.35546875" style="124" customWidth="1"/>
    <col min="11548" max="11555" width="6.49609375" style="124" customWidth="1"/>
    <col min="11556" max="11556" width="7.59765625" style="124" customWidth="1"/>
    <col min="11557" max="11557" width="6.86328125" style="124" customWidth="1"/>
    <col min="11558" max="11558" width="7.72265625" style="124" customWidth="1"/>
    <col min="11559" max="11575" width="5.63671875" style="124" customWidth="1"/>
    <col min="11576" max="11576" width="6.25" style="124" customWidth="1"/>
    <col min="11577" max="11581" width="5.63671875" style="124" customWidth="1"/>
    <col min="11582" max="11582" width="6.25" style="124" customWidth="1"/>
    <col min="11583" max="11585" width="5.63671875" style="124" customWidth="1"/>
    <col min="11586" max="11587" width="6.7421875" style="124" customWidth="1"/>
    <col min="11588" max="11588" width="8.2109375" style="124" customWidth="1"/>
    <col min="11589" max="11590" width="8.3359375" style="124" customWidth="1"/>
    <col min="11591" max="11591" width="7.4765625" style="124" customWidth="1"/>
    <col min="11592" max="11776" width="8.94921875" style="124"/>
    <col min="11777" max="11777" width="6.37109375" style="124" customWidth="1"/>
    <col min="11778" max="11778" width="31.75" style="124" customWidth="1"/>
    <col min="11779" max="11779" width="6.00390625" style="124" customWidth="1"/>
    <col min="11780" max="11780" width="8.3359375" style="124" customWidth="1"/>
    <col min="11781" max="11781" width="8.45703125" style="124" customWidth="1"/>
    <col min="11782" max="11782" width="8.08984375" style="124" customWidth="1"/>
    <col min="11783" max="11783" width="8.578125" style="124" customWidth="1"/>
    <col min="11784" max="11785" width="0" style="124" hidden="1" customWidth="1"/>
    <col min="11786" max="11787" width="7.23046875" style="124" customWidth="1"/>
    <col min="11788" max="11788" width="6.7421875" style="124" customWidth="1"/>
    <col min="11789" max="11791" width="0" style="124" hidden="1" customWidth="1"/>
    <col min="11792" max="11792" width="6.00390625" style="124" bestFit="1" customWidth="1"/>
    <col min="11793" max="11795" width="0" style="124" hidden="1" customWidth="1"/>
    <col min="11796" max="11796" width="6.984375" style="124" customWidth="1"/>
    <col min="11797" max="11797" width="6.25" style="124" customWidth="1"/>
    <col min="11798" max="11799" width="0" style="124" hidden="1" customWidth="1"/>
    <col min="11800" max="11800" width="5.8828125" style="124" customWidth="1"/>
    <col min="11801" max="11801" width="5.63671875" style="124" customWidth="1"/>
    <col min="11802" max="11802" width="6.37109375" style="124" customWidth="1"/>
    <col min="11803" max="11803" width="7.35546875" style="124" customWidth="1"/>
    <col min="11804" max="11811" width="6.49609375" style="124" customWidth="1"/>
    <col min="11812" max="11812" width="7.59765625" style="124" customWidth="1"/>
    <col min="11813" max="11813" width="6.86328125" style="124" customWidth="1"/>
    <col min="11814" max="11814" width="7.72265625" style="124" customWidth="1"/>
    <col min="11815" max="11831" width="5.63671875" style="124" customWidth="1"/>
    <col min="11832" max="11832" width="6.25" style="124" customWidth="1"/>
    <col min="11833" max="11837" width="5.63671875" style="124" customWidth="1"/>
    <col min="11838" max="11838" width="6.25" style="124" customWidth="1"/>
    <col min="11839" max="11841" width="5.63671875" style="124" customWidth="1"/>
    <col min="11842" max="11843" width="6.7421875" style="124" customWidth="1"/>
    <col min="11844" max="11844" width="8.2109375" style="124" customWidth="1"/>
    <col min="11845" max="11846" width="8.3359375" style="124" customWidth="1"/>
    <col min="11847" max="11847" width="7.4765625" style="124" customWidth="1"/>
    <col min="11848" max="12032" width="8.94921875" style="124"/>
    <col min="12033" max="12033" width="6.37109375" style="124" customWidth="1"/>
    <col min="12034" max="12034" width="31.75" style="124" customWidth="1"/>
    <col min="12035" max="12035" width="6.00390625" style="124" customWidth="1"/>
    <col min="12036" max="12036" width="8.3359375" style="124" customWidth="1"/>
    <col min="12037" max="12037" width="8.45703125" style="124" customWidth="1"/>
    <col min="12038" max="12038" width="8.08984375" style="124" customWidth="1"/>
    <col min="12039" max="12039" width="8.578125" style="124" customWidth="1"/>
    <col min="12040" max="12041" width="0" style="124" hidden="1" customWidth="1"/>
    <col min="12042" max="12043" width="7.23046875" style="124" customWidth="1"/>
    <col min="12044" max="12044" width="6.7421875" style="124" customWidth="1"/>
    <col min="12045" max="12047" width="0" style="124" hidden="1" customWidth="1"/>
    <col min="12048" max="12048" width="6.00390625" style="124" bestFit="1" customWidth="1"/>
    <col min="12049" max="12051" width="0" style="124" hidden="1" customWidth="1"/>
    <col min="12052" max="12052" width="6.984375" style="124" customWidth="1"/>
    <col min="12053" max="12053" width="6.25" style="124" customWidth="1"/>
    <col min="12054" max="12055" width="0" style="124" hidden="1" customWidth="1"/>
    <col min="12056" max="12056" width="5.8828125" style="124" customWidth="1"/>
    <col min="12057" max="12057" width="5.63671875" style="124" customWidth="1"/>
    <col min="12058" max="12058" width="6.37109375" style="124" customWidth="1"/>
    <col min="12059" max="12059" width="7.35546875" style="124" customWidth="1"/>
    <col min="12060" max="12067" width="6.49609375" style="124" customWidth="1"/>
    <col min="12068" max="12068" width="7.59765625" style="124" customWidth="1"/>
    <col min="12069" max="12069" width="6.86328125" style="124" customWidth="1"/>
    <col min="12070" max="12070" width="7.72265625" style="124" customWidth="1"/>
    <col min="12071" max="12087" width="5.63671875" style="124" customWidth="1"/>
    <col min="12088" max="12088" width="6.25" style="124" customWidth="1"/>
    <col min="12089" max="12093" width="5.63671875" style="124" customWidth="1"/>
    <col min="12094" max="12094" width="6.25" style="124" customWidth="1"/>
    <col min="12095" max="12097" width="5.63671875" style="124" customWidth="1"/>
    <col min="12098" max="12099" width="6.7421875" style="124" customWidth="1"/>
    <col min="12100" max="12100" width="8.2109375" style="124" customWidth="1"/>
    <col min="12101" max="12102" width="8.3359375" style="124" customWidth="1"/>
    <col min="12103" max="12103" width="7.4765625" style="124" customWidth="1"/>
    <col min="12104" max="12288" width="8.94921875" style="124"/>
    <col min="12289" max="12289" width="6.37109375" style="124" customWidth="1"/>
    <col min="12290" max="12290" width="31.75" style="124" customWidth="1"/>
    <col min="12291" max="12291" width="6.00390625" style="124" customWidth="1"/>
    <col min="12292" max="12292" width="8.3359375" style="124" customWidth="1"/>
    <col min="12293" max="12293" width="8.45703125" style="124" customWidth="1"/>
    <col min="12294" max="12294" width="8.08984375" style="124" customWidth="1"/>
    <col min="12295" max="12295" width="8.578125" style="124" customWidth="1"/>
    <col min="12296" max="12297" width="0" style="124" hidden="1" customWidth="1"/>
    <col min="12298" max="12299" width="7.23046875" style="124" customWidth="1"/>
    <col min="12300" max="12300" width="6.7421875" style="124" customWidth="1"/>
    <col min="12301" max="12303" width="0" style="124" hidden="1" customWidth="1"/>
    <col min="12304" max="12304" width="6.00390625" style="124" bestFit="1" customWidth="1"/>
    <col min="12305" max="12307" width="0" style="124" hidden="1" customWidth="1"/>
    <col min="12308" max="12308" width="6.984375" style="124" customWidth="1"/>
    <col min="12309" max="12309" width="6.25" style="124" customWidth="1"/>
    <col min="12310" max="12311" width="0" style="124" hidden="1" customWidth="1"/>
    <col min="12312" max="12312" width="5.8828125" style="124" customWidth="1"/>
    <col min="12313" max="12313" width="5.63671875" style="124" customWidth="1"/>
    <col min="12314" max="12314" width="6.37109375" style="124" customWidth="1"/>
    <col min="12315" max="12315" width="7.35546875" style="124" customWidth="1"/>
    <col min="12316" max="12323" width="6.49609375" style="124" customWidth="1"/>
    <col min="12324" max="12324" width="7.59765625" style="124" customWidth="1"/>
    <col min="12325" max="12325" width="6.86328125" style="124" customWidth="1"/>
    <col min="12326" max="12326" width="7.72265625" style="124" customWidth="1"/>
    <col min="12327" max="12343" width="5.63671875" style="124" customWidth="1"/>
    <col min="12344" max="12344" width="6.25" style="124" customWidth="1"/>
    <col min="12345" max="12349" width="5.63671875" style="124" customWidth="1"/>
    <col min="12350" max="12350" width="6.25" style="124" customWidth="1"/>
    <col min="12351" max="12353" width="5.63671875" style="124" customWidth="1"/>
    <col min="12354" max="12355" width="6.7421875" style="124" customWidth="1"/>
    <col min="12356" max="12356" width="8.2109375" style="124" customWidth="1"/>
    <col min="12357" max="12358" width="8.3359375" style="124" customWidth="1"/>
    <col min="12359" max="12359" width="7.4765625" style="124" customWidth="1"/>
    <col min="12360" max="12544" width="8.94921875" style="124"/>
    <col min="12545" max="12545" width="6.37109375" style="124" customWidth="1"/>
    <col min="12546" max="12546" width="31.75" style="124" customWidth="1"/>
    <col min="12547" max="12547" width="6.00390625" style="124" customWidth="1"/>
    <col min="12548" max="12548" width="8.3359375" style="124" customWidth="1"/>
    <col min="12549" max="12549" width="8.45703125" style="124" customWidth="1"/>
    <col min="12550" max="12550" width="8.08984375" style="124" customWidth="1"/>
    <col min="12551" max="12551" width="8.578125" style="124" customWidth="1"/>
    <col min="12552" max="12553" width="0" style="124" hidden="1" customWidth="1"/>
    <col min="12554" max="12555" width="7.23046875" style="124" customWidth="1"/>
    <col min="12556" max="12556" width="6.7421875" style="124" customWidth="1"/>
    <col min="12557" max="12559" width="0" style="124" hidden="1" customWidth="1"/>
    <col min="12560" max="12560" width="6.00390625" style="124" bestFit="1" customWidth="1"/>
    <col min="12561" max="12563" width="0" style="124" hidden="1" customWidth="1"/>
    <col min="12564" max="12564" width="6.984375" style="124" customWidth="1"/>
    <col min="12565" max="12565" width="6.25" style="124" customWidth="1"/>
    <col min="12566" max="12567" width="0" style="124" hidden="1" customWidth="1"/>
    <col min="12568" max="12568" width="5.8828125" style="124" customWidth="1"/>
    <col min="12569" max="12569" width="5.63671875" style="124" customWidth="1"/>
    <col min="12570" max="12570" width="6.37109375" style="124" customWidth="1"/>
    <col min="12571" max="12571" width="7.35546875" style="124" customWidth="1"/>
    <col min="12572" max="12579" width="6.49609375" style="124" customWidth="1"/>
    <col min="12580" max="12580" width="7.59765625" style="124" customWidth="1"/>
    <col min="12581" max="12581" width="6.86328125" style="124" customWidth="1"/>
    <col min="12582" max="12582" width="7.72265625" style="124" customWidth="1"/>
    <col min="12583" max="12599" width="5.63671875" style="124" customWidth="1"/>
    <col min="12600" max="12600" width="6.25" style="124" customWidth="1"/>
    <col min="12601" max="12605" width="5.63671875" style="124" customWidth="1"/>
    <col min="12606" max="12606" width="6.25" style="124" customWidth="1"/>
    <col min="12607" max="12609" width="5.63671875" style="124" customWidth="1"/>
    <col min="12610" max="12611" width="6.7421875" style="124" customWidth="1"/>
    <col min="12612" max="12612" width="8.2109375" style="124" customWidth="1"/>
    <col min="12613" max="12614" width="8.3359375" style="124" customWidth="1"/>
    <col min="12615" max="12615" width="7.4765625" style="124" customWidth="1"/>
    <col min="12616" max="12800" width="8.94921875" style="124"/>
    <col min="12801" max="12801" width="6.37109375" style="124" customWidth="1"/>
    <col min="12802" max="12802" width="31.75" style="124" customWidth="1"/>
    <col min="12803" max="12803" width="6.00390625" style="124" customWidth="1"/>
    <col min="12804" max="12804" width="8.3359375" style="124" customWidth="1"/>
    <col min="12805" max="12805" width="8.45703125" style="124" customWidth="1"/>
    <col min="12806" max="12806" width="8.08984375" style="124" customWidth="1"/>
    <col min="12807" max="12807" width="8.578125" style="124" customWidth="1"/>
    <col min="12808" max="12809" width="0" style="124" hidden="1" customWidth="1"/>
    <col min="12810" max="12811" width="7.23046875" style="124" customWidth="1"/>
    <col min="12812" max="12812" width="6.7421875" style="124" customWidth="1"/>
    <col min="12813" max="12815" width="0" style="124" hidden="1" customWidth="1"/>
    <col min="12816" max="12816" width="6.00390625" style="124" bestFit="1" customWidth="1"/>
    <col min="12817" max="12819" width="0" style="124" hidden="1" customWidth="1"/>
    <col min="12820" max="12820" width="6.984375" style="124" customWidth="1"/>
    <col min="12821" max="12821" width="6.25" style="124" customWidth="1"/>
    <col min="12822" max="12823" width="0" style="124" hidden="1" customWidth="1"/>
    <col min="12824" max="12824" width="5.8828125" style="124" customWidth="1"/>
    <col min="12825" max="12825" width="5.63671875" style="124" customWidth="1"/>
    <col min="12826" max="12826" width="6.37109375" style="124" customWidth="1"/>
    <col min="12827" max="12827" width="7.35546875" style="124" customWidth="1"/>
    <col min="12828" max="12835" width="6.49609375" style="124" customWidth="1"/>
    <col min="12836" max="12836" width="7.59765625" style="124" customWidth="1"/>
    <col min="12837" max="12837" width="6.86328125" style="124" customWidth="1"/>
    <col min="12838" max="12838" width="7.72265625" style="124" customWidth="1"/>
    <col min="12839" max="12855" width="5.63671875" style="124" customWidth="1"/>
    <col min="12856" max="12856" width="6.25" style="124" customWidth="1"/>
    <col min="12857" max="12861" width="5.63671875" style="124" customWidth="1"/>
    <col min="12862" max="12862" width="6.25" style="124" customWidth="1"/>
    <col min="12863" max="12865" width="5.63671875" style="124" customWidth="1"/>
    <col min="12866" max="12867" width="6.7421875" style="124" customWidth="1"/>
    <col min="12868" max="12868" width="8.2109375" style="124" customWidth="1"/>
    <col min="12869" max="12870" width="8.3359375" style="124" customWidth="1"/>
    <col min="12871" max="12871" width="7.4765625" style="124" customWidth="1"/>
    <col min="12872" max="13056" width="8.94921875" style="124"/>
    <col min="13057" max="13057" width="6.37109375" style="124" customWidth="1"/>
    <col min="13058" max="13058" width="31.75" style="124" customWidth="1"/>
    <col min="13059" max="13059" width="6.00390625" style="124" customWidth="1"/>
    <col min="13060" max="13060" width="8.3359375" style="124" customWidth="1"/>
    <col min="13061" max="13061" width="8.45703125" style="124" customWidth="1"/>
    <col min="13062" max="13062" width="8.08984375" style="124" customWidth="1"/>
    <col min="13063" max="13063" width="8.578125" style="124" customWidth="1"/>
    <col min="13064" max="13065" width="0" style="124" hidden="1" customWidth="1"/>
    <col min="13066" max="13067" width="7.23046875" style="124" customWidth="1"/>
    <col min="13068" max="13068" width="6.7421875" style="124" customWidth="1"/>
    <col min="13069" max="13071" width="0" style="124" hidden="1" customWidth="1"/>
    <col min="13072" max="13072" width="6.00390625" style="124" bestFit="1" customWidth="1"/>
    <col min="13073" max="13075" width="0" style="124" hidden="1" customWidth="1"/>
    <col min="13076" max="13076" width="6.984375" style="124" customWidth="1"/>
    <col min="13077" max="13077" width="6.25" style="124" customWidth="1"/>
    <col min="13078" max="13079" width="0" style="124" hidden="1" customWidth="1"/>
    <col min="13080" max="13080" width="5.8828125" style="124" customWidth="1"/>
    <col min="13081" max="13081" width="5.63671875" style="124" customWidth="1"/>
    <col min="13082" max="13082" width="6.37109375" style="124" customWidth="1"/>
    <col min="13083" max="13083" width="7.35546875" style="124" customWidth="1"/>
    <col min="13084" max="13091" width="6.49609375" style="124" customWidth="1"/>
    <col min="13092" max="13092" width="7.59765625" style="124" customWidth="1"/>
    <col min="13093" max="13093" width="6.86328125" style="124" customWidth="1"/>
    <col min="13094" max="13094" width="7.72265625" style="124" customWidth="1"/>
    <col min="13095" max="13111" width="5.63671875" style="124" customWidth="1"/>
    <col min="13112" max="13112" width="6.25" style="124" customWidth="1"/>
    <col min="13113" max="13117" width="5.63671875" style="124" customWidth="1"/>
    <col min="13118" max="13118" width="6.25" style="124" customWidth="1"/>
    <col min="13119" max="13121" width="5.63671875" style="124" customWidth="1"/>
    <col min="13122" max="13123" width="6.7421875" style="124" customWidth="1"/>
    <col min="13124" max="13124" width="8.2109375" style="124" customWidth="1"/>
    <col min="13125" max="13126" width="8.3359375" style="124" customWidth="1"/>
    <col min="13127" max="13127" width="7.4765625" style="124" customWidth="1"/>
    <col min="13128" max="13312" width="8.94921875" style="124"/>
    <col min="13313" max="13313" width="6.37109375" style="124" customWidth="1"/>
    <col min="13314" max="13314" width="31.75" style="124" customWidth="1"/>
    <col min="13315" max="13315" width="6.00390625" style="124" customWidth="1"/>
    <col min="13316" max="13316" width="8.3359375" style="124" customWidth="1"/>
    <col min="13317" max="13317" width="8.45703125" style="124" customWidth="1"/>
    <col min="13318" max="13318" width="8.08984375" style="124" customWidth="1"/>
    <col min="13319" max="13319" width="8.578125" style="124" customWidth="1"/>
    <col min="13320" max="13321" width="0" style="124" hidden="1" customWidth="1"/>
    <col min="13322" max="13323" width="7.23046875" style="124" customWidth="1"/>
    <col min="13324" max="13324" width="6.7421875" style="124" customWidth="1"/>
    <col min="13325" max="13327" width="0" style="124" hidden="1" customWidth="1"/>
    <col min="13328" max="13328" width="6.00390625" style="124" bestFit="1" customWidth="1"/>
    <col min="13329" max="13331" width="0" style="124" hidden="1" customWidth="1"/>
    <col min="13332" max="13332" width="6.984375" style="124" customWidth="1"/>
    <col min="13333" max="13333" width="6.25" style="124" customWidth="1"/>
    <col min="13334" max="13335" width="0" style="124" hidden="1" customWidth="1"/>
    <col min="13336" max="13336" width="5.8828125" style="124" customWidth="1"/>
    <col min="13337" max="13337" width="5.63671875" style="124" customWidth="1"/>
    <col min="13338" max="13338" width="6.37109375" style="124" customWidth="1"/>
    <col min="13339" max="13339" width="7.35546875" style="124" customWidth="1"/>
    <col min="13340" max="13347" width="6.49609375" style="124" customWidth="1"/>
    <col min="13348" max="13348" width="7.59765625" style="124" customWidth="1"/>
    <col min="13349" max="13349" width="6.86328125" style="124" customWidth="1"/>
    <col min="13350" max="13350" width="7.72265625" style="124" customWidth="1"/>
    <col min="13351" max="13367" width="5.63671875" style="124" customWidth="1"/>
    <col min="13368" max="13368" width="6.25" style="124" customWidth="1"/>
    <col min="13369" max="13373" width="5.63671875" style="124" customWidth="1"/>
    <col min="13374" max="13374" width="6.25" style="124" customWidth="1"/>
    <col min="13375" max="13377" width="5.63671875" style="124" customWidth="1"/>
    <col min="13378" max="13379" width="6.7421875" style="124" customWidth="1"/>
    <col min="13380" max="13380" width="8.2109375" style="124" customWidth="1"/>
    <col min="13381" max="13382" width="8.3359375" style="124" customWidth="1"/>
    <col min="13383" max="13383" width="7.4765625" style="124" customWidth="1"/>
    <col min="13384" max="13568" width="8.94921875" style="124"/>
    <col min="13569" max="13569" width="6.37109375" style="124" customWidth="1"/>
    <col min="13570" max="13570" width="31.75" style="124" customWidth="1"/>
    <col min="13571" max="13571" width="6.00390625" style="124" customWidth="1"/>
    <col min="13572" max="13572" width="8.3359375" style="124" customWidth="1"/>
    <col min="13573" max="13573" width="8.45703125" style="124" customWidth="1"/>
    <col min="13574" max="13574" width="8.08984375" style="124" customWidth="1"/>
    <col min="13575" max="13575" width="8.578125" style="124" customWidth="1"/>
    <col min="13576" max="13577" width="0" style="124" hidden="1" customWidth="1"/>
    <col min="13578" max="13579" width="7.23046875" style="124" customWidth="1"/>
    <col min="13580" max="13580" width="6.7421875" style="124" customWidth="1"/>
    <col min="13581" max="13583" width="0" style="124" hidden="1" customWidth="1"/>
    <col min="13584" max="13584" width="6.00390625" style="124" bestFit="1" customWidth="1"/>
    <col min="13585" max="13587" width="0" style="124" hidden="1" customWidth="1"/>
    <col min="13588" max="13588" width="6.984375" style="124" customWidth="1"/>
    <col min="13589" max="13589" width="6.25" style="124" customWidth="1"/>
    <col min="13590" max="13591" width="0" style="124" hidden="1" customWidth="1"/>
    <col min="13592" max="13592" width="5.8828125" style="124" customWidth="1"/>
    <col min="13593" max="13593" width="5.63671875" style="124" customWidth="1"/>
    <col min="13594" max="13594" width="6.37109375" style="124" customWidth="1"/>
    <col min="13595" max="13595" width="7.35546875" style="124" customWidth="1"/>
    <col min="13596" max="13603" width="6.49609375" style="124" customWidth="1"/>
    <col min="13604" max="13604" width="7.59765625" style="124" customWidth="1"/>
    <col min="13605" max="13605" width="6.86328125" style="124" customWidth="1"/>
    <col min="13606" max="13606" width="7.72265625" style="124" customWidth="1"/>
    <col min="13607" max="13623" width="5.63671875" style="124" customWidth="1"/>
    <col min="13624" max="13624" width="6.25" style="124" customWidth="1"/>
    <col min="13625" max="13629" width="5.63671875" style="124" customWidth="1"/>
    <col min="13630" max="13630" width="6.25" style="124" customWidth="1"/>
    <col min="13631" max="13633" width="5.63671875" style="124" customWidth="1"/>
    <col min="13634" max="13635" width="6.7421875" style="124" customWidth="1"/>
    <col min="13636" max="13636" width="8.2109375" style="124" customWidth="1"/>
    <col min="13637" max="13638" width="8.3359375" style="124" customWidth="1"/>
    <col min="13639" max="13639" width="7.4765625" style="124" customWidth="1"/>
    <col min="13640" max="13824" width="8.94921875" style="124"/>
    <col min="13825" max="13825" width="6.37109375" style="124" customWidth="1"/>
    <col min="13826" max="13826" width="31.75" style="124" customWidth="1"/>
    <col min="13827" max="13827" width="6.00390625" style="124" customWidth="1"/>
    <col min="13828" max="13828" width="8.3359375" style="124" customWidth="1"/>
    <col min="13829" max="13829" width="8.45703125" style="124" customWidth="1"/>
    <col min="13830" max="13830" width="8.08984375" style="124" customWidth="1"/>
    <col min="13831" max="13831" width="8.578125" style="124" customWidth="1"/>
    <col min="13832" max="13833" width="0" style="124" hidden="1" customWidth="1"/>
    <col min="13834" max="13835" width="7.23046875" style="124" customWidth="1"/>
    <col min="13836" max="13836" width="6.7421875" style="124" customWidth="1"/>
    <col min="13837" max="13839" width="0" style="124" hidden="1" customWidth="1"/>
    <col min="13840" max="13840" width="6.00390625" style="124" bestFit="1" customWidth="1"/>
    <col min="13841" max="13843" width="0" style="124" hidden="1" customWidth="1"/>
    <col min="13844" max="13844" width="6.984375" style="124" customWidth="1"/>
    <col min="13845" max="13845" width="6.25" style="124" customWidth="1"/>
    <col min="13846" max="13847" width="0" style="124" hidden="1" customWidth="1"/>
    <col min="13848" max="13848" width="5.8828125" style="124" customWidth="1"/>
    <col min="13849" max="13849" width="5.63671875" style="124" customWidth="1"/>
    <col min="13850" max="13850" width="6.37109375" style="124" customWidth="1"/>
    <col min="13851" max="13851" width="7.35546875" style="124" customWidth="1"/>
    <col min="13852" max="13859" width="6.49609375" style="124" customWidth="1"/>
    <col min="13860" max="13860" width="7.59765625" style="124" customWidth="1"/>
    <col min="13861" max="13861" width="6.86328125" style="124" customWidth="1"/>
    <col min="13862" max="13862" width="7.72265625" style="124" customWidth="1"/>
    <col min="13863" max="13879" width="5.63671875" style="124" customWidth="1"/>
    <col min="13880" max="13880" width="6.25" style="124" customWidth="1"/>
    <col min="13881" max="13885" width="5.63671875" style="124" customWidth="1"/>
    <col min="13886" max="13886" width="6.25" style="124" customWidth="1"/>
    <col min="13887" max="13889" width="5.63671875" style="124" customWidth="1"/>
    <col min="13890" max="13891" width="6.7421875" style="124" customWidth="1"/>
    <col min="13892" max="13892" width="8.2109375" style="124" customWidth="1"/>
    <col min="13893" max="13894" width="8.3359375" style="124" customWidth="1"/>
    <col min="13895" max="13895" width="7.4765625" style="124" customWidth="1"/>
    <col min="13896" max="14080" width="8.94921875" style="124"/>
    <col min="14081" max="14081" width="6.37109375" style="124" customWidth="1"/>
    <col min="14082" max="14082" width="31.75" style="124" customWidth="1"/>
    <col min="14083" max="14083" width="6.00390625" style="124" customWidth="1"/>
    <col min="14084" max="14084" width="8.3359375" style="124" customWidth="1"/>
    <col min="14085" max="14085" width="8.45703125" style="124" customWidth="1"/>
    <col min="14086" max="14086" width="8.08984375" style="124" customWidth="1"/>
    <col min="14087" max="14087" width="8.578125" style="124" customWidth="1"/>
    <col min="14088" max="14089" width="0" style="124" hidden="1" customWidth="1"/>
    <col min="14090" max="14091" width="7.23046875" style="124" customWidth="1"/>
    <col min="14092" max="14092" width="6.7421875" style="124" customWidth="1"/>
    <col min="14093" max="14095" width="0" style="124" hidden="1" customWidth="1"/>
    <col min="14096" max="14096" width="6.00390625" style="124" bestFit="1" customWidth="1"/>
    <col min="14097" max="14099" width="0" style="124" hidden="1" customWidth="1"/>
    <col min="14100" max="14100" width="6.984375" style="124" customWidth="1"/>
    <col min="14101" max="14101" width="6.25" style="124" customWidth="1"/>
    <col min="14102" max="14103" width="0" style="124" hidden="1" customWidth="1"/>
    <col min="14104" max="14104" width="5.8828125" style="124" customWidth="1"/>
    <col min="14105" max="14105" width="5.63671875" style="124" customWidth="1"/>
    <col min="14106" max="14106" width="6.37109375" style="124" customWidth="1"/>
    <col min="14107" max="14107" width="7.35546875" style="124" customWidth="1"/>
    <col min="14108" max="14115" width="6.49609375" style="124" customWidth="1"/>
    <col min="14116" max="14116" width="7.59765625" style="124" customWidth="1"/>
    <col min="14117" max="14117" width="6.86328125" style="124" customWidth="1"/>
    <col min="14118" max="14118" width="7.72265625" style="124" customWidth="1"/>
    <col min="14119" max="14135" width="5.63671875" style="124" customWidth="1"/>
    <col min="14136" max="14136" width="6.25" style="124" customWidth="1"/>
    <col min="14137" max="14141" width="5.63671875" style="124" customWidth="1"/>
    <col min="14142" max="14142" width="6.25" style="124" customWidth="1"/>
    <col min="14143" max="14145" width="5.63671875" style="124" customWidth="1"/>
    <col min="14146" max="14147" width="6.7421875" style="124" customWidth="1"/>
    <col min="14148" max="14148" width="8.2109375" style="124" customWidth="1"/>
    <col min="14149" max="14150" width="8.3359375" style="124" customWidth="1"/>
    <col min="14151" max="14151" width="7.4765625" style="124" customWidth="1"/>
    <col min="14152" max="14336" width="8.94921875" style="124"/>
    <col min="14337" max="14337" width="6.37109375" style="124" customWidth="1"/>
    <col min="14338" max="14338" width="31.75" style="124" customWidth="1"/>
    <col min="14339" max="14339" width="6.00390625" style="124" customWidth="1"/>
    <col min="14340" max="14340" width="8.3359375" style="124" customWidth="1"/>
    <col min="14341" max="14341" width="8.45703125" style="124" customWidth="1"/>
    <col min="14342" max="14342" width="8.08984375" style="124" customWidth="1"/>
    <col min="14343" max="14343" width="8.578125" style="124" customWidth="1"/>
    <col min="14344" max="14345" width="0" style="124" hidden="1" customWidth="1"/>
    <col min="14346" max="14347" width="7.23046875" style="124" customWidth="1"/>
    <col min="14348" max="14348" width="6.7421875" style="124" customWidth="1"/>
    <col min="14349" max="14351" width="0" style="124" hidden="1" customWidth="1"/>
    <col min="14352" max="14352" width="6.00390625" style="124" bestFit="1" customWidth="1"/>
    <col min="14353" max="14355" width="0" style="124" hidden="1" customWidth="1"/>
    <col min="14356" max="14356" width="6.984375" style="124" customWidth="1"/>
    <col min="14357" max="14357" width="6.25" style="124" customWidth="1"/>
    <col min="14358" max="14359" width="0" style="124" hidden="1" customWidth="1"/>
    <col min="14360" max="14360" width="5.8828125" style="124" customWidth="1"/>
    <col min="14361" max="14361" width="5.63671875" style="124" customWidth="1"/>
    <col min="14362" max="14362" width="6.37109375" style="124" customWidth="1"/>
    <col min="14363" max="14363" width="7.35546875" style="124" customWidth="1"/>
    <col min="14364" max="14371" width="6.49609375" style="124" customWidth="1"/>
    <col min="14372" max="14372" width="7.59765625" style="124" customWidth="1"/>
    <col min="14373" max="14373" width="6.86328125" style="124" customWidth="1"/>
    <col min="14374" max="14374" width="7.72265625" style="124" customWidth="1"/>
    <col min="14375" max="14391" width="5.63671875" style="124" customWidth="1"/>
    <col min="14392" max="14392" width="6.25" style="124" customWidth="1"/>
    <col min="14393" max="14397" width="5.63671875" style="124" customWidth="1"/>
    <col min="14398" max="14398" width="6.25" style="124" customWidth="1"/>
    <col min="14399" max="14401" width="5.63671875" style="124" customWidth="1"/>
    <col min="14402" max="14403" width="6.7421875" style="124" customWidth="1"/>
    <col min="14404" max="14404" width="8.2109375" style="124" customWidth="1"/>
    <col min="14405" max="14406" width="8.3359375" style="124" customWidth="1"/>
    <col min="14407" max="14407" width="7.4765625" style="124" customWidth="1"/>
    <col min="14408" max="14592" width="8.94921875" style="124"/>
    <col min="14593" max="14593" width="6.37109375" style="124" customWidth="1"/>
    <col min="14594" max="14594" width="31.75" style="124" customWidth="1"/>
    <col min="14595" max="14595" width="6.00390625" style="124" customWidth="1"/>
    <col min="14596" max="14596" width="8.3359375" style="124" customWidth="1"/>
    <col min="14597" max="14597" width="8.45703125" style="124" customWidth="1"/>
    <col min="14598" max="14598" width="8.08984375" style="124" customWidth="1"/>
    <col min="14599" max="14599" width="8.578125" style="124" customWidth="1"/>
    <col min="14600" max="14601" width="0" style="124" hidden="1" customWidth="1"/>
    <col min="14602" max="14603" width="7.23046875" style="124" customWidth="1"/>
    <col min="14604" max="14604" width="6.7421875" style="124" customWidth="1"/>
    <col min="14605" max="14607" width="0" style="124" hidden="1" customWidth="1"/>
    <col min="14608" max="14608" width="6.00390625" style="124" bestFit="1" customWidth="1"/>
    <col min="14609" max="14611" width="0" style="124" hidden="1" customWidth="1"/>
    <col min="14612" max="14612" width="6.984375" style="124" customWidth="1"/>
    <col min="14613" max="14613" width="6.25" style="124" customWidth="1"/>
    <col min="14614" max="14615" width="0" style="124" hidden="1" customWidth="1"/>
    <col min="14616" max="14616" width="5.8828125" style="124" customWidth="1"/>
    <col min="14617" max="14617" width="5.63671875" style="124" customWidth="1"/>
    <col min="14618" max="14618" width="6.37109375" style="124" customWidth="1"/>
    <col min="14619" max="14619" width="7.35546875" style="124" customWidth="1"/>
    <col min="14620" max="14627" width="6.49609375" style="124" customWidth="1"/>
    <col min="14628" max="14628" width="7.59765625" style="124" customWidth="1"/>
    <col min="14629" max="14629" width="6.86328125" style="124" customWidth="1"/>
    <col min="14630" max="14630" width="7.72265625" style="124" customWidth="1"/>
    <col min="14631" max="14647" width="5.63671875" style="124" customWidth="1"/>
    <col min="14648" max="14648" width="6.25" style="124" customWidth="1"/>
    <col min="14649" max="14653" width="5.63671875" style="124" customWidth="1"/>
    <col min="14654" max="14654" width="6.25" style="124" customWidth="1"/>
    <col min="14655" max="14657" width="5.63671875" style="124" customWidth="1"/>
    <col min="14658" max="14659" width="6.7421875" style="124" customWidth="1"/>
    <col min="14660" max="14660" width="8.2109375" style="124" customWidth="1"/>
    <col min="14661" max="14662" width="8.3359375" style="124" customWidth="1"/>
    <col min="14663" max="14663" width="7.4765625" style="124" customWidth="1"/>
    <col min="14664" max="14848" width="8.94921875" style="124"/>
    <col min="14849" max="14849" width="6.37109375" style="124" customWidth="1"/>
    <col min="14850" max="14850" width="31.75" style="124" customWidth="1"/>
    <col min="14851" max="14851" width="6.00390625" style="124" customWidth="1"/>
    <col min="14852" max="14852" width="8.3359375" style="124" customWidth="1"/>
    <col min="14853" max="14853" width="8.45703125" style="124" customWidth="1"/>
    <col min="14854" max="14854" width="8.08984375" style="124" customWidth="1"/>
    <col min="14855" max="14855" width="8.578125" style="124" customWidth="1"/>
    <col min="14856" max="14857" width="0" style="124" hidden="1" customWidth="1"/>
    <col min="14858" max="14859" width="7.23046875" style="124" customWidth="1"/>
    <col min="14860" max="14860" width="6.7421875" style="124" customWidth="1"/>
    <col min="14861" max="14863" width="0" style="124" hidden="1" customWidth="1"/>
    <col min="14864" max="14864" width="6.00390625" style="124" bestFit="1" customWidth="1"/>
    <col min="14865" max="14867" width="0" style="124" hidden="1" customWidth="1"/>
    <col min="14868" max="14868" width="6.984375" style="124" customWidth="1"/>
    <col min="14869" max="14869" width="6.25" style="124" customWidth="1"/>
    <col min="14870" max="14871" width="0" style="124" hidden="1" customWidth="1"/>
    <col min="14872" max="14872" width="5.8828125" style="124" customWidth="1"/>
    <col min="14873" max="14873" width="5.63671875" style="124" customWidth="1"/>
    <col min="14874" max="14874" width="6.37109375" style="124" customWidth="1"/>
    <col min="14875" max="14875" width="7.35546875" style="124" customWidth="1"/>
    <col min="14876" max="14883" width="6.49609375" style="124" customWidth="1"/>
    <col min="14884" max="14884" width="7.59765625" style="124" customWidth="1"/>
    <col min="14885" max="14885" width="6.86328125" style="124" customWidth="1"/>
    <col min="14886" max="14886" width="7.72265625" style="124" customWidth="1"/>
    <col min="14887" max="14903" width="5.63671875" style="124" customWidth="1"/>
    <col min="14904" max="14904" width="6.25" style="124" customWidth="1"/>
    <col min="14905" max="14909" width="5.63671875" style="124" customWidth="1"/>
    <col min="14910" max="14910" width="6.25" style="124" customWidth="1"/>
    <col min="14911" max="14913" width="5.63671875" style="124" customWidth="1"/>
    <col min="14914" max="14915" width="6.7421875" style="124" customWidth="1"/>
    <col min="14916" max="14916" width="8.2109375" style="124" customWidth="1"/>
    <col min="14917" max="14918" width="8.3359375" style="124" customWidth="1"/>
    <col min="14919" max="14919" width="7.4765625" style="124" customWidth="1"/>
    <col min="14920" max="15104" width="8.94921875" style="124"/>
    <col min="15105" max="15105" width="6.37109375" style="124" customWidth="1"/>
    <col min="15106" max="15106" width="31.75" style="124" customWidth="1"/>
    <col min="15107" max="15107" width="6.00390625" style="124" customWidth="1"/>
    <col min="15108" max="15108" width="8.3359375" style="124" customWidth="1"/>
    <col min="15109" max="15109" width="8.45703125" style="124" customWidth="1"/>
    <col min="15110" max="15110" width="8.08984375" style="124" customWidth="1"/>
    <col min="15111" max="15111" width="8.578125" style="124" customWidth="1"/>
    <col min="15112" max="15113" width="0" style="124" hidden="1" customWidth="1"/>
    <col min="15114" max="15115" width="7.23046875" style="124" customWidth="1"/>
    <col min="15116" max="15116" width="6.7421875" style="124" customWidth="1"/>
    <col min="15117" max="15119" width="0" style="124" hidden="1" customWidth="1"/>
    <col min="15120" max="15120" width="6.00390625" style="124" bestFit="1" customWidth="1"/>
    <col min="15121" max="15123" width="0" style="124" hidden="1" customWidth="1"/>
    <col min="15124" max="15124" width="6.984375" style="124" customWidth="1"/>
    <col min="15125" max="15125" width="6.25" style="124" customWidth="1"/>
    <col min="15126" max="15127" width="0" style="124" hidden="1" customWidth="1"/>
    <col min="15128" max="15128" width="5.8828125" style="124" customWidth="1"/>
    <col min="15129" max="15129" width="5.63671875" style="124" customWidth="1"/>
    <col min="15130" max="15130" width="6.37109375" style="124" customWidth="1"/>
    <col min="15131" max="15131" width="7.35546875" style="124" customWidth="1"/>
    <col min="15132" max="15139" width="6.49609375" style="124" customWidth="1"/>
    <col min="15140" max="15140" width="7.59765625" style="124" customWidth="1"/>
    <col min="15141" max="15141" width="6.86328125" style="124" customWidth="1"/>
    <col min="15142" max="15142" width="7.72265625" style="124" customWidth="1"/>
    <col min="15143" max="15159" width="5.63671875" style="124" customWidth="1"/>
    <col min="15160" max="15160" width="6.25" style="124" customWidth="1"/>
    <col min="15161" max="15165" width="5.63671875" style="124" customWidth="1"/>
    <col min="15166" max="15166" width="6.25" style="124" customWidth="1"/>
    <col min="15167" max="15169" width="5.63671875" style="124" customWidth="1"/>
    <col min="15170" max="15171" width="6.7421875" style="124" customWidth="1"/>
    <col min="15172" max="15172" width="8.2109375" style="124" customWidth="1"/>
    <col min="15173" max="15174" width="8.3359375" style="124" customWidth="1"/>
    <col min="15175" max="15175" width="7.4765625" style="124" customWidth="1"/>
    <col min="15176" max="15360" width="8.94921875" style="124"/>
    <col min="15361" max="15361" width="6.37109375" style="124" customWidth="1"/>
    <col min="15362" max="15362" width="31.75" style="124" customWidth="1"/>
    <col min="15363" max="15363" width="6.00390625" style="124" customWidth="1"/>
    <col min="15364" max="15364" width="8.3359375" style="124" customWidth="1"/>
    <col min="15365" max="15365" width="8.45703125" style="124" customWidth="1"/>
    <col min="15366" max="15366" width="8.08984375" style="124" customWidth="1"/>
    <col min="15367" max="15367" width="8.578125" style="124" customWidth="1"/>
    <col min="15368" max="15369" width="0" style="124" hidden="1" customWidth="1"/>
    <col min="15370" max="15371" width="7.23046875" style="124" customWidth="1"/>
    <col min="15372" max="15372" width="6.7421875" style="124" customWidth="1"/>
    <col min="15373" max="15375" width="0" style="124" hidden="1" customWidth="1"/>
    <col min="15376" max="15376" width="6.00390625" style="124" bestFit="1" customWidth="1"/>
    <col min="15377" max="15379" width="0" style="124" hidden="1" customWidth="1"/>
    <col min="15380" max="15380" width="6.984375" style="124" customWidth="1"/>
    <col min="15381" max="15381" width="6.25" style="124" customWidth="1"/>
    <col min="15382" max="15383" width="0" style="124" hidden="1" customWidth="1"/>
    <col min="15384" max="15384" width="5.8828125" style="124" customWidth="1"/>
    <col min="15385" max="15385" width="5.63671875" style="124" customWidth="1"/>
    <col min="15386" max="15386" width="6.37109375" style="124" customWidth="1"/>
    <col min="15387" max="15387" width="7.35546875" style="124" customWidth="1"/>
    <col min="15388" max="15395" width="6.49609375" style="124" customWidth="1"/>
    <col min="15396" max="15396" width="7.59765625" style="124" customWidth="1"/>
    <col min="15397" max="15397" width="6.86328125" style="124" customWidth="1"/>
    <col min="15398" max="15398" width="7.72265625" style="124" customWidth="1"/>
    <col min="15399" max="15415" width="5.63671875" style="124" customWidth="1"/>
    <col min="15416" max="15416" width="6.25" style="124" customWidth="1"/>
    <col min="15417" max="15421" width="5.63671875" style="124" customWidth="1"/>
    <col min="15422" max="15422" width="6.25" style="124" customWidth="1"/>
    <col min="15423" max="15425" width="5.63671875" style="124" customWidth="1"/>
    <col min="15426" max="15427" width="6.7421875" style="124" customWidth="1"/>
    <col min="15428" max="15428" width="8.2109375" style="124" customWidth="1"/>
    <col min="15429" max="15430" width="8.3359375" style="124" customWidth="1"/>
    <col min="15431" max="15431" width="7.4765625" style="124" customWidth="1"/>
    <col min="15432" max="15616" width="8.94921875" style="124"/>
    <col min="15617" max="15617" width="6.37109375" style="124" customWidth="1"/>
    <col min="15618" max="15618" width="31.75" style="124" customWidth="1"/>
    <col min="15619" max="15619" width="6.00390625" style="124" customWidth="1"/>
    <col min="15620" max="15620" width="8.3359375" style="124" customWidth="1"/>
    <col min="15621" max="15621" width="8.45703125" style="124" customWidth="1"/>
    <col min="15622" max="15622" width="8.08984375" style="124" customWidth="1"/>
    <col min="15623" max="15623" width="8.578125" style="124" customWidth="1"/>
    <col min="15624" max="15625" width="0" style="124" hidden="1" customWidth="1"/>
    <col min="15626" max="15627" width="7.23046875" style="124" customWidth="1"/>
    <col min="15628" max="15628" width="6.7421875" style="124" customWidth="1"/>
    <col min="15629" max="15631" width="0" style="124" hidden="1" customWidth="1"/>
    <col min="15632" max="15632" width="6.00390625" style="124" bestFit="1" customWidth="1"/>
    <col min="15633" max="15635" width="0" style="124" hidden="1" customWidth="1"/>
    <col min="15636" max="15636" width="6.984375" style="124" customWidth="1"/>
    <col min="15637" max="15637" width="6.25" style="124" customWidth="1"/>
    <col min="15638" max="15639" width="0" style="124" hidden="1" customWidth="1"/>
    <col min="15640" max="15640" width="5.8828125" style="124" customWidth="1"/>
    <col min="15641" max="15641" width="5.63671875" style="124" customWidth="1"/>
    <col min="15642" max="15642" width="6.37109375" style="124" customWidth="1"/>
    <col min="15643" max="15643" width="7.35546875" style="124" customWidth="1"/>
    <col min="15644" max="15651" width="6.49609375" style="124" customWidth="1"/>
    <col min="15652" max="15652" width="7.59765625" style="124" customWidth="1"/>
    <col min="15653" max="15653" width="6.86328125" style="124" customWidth="1"/>
    <col min="15654" max="15654" width="7.72265625" style="124" customWidth="1"/>
    <col min="15655" max="15671" width="5.63671875" style="124" customWidth="1"/>
    <col min="15672" max="15672" width="6.25" style="124" customWidth="1"/>
    <col min="15673" max="15677" width="5.63671875" style="124" customWidth="1"/>
    <col min="15678" max="15678" width="6.25" style="124" customWidth="1"/>
    <col min="15679" max="15681" width="5.63671875" style="124" customWidth="1"/>
    <col min="15682" max="15683" width="6.7421875" style="124" customWidth="1"/>
    <col min="15684" max="15684" width="8.2109375" style="124" customWidth="1"/>
    <col min="15685" max="15686" width="8.3359375" style="124" customWidth="1"/>
    <col min="15687" max="15687" width="7.4765625" style="124" customWidth="1"/>
    <col min="15688" max="15872" width="8.94921875" style="124"/>
    <col min="15873" max="15873" width="6.37109375" style="124" customWidth="1"/>
    <col min="15874" max="15874" width="31.75" style="124" customWidth="1"/>
    <col min="15875" max="15875" width="6.00390625" style="124" customWidth="1"/>
    <col min="15876" max="15876" width="8.3359375" style="124" customWidth="1"/>
    <col min="15877" max="15877" width="8.45703125" style="124" customWidth="1"/>
    <col min="15878" max="15878" width="8.08984375" style="124" customWidth="1"/>
    <col min="15879" max="15879" width="8.578125" style="124" customWidth="1"/>
    <col min="15880" max="15881" width="0" style="124" hidden="1" customWidth="1"/>
    <col min="15882" max="15883" width="7.23046875" style="124" customWidth="1"/>
    <col min="15884" max="15884" width="6.7421875" style="124" customWidth="1"/>
    <col min="15885" max="15887" width="0" style="124" hidden="1" customWidth="1"/>
    <col min="15888" max="15888" width="6.00390625" style="124" bestFit="1" customWidth="1"/>
    <col min="15889" max="15891" width="0" style="124" hidden="1" customWidth="1"/>
    <col min="15892" max="15892" width="6.984375" style="124" customWidth="1"/>
    <col min="15893" max="15893" width="6.25" style="124" customWidth="1"/>
    <col min="15894" max="15895" width="0" style="124" hidden="1" customWidth="1"/>
    <col min="15896" max="15896" width="5.8828125" style="124" customWidth="1"/>
    <col min="15897" max="15897" width="5.63671875" style="124" customWidth="1"/>
    <col min="15898" max="15898" width="6.37109375" style="124" customWidth="1"/>
    <col min="15899" max="15899" width="7.35546875" style="124" customWidth="1"/>
    <col min="15900" max="15907" width="6.49609375" style="124" customWidth="1"/>
    <col min="15908" max="15908" width="7.59765625" style="124" customWidth="1"/>
    <col min="15909" max="15909" width="6.86328125" style="124" customWidth="1"/>
    <col min="15910" max="15910" width="7.72265625" style="124" customWidth="1"/>
    <col min="15911" max="15927" width="5.63671875" style="124" customWidth="1"/>
    <col min="15928" max="15928" width="6.25" style="124" customWidth="1"/>
    <col min="15929" max="15933" width="5.63671875" style="124" customWidth="1"/>
    <col min="15934" max="15934" width="6.25" style="124" customWidth="1"/>
    <col min="15935" max="15937" width="5.63671875" style="124" customWidth="1"/>
    <col min="15938" max="15939" width="6.7421875" style="124" customWidth="1"/>
    <col min="15940" max="15940" width="8.2109375" style="124" customWidth="1"/>
    <col min="15941" max="15942" width="8.3359375" style="124" customWidth="1"/>
    <col min="15943" max="15943" width="7.4765625" style="124" customWidth="1"/>
    <col min="15944" max="16128" width="8.94921875" style="124"/>
    <col min="16129" max="16129" width="6.37109375" style="124" customWidth="1"/>
    <col min="16130" max="16130" width="31.75" style="124" customWidth="1"/>
    <col min="16131" max="16131" width="6.00390625" style="124" customWidth="1"/>
    <col min="16132" max="16132" width="8.3359375" style="124" customWidth="1"/>
    <col min="16133" max="16133" width="8.45703125" style="124" customWidth="1"/>
    <col min="16134" max="16134" width="8.08984375" style="124" customWidth="1"/>
    <col min="16135" max="16135" width="8.578125" style="124" customWidth="1"/>
    <col min="16136" max="16137" width="0" style="124" hidden="1" customWidth="1"/>
    <col min="16138" max="16139" width="7.23046875" style="124" customWidth="1"/>
    <col min="16140" max="16140" width="6.7421875" style="124" customWidth="1"/>
    <col min="16141" max="16143" width="0" style="124" hidden="1" customWidth="1"/>
    <col min="16144" max="16144" width="6.00390625" style="124" bestFit="1" customWidth="1"/>
    <col min="16145" max="16147" width="0" style="124" hidden="1" customWidth="1"/>
    <col min="16148" max="16148" width="6.984375" style="124" customWidth="1"/>
    <col min="16149" max="16149" width="6.25" style="124" customWidth="1"/>
    <col min="16150" max="16151" width="0" style="124" hidden="1" customWidth="1"/>
    <col min="16152" max="16152" width="5.8828125" style="124" customWidth="1"/>
    <col min="16153" max="16153" width="5.63671875" style="124" customWidth="1"/>
    <col min="16154" max="16154" width="6.37109375" style="124" customWidth="1"/>
    <col min="16155" max="16155" width="7.35546875" style="124" customWidth="1"/>
    <col min="16156" max="16163" width="6.49609375" style="124" customWidth="1"/>
    <col min="16164" max="16164" width="7.59765625" style="124" customWidth="1"/>
    <col min="16165" max="16165" width="6.86328125" style="124" customWidth="1"/>
    <col min="16166" max="16166" width="7.72265625" style="124" customWidth="1"/>
    <col min="16167" max="16183" width="5.63671875" style="124" customWidth="1"/>
    <col min="16184" max="16184" width="6.25" style="124" customWidth="1"/>
    <col min="16185" max="16189" width="5.63671875" style="124" customWidth="1"/>
    <col min="16190" max="16190" width="6.25" style="124" customWidth="1"/>
    <col min="16191" max="16193" width="5.63671875" style="124" customWidth="1"/>
    <col min="16194" max="16195" width="6.7421875" style="124" customWidth="1"/>
    <col min="16196" max="16196" width="8.2109375" style="124" customWidth="1"/>
    <col min="16197" max="16198" width="8.3359375" style="124" customWidth="1"/>
    <col min="16199" max="16199" width="7.4765625" style="124" customWidth="1"/>
    <col min="16200" max="16384" width="8.94921875" style="124"/>
  </cols>
  <sheetData>
    <row r="1" spans="1:73" ht="15.6" customHeight="1">
      <c r="A1" s="118" t="s">
        <v>266</v>
      </c>
      <c r="B1" s="119"/>
      <c r="C1" s="120" t="s">
        <v>305</v>
      </c>
      <c r="D1" s="121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3"/>
      <c r="BK1" s="123"/>
      <c r="BL1" s="122"/>
      <c r="BM1" s="122"/>
      <c r="BN1" s="122"/>
      <c r="BO1" s="122"/>
      <c r="BP1" s="122"/>
      <c r="BQ1" s="124"/>
      <c r="BR1" s="124"/>
      <c r="BS1" s="125"/>
      <c r="BT1" s="125"/>
      <c r="BU1" s="125"/>
    </row>
    <row r="2" spans="1:73" s="127" customFormat="1" ht="9" customHeight="1">
      <c r="A2" s="126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9"/>
      <c r="BI2" s="128"/>
      <c r="BJ2" s="130"/>
      <c r="BK2" s="130"/>
      <c r="BL2" s="128"/>
      <c r="BM2" s="128"/>
      <c r="BN2" s="131" t="s">
        <v>214</v>
      </c>
      <c r="BO2" s="131"/>
      <c r="BP2" s="131"/>
      <c r="BS2" s="129"/>
      <c r="BT2" s="129"/>
      <c r="BU2" s="129"/>
    </row>
    <row r="3" spans="1:73" s="138" customFormat="1" ht="9.6" customHeight="1">
      <c r="A3" s="596" t="s">
        <v>50</v>
      </c>
      <c r="B3" s="596" t="s">
        <v>267</v>
      </c>
      <c r="C3" s="596" t="s">
        <v>268</v>
      </c>
      <c r="D3" s="173"/>
      <c r="E3" s="133" t="s">
        <v>269</v>
      </c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34"/>
      <c r="BG3" s="134"/>
      <c r="BH3" s="134"/>
      <c r="BI3" s="134"/>
      <c r="BJ3" s="136"/>
      <c r="BK3" s="136"/>
      <c r="BL3" s="134"/>
      <c r="BM3" s="137"/>
      <c r="BN3" s="173"/>
      <c r="BO3" s="173"/>
      <c r="BP3" s="173"/>
      <c r="BQ3" s="117"/>
      <c r="BR3" s="117"/>
    </row>
    <row r="4" spans="1:73" s="138" customFormat="1" ht="27" customHeight="1">
      <c r="A4" s="579"/>
      <c r="B4" s="579"/>
      <c r="C4" s="579"/>
      <c r="D4" s="211" t="s">
        <v>270</v>
      </c>
      <c r="E4" s="140" t="s">
        <v>0</v>
      </c>
      <c r="F4" s="139" t="s">
        <v>1</v>
      </c>
      <c r="G4" s="139" t="s">
        <v>2</v>
      </c>
      <c r="H4" s="139" t="s">
        <v>75</v>
      </c>
      <c r="I4" s="139" t="s">
        <v>77</v>
      </c>
      <c r="J4" s="139" t="s">
        <v>3</v>
      </c>
      <c r="K4" s="139" t="s">
        <v>4</v>
      </c>
      <c r="L4" s="139" t="s">
        <v>5</v>
      </c>
      <c r="M4" s="139" t="s">
        <v>85</v>
      </c>
      <c r="N4" s="139" t="s">
        <v>87</v>
      </c>
      <c r="O4" s="139" t="s">
        <v>89</v>
      </c>
      <c r="P4" s="139" t="s">
        <v>6</v>
      </c>
      <c r="Q4" s="139" t="s">
        <v>93</v>
      </c>
      <c r="R4" s="139" t="s">
        <v>95</v>
      </c>
      <c r="S4" s="139" t="s">
        <v>97</v>
      </c>
      <c r="T4" s="141" t="s">
        <v>7</v>
      </c>
      <c r="U4" s="141" t="s">
        <v>8</v>
      </c>
      <c r="V4" s="141" t="s">
        <v>102</v>
      </c>
      <c r="W4" s="141" t="s">
        <v>104</v>
      </c>
      <c r="X4" s="142" t="s">
        <v>9</v>
      </c>
      <c r="Y4" s="139" t="s">
        <v>10</v>
      </c>
      <c r="Z4" s="139" t="s">
        <v>11</v>
      </c>
      <c r="AA4" s="18" t="s">
        <v>12</v>
      </c>
      <c r="AB4" s="143" t="s">
        <v>13</v>
      </c>
      <c r="AC4" s="143" t="s">
        <v>14</v>
      </c>
      <c r="AD4" s="143" t="s">
        <v>15</v>
      </c>
      <c r="AE4" s="143" t="s">
        <v>16</v>
      </c>
      <c r="AF4" s="143" t="s">
        <v>17</v>
      </c>
      <c r="AG4" s="143" t="s">
        <v>18</v>
      </c>
      <c r="AH4" s="143" t="s">
        <v>19</v>
      </c>
      <c r="AI4" s="143" t="s">
        <v>20</v>
      </c>
      <c r="AJ4" s="143" t="s">
        <v>21</v>
      </c>
      <c r="AK4" s="144" t="s">
        <v>22</v>
      </c>
      <c r="AL4" s="144" t="s">
        <v>23</v>
      </c>
      <c r="AM4" s="144" t="s">
        <v>24</v>
      </c>
      <c r="AN4" s="144" t="s">
        <v>25</v>
      </c>
      <c r="AO4" s="144" t="s">
        <v>26</v>
      </c>
      <c r="AP4" s="144" t="s">
        <v>27</v>
      </c>
      <c r="AQ4" s="144" t="s">
        <v>28</v>
      </c>
      <c r="AR4" s="144" t="s">
        <v>29</v>
      </c>
      <c r="AS4" s="144" t="s">
        <v>30</v>
      </c>
      <c r="AT4" s="144" t="s">
        <v>31</v>
      </c>
      <c r="AU4" s="144" t="s">
        <v>32</v>
      </c>
      <c r="AV4" s="144" t="s">
        <v>33</v>
      </c>
      <c r="AW4" s="144" t="s">
        <v>34</v>
      </c>
      <c r="AX4" s="144" t="s">
        <v>35</v>
      </c>
      <c r="AY4" s="144" t="s">
        <v>36</v>
      </c>
      <c r="AZ4" s="144" t="s">
        <v>37</v>
      </c>
      <c r="BA4" s="143" t="s">
        <v>38</v>
      </c>
      <c r="BB4" s="143" t="s">
        <v>39</v>
      </c>
      <c r="BC4" s="143" t="s">
        <v>40</v>
      </c>
      <c r="BD4" s="143" t="s">
        <v>41</v>
      </c>
      <c r="BE4" s="143" t="s">
        <v>42</v>
      </c>
      <c r="BF4" s="143" t="s">
        <v>43</v>
      </c>
      <c r="BG4" s="143" t="s">
        <v>44</v>
      </c>
      <c r="BH4" s="143" t="s">
        <v>162</v>
      </c>
      <c r="BI4" s="143" t="s">
        <v>45</v>
      </c>
      <c r="BJ4" s="143" t="s">
        <v>46</v>
      </c>
      <c r="BK4" s="143" t="s">
        <v>47</v>
      </c>
      <c r="BL4" s="143" t="s">
        <v>48</v>
      </c>
      <c r="BM4" s="140" t="s">
        <v>49</v>
      </c>
      <c r="BN4" s="211" t="s">
        <v>271</v>
      </c>
      <c r="BO4" s="211" t="s">
        <v>272</v>
      </c>
      <c r="BP4" s="211" t="s">
        <v>273</v>
      </c>
      <c r="BQ4" s="117"/>
      <c r="BR4" s="117"/>
    </row>
    <row r="5" spans="1:73" s="138" customFormat="1" ht="15" customHeight="1">
      <c r="A5" s="145"/>
      <c r="B5" s="145" t="s">
        <v>274</v>
      </c>
      <c r="C5" s="18"/>
      <c r="D5" s="146">
        <v>24503.703000000001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7"/>
      <c r="BK5" s="147"/>
      <c r="BL5" s="146"/>
      <c r="BM5" s="146"/>
      <c r="BN5" s="41"/>
      <c r="BO5" s="41"/>
      <c r="BP5" s="41">
        <v>24503.703000000001</v>
      </c>
      <c r="BQ5" s="117"/>
      <c r="BR5" s="117"/>
    </row>
    <row r="6" spans="1:73" s="149" customFormat="1" ht="15" customHeight="1">
      <c r="A6" s="148">
        <v>1</v>
      </c>
      <c r="B6" s="145" t="s">
        <v>70</v>
      </c>
      <c r="C6" s="18" t="s">
        <v>0</v>
      </c>
      <c r="D6" s="146">
        <v>15747.993699999999</v>
      </c>
      <c r="E6" s="212">
        <v>15135.703</v>
      </c>
      <c r="F6" s="146">
        <v>0</v>
      </c>
      <c r="G6" s="146">
        <v>0</v>
      </c>
      <c r="H6" s="146">
        <v>0</v>
      </c>
      <c r="I6" s="146">
        <v>0</v>
      </c>
      <c r="J6" s="146">
        <v>0</v>
      </c>
      <c r="K6" s="146">
        <v>3064.5904</v>
      </c>
      <c r="L6" s="146">
        <v>0</v>
      </c>
      <c r="M6" s="146">
        <v>0</v>
      </c>
      <c r="N6" s="146">
        <v>0</v>
      </c>
      <c r="O6" s="146">
        <v>0</v>
      </c>
      <c r="P6" s="146">
        <v>0</v>
      </c>
      <c r="Q6" s="146">
        <v>0</v>
      </c>
      <c r="R6" s="146">
        <v>0</v>
      </c>
      <c r="S6" s="146">
        <v>0</v>
      </c>
      <c r="T6" s="146">
        <v>0</v>
      </c>
      <c r="U6" s="146">
        <v>0</v>
      </c>
      <c r="V6" s="146">
        <v>0</v>
      </c>
      <c r="W6" s="146">
        <v>0</v>
      </c>
      <c r="X6" s="146">
        <v>147.43</v>
      </c>
      <c r="Y6" s="146">
        <v>0</v>
      </c>
      <c r="Z6" s="146">
        <v>107.5</v>
      </c>
      <c r="AA6" s="146">
        <v>612.29070000000002</v>
      </c>
      <c r="AB6" s="146">
        <v>33.820700000000002</v>
      </c>
      <c r="AC6" s="146">
        <v>10.5</v>
      </c>
      <c r="AD6" s="146">
        <v>0</v>
      </c>
      <c r="AE6" s="146">
        <v>0</v>
      </c>
      <c r="AF6" s="146">
        <v>85.69</v>
      </c>
      <c r="AG6" s="146">
        <v>16.029999999999998</v>
      </c>
      <c r="AH6" s="146">
        <v>0</v>
      </c>
      <c r="AI6" s="146">
        <v>0</v>
      </c>
      <c r="AJ6" s="146">
        <v>346.55780000000004</v>
      </c>
      <c r="AK6" s="147">
        <v>187.7</v>
      </c>
      <c r="AL6" s="147">
        <v>60.65</v>
      </c>
      <c r="AM6" s="147">
        <v>24.729999999999997</v>
      </c>
      <c r="AN6" s="147">
        <v>4.51</v>
      </c>
      <c r="AO6" s="147">
        <v>12.817799999999998</v>
      </c>
      <c r="AP6" s="147">
        <v>5.54</v>
      </c>
      <c r="AQ6" s="147">
        <v>5.0999999999999996</v>
      </c>
      <c r="AR6" s="147">
        <v>0.71</v>
      </c>
      <c r="AS6" s="147">
        <v>0</v>
      </c>
      <c r="AT6" s="147">
        <v>5.16</v>
      </c>
      <c r="AU6" s="147">
        <v>25</v>
      </c>
      <c r="AV6" s="147">
        <v>4.4000000000000004</v>
      </c>
      <c r="AW6" s="147">
        <v>5</v>
      </c>
      <c r="AX6" s="147">
        <v>0</v>
      </c>
      <c r="AY6" s="147">
        <v>3</v>
      </c>
      <c r="AZ6" s="147">
        <v>2.2400000000000002</v>
      </c>
      <c r="BA6" s="146">
        <v>0</v>
      </c>
      <c r="BB6" s="146">
        <v>3.9399999999999991</v>
      </c>
      <c r="BC6" s="146">
        <v>9.6222000000000012</v>
      </c>
      <c r="BD6" s="146">
        <v>74.879999999999981</v>
      </c>
      <c r="BE6" s="146">
        <v>18.509999999999998</v>
      </c>
      <c r="BF6" s="146">
        <v>3.9000000000000004</v>
      </c>
      <c r="BG6" s="146">
        <v>2.84</v>
      </c>
      <c r="BH6" s="146">
        <v>0</v>
      </c>
      <c r="BI6" s="146">
        <v>3</v>
      </c>
      <c r="BJ6" s="146">
        <v>0</v>
      </c>
      <c r="BK6" s="146">
        <v>3</v>
      </c>
      <c r="BL6" s="146">
        <v>0</v>
      </c>
      <c r="BM6" s="146">
        <v>0</v>
      </c>
      <c r="BN6" s="41">
        <v>612.29070000000002</v>
      </c>
      <c r="BO6" s="20">
        <v>-538.29070000000002</v>
      </c>
      <c r="BP6" s="41">
        <v>15209.703000000001</v>
      </c>
      <c r="BQ6" s="24"/>
      <c r="BR6" s="24"/>
    </row>
    <row r="7" spans="1:73" s="138" customFormat="1" ht="15" customHeight="1">
      <c r="A7" s="150" t="s">
        <v>71</v>
      </c>
      <c r="B7" s="150" t="s">
        <v>72</v>
      </c>
      <c r="C7" s="143" t="s">
        <v>1</v>
      </c>
      <c r="D7" s="132">
        <v>0</v>
      </c>
      <c r="E7" s="151">
        <v>0</v>
      </c>
      <c r="F7" s="213">
        <v>0</v>
      </c>
      <c r="G7" s="152">
        <v>0</v>
      </c>
      <c r="H7" s="152">
        <v>0</v>
      </c>
      <c r="I7" s="152">
        <v>0</v>
      </c>
      <c r="J7" s="152">
        <v>0</v>
      </c>
      <c r="K7" s="152">
        <v>0</v>
      </c>
      <c r="L7" s="152">
        <v>0</v>
      </c>
      <c r="M7" s="152">
        <v>0</v>
      </c>
      <c r="N7" s="152">
        <v>0</v>
      </c>
      <c r="O7" s="152">
        <v>0</v>
      </c>
      <c r="P7" s="152">
        <v>0</v>
      </c>
      <c r="Q7" s="152">
        <v>0</v>
      </c>
      <c r="R7" s="152">
        <v>0</v>
      </c>
      <c r="S7" s="152">
        <v>0</v>
      </c>
      <c r="T7" s="152">
        <v>0</v>
      </c>
      <c r="U7" s="152">
        <v>0</v>
      </c>
      <c r="V7" s="152">
        <v>0</v>
      </c>
      <c r="W7" s="152">
        <v>0</v>
      </c>
      <c r="X7" s="152">
        <v>0</v>
      </c>
      <c r="Y7" s="152">
        <v>0</v>
      </c>
      <c r="Z7" s="152">
        <v>0</v>
      </c>
      <c r="AA7" s="214">
        <v>0</v>
      </c>
      <c r="AB7" s="132">
        <v>0</v>
      </c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52">
        <v>0</v>
      </c>
      <c r="AL7" s="152">
        <v>0</v>
      </c>
      <c r="AM7" s="152">
        <v>0</v>
      </c>
      <c r="AN7" s="152">
        <v>0</v>
      </c>
      <c r="AO7" s="152">
        <v>0</v>
      </c>
      <c r="AP7" s="152">
        <v>0</v>
      </c>
      <c r="AQ7" s="152">
        <v>0</v>
      </c>
      <c r="AR7" s="152">
        <v>0</v>
      </c>
      <c r="AS7" s="152">
        <v>0</v>
      </c>
      <c r="AT7" s="152">
        <v>0</v>
      </c>
      <c r="AU7" s="152">
        <v>0</v>
      </c>
      <c r="AV7" s="152">
        <v>0</v>
      </c>
      <c r="AW7" s="152">
        <v>0</v>
      </c>
      <c r="AX7" s="152">
        <v>0</v>
      </c>
      <c r="AY7" s="152">
        <v>0</v>
      </c>
      <c r="AZ7" s="152">
        <v>0</v>
      </c>
      <c r="BA7" s="132">
        <v>0</v>
      </c>
      <c r="BB7" s="132">
        <v>0</v>
      </c>
      <c r="BC7" s="132">
        <v>0</v>
      </c>
      <c r="BD7" s="132">
        <v>0</v>
      </c>
      <c r="BE7" s="132">
        <v>0</v>
      </c>
      <c r="BF7" s="132">
        <v>0</v>
      </c>
      <c r="BG7" s="132">
        <v>0</v>
      </c>
      <c r="BH7" s="132">
        <v>0</v>
      </c>
      <c r="BI7" s="214">
        <v>0</v>
      </c>
      <c r="BJ7" s="132">
        <v>0</v>
      </c>
      <c r="BK7" s="132">
        <v>0</v>
      </c>
      <c r="BL7" s="132">
        <v>0</v>
      </c>
      <c r="BM7" s="132">
        <v>0</v>
      </c>
      <c r="BN7" s="42">
        <v>0</v>
      </c>
      <c r="BO7" s="42">
        <v>0</v>
      </c>
      <c r="BP7" s="42">
        <v>0</v>
      </c>
      <c r="BQ7" s="117"/>
      <c r="BR7" s="117"/>
    </row>
    <row r="8" spans="1:73" s="156" customFormat="1" ht="15" customHeight="1">
      <c r="A8" s="153"/>
      <c r="B8" s="154" t="s">
        <v>73</v>
      </c>
      <c r="C8" s="144" t="s">
        <v>2</v>
      </c>
      <c r="D8" s="152">
        <v>0</v>
      </c>
      <c r="E8" s="155">
        <v>0</v>
      </c>
      <c r="F8" s="152">
        <v>0</v>
      </c>
      <c r="G8" s="216">
        <v>0</v>
      </c>
      <c r="H8" s="152">
        <v>0</v>
      </c>
      <c r="I8" s="152">
        <v>0</v>
      </c>
      <c r="J8" s="152">
        <v>0</v>
      </c>
      <c r="K8" s="152">
        <v>0</v>
      </c>
      <c r="L8" s="152">
        <v>0</v>
      </c>
      <c r="M8" s="152">
        <v>0</v>
      </c>
      <c r="N8" s="152">
        <v>0</v>
      </c>
      <c r="O8" s="152">
        <v>0</v>
      </c>
      <c r="P8" s="152">
        <v>0</v>
      </c>
      <c r="Q8" s="152">
        <v>0</v>
      </c>
      <c r="R8" s="152">
        <v>0</v>
      </c>
      <c r="S8" s="152">
        <v>0</v>
      </c>
      <c r="T8" s="152">
        <v>0</v>
      </c>
      <c r="U8" s="152">
        <v>0</v>
      </c>
      <c r="V8" s="152">
        <v>0</v>
      </c>
      <c r="W8" s="152">
        <v>0</v>
      </c>
      <c r="X8" s="152">
        <v>0</v>
      </c>
      <c r="Y8" s="152">
        <v>0</v>
      </c>
      <c r="Z8" s="152">
        <v>0</v>
      </c>
      <c r="AA8" s="155">
        <v>0</v>
      </c>
      <c r="AB8" s="152">
        <v>0</v>
      </c>
      <c r="AC8" s="152">
        <v>0</v>
      </c>
      <c r="AD8" s="152">
        <v>0</v>
      </c>
      <c r="AE8" s="152">
        <v>0</v>
      </c>
      <c r="AF8" s="152">
        <v>0</v>
      </c>
      <c r="AG8" s="152">
        <v>0</v>
      </c>
      <c r="AH8" s="152">
        <v>0</v>
      </c>
      <c r="AI8" s="152">
        <v>0</v>
      </c>
      <c r="AJ8" s="132">
        <v>0</v>
      </c>
      <c r="AK8" s="152">
        <v>0</v>
      </c>
      <c r="AL8" s="152">
        <v>0</v>
      </c>
      <c r="AM8" s="152">
        <v>0</v>
      </c>
      <c r="AN8" s="152">
        <v>0</v>
      </c>
      <c r="AO8" s="152">
        <v>0</v>
      </c>
      <c r="AP8" s="152">
        <v>0</v>
      </c>
      <c r="AQ8" s="152">
        <v>0</v>
      </c>
      <c r="AR8" s="152">
        <v>0</v>
      </c>
      <c r="AS8" s="152">
        <v>0</v>
      </c>
      <c r="AT8" s="152">
        <v>0</v>
      </c>
      <c r="AU8" s="152">
        <v>0</v>
      </c>
      <c r="AV8" s="152">
        <v>0</v>
      </c>
      <c r="AW8" s="152">
        <v>0</v>
      </c>
      <c r="AX8" s="152">
        <v>0</v>
      </c>
      <c r="AY8" s="152">
        <v>0</v>
      </c>
      <c r="AZ8" s="152">
        <v>0</v>
      </c>
      <c r="BA8" s="152">
        <v>0</v>
      </c>
      <c r="BB8" s="152">
        <v>0</v>
      </c>
      <c r="BC8" s="152">
        <v>0</v>
      </c>
      <c r="BD8" s="152">
        <v>0</v>
      </c>
      <c r="BE8" s="152">
        <v>0</v>
      </c>
      <c r="BF8" s="152">
        <v>0</v>
      </c>
      <c r="BG8" s="152">
        <v>0</v>
      </c>
      <c r="BH8" s="152">
        <v>0</v>
      </c>
      <c r="BI8" s="155">
        <v>0</v>
      </c>
      <c r="BJ8" s="152">
        <v>0</v>
      </c>
      <c r="BK8" s="152">
        <v>0</v>
      </c>
      <c r="BL8" s="152">
        <v>0</v>
      </c>
      <c r="BM8" s="147">
        <v>0</v>
      </c>
      <c r="BN8" s="199">
        <v>0</v>
      </c>
      <c r="BO8" s="199">
        <v>0</v>
      </c>
      <c r="BP8" s="199">
        <v>0</v>
      </c>
      <c r="BQ8" s="112"/>
      <c r="BR8" s="112"/>
    </row>
    <row r="9" spans="1:73" s="156" customFormat="1" ht="15" hidden="1" customHeight="1">
      <c r="A9" s="153"/>
      <c r="B9" s="154" t="s">
        <v>74</v>
      </c>
      <c r="C9" s="144" t="s">
        <v>75</v>
      </c>
      <c r="D9" s="152">
        <v>0</v>
      </c>
      <c r="E9" s="155">
        <v>0</v>
      </c>
      <c r="F9" s="152">
        <v>0</v>
      </c>
      <c r="G9" s="157">
        <v>0</v>
      </c>
      <c r="H9" s="152">
        <v>0</v>
      </c>
      <c r="I9" s="152">
        <v>0</v>
      </c>
      <c r="J9" s="152">
        <v>0</v>
      </c>
      <c r="K9" s="152">
        <v>0</v>
      </c>
      <c r="L9" s="152">
        <v>0</v>
      </c>
      <c r="M9" s="152">
        <v>0</v>
      </c>
      <c r="N9" s="152">
        <v>0</v>
      </c>
      <c r="O9" s="152">
        <v>0</v>
      </c>
      <c r="P9" s="152">
        <v>0</v>
      </c>
      <c r="Q9" s="152">
        <v>0</v>
      </c>
      <c r="R9" s="152">
        <v>0</v>
      </c>
      <c r="S9" s="152">
        <v>0</v>
      </c>
      <c r="T9" s="152">
        <v>0</v>
      </c>
      <c r="U9" s="152">
        <v>0</v>
      </c>
      <c r="V9" s="152">
        <v>0</v>
      </c>
      <c r="W9" s="152">
        <v>0</v>
      </c>
      <c r="X9" s="152">
        <v>0</v>
      </c>
      <c r="Y9" s="152">
        <v>0</v>
      </c>
      <c r="Z9" s="152">
        <v>0</v>
      </c>
      <c r="AA9" s="155">
        <v>0</v>
      </c>
      <c r="AB9" s="152">
        <v>0</v>
      </c>
      <c r="AC9" s="152">
        <v>0</v>
      </c>
      <c r="AD9" s="152">
        <v>0</v>
      </c>
      <c r="AE9" s="152">
        <v>0</v>
      </c>
      <c r="AF9" s="152">
        <v>0</v>
      </c>
      <c r="AG9" s="152">
        <v>0</v>
      </c>
      <c r="AH9" s="152">
        <v>0</v>
      </c>
      <c r="AI9" s="152">
        <v>0</v>
      </c>
      <c r="AJ9" s="132">
        <v>0</v>
      </c>
      <c r="AK9" s="152">
        <v>0</v>
      </c>
      <c r="AL9" s="152">
        <v>0</v>
      </c>
      <c r="AM9" s="152">
        <v>0</v>
      </c>
      <c r="AN9" s="152">
        <v>0</v>
      </c>
      <c r="AO9" s="152">
        <v>0</v>
      </c>
      <c r="AP9" s="152">
        <v>0</v>
      </c>
      <c r="AQ9" s="152">
        <v>0</v>
      </c>
      <c r="AR9" s="152">
        <v>0</v>
      </c>
      <c r="AS9" s="152">
        <v>0</v>
      </c>
      <c r="AT9" s="152">
        <v>0</v>
      </c>
      <c r="AU9" s="152">
        <v>0</v>
      </c>
      <c r="AV9" s="152">
        <v>0</v>
      </c>
      <c r="AW9" s="152">
        <v>0</v>
      </c>
      <c r="AX9" s="152">
        <v>0</v>
      </c>
      <c r="AY9" s="152">
        <v>0</v>
      </c>
      <c r="AZ9" s="152">
        <v>0</v>
      </c>
      <c r="BA9" s="152">
        <v>0</v>
      </c>
      <c r="BB9" s="152">
        <v>0</v>
      </c>
      <c r="BC9" s="152">
        <v>0</v>
      </c>
      <c r="BD9" s="152">
        <v>0</v>
      </c>
      <c r="BE9" s="152">
        <v>0</v>
      </c>
      <c r="BF9" s="152">
        <v>0</v>
      </c>
      <c r="BG9" s="152">
        <v>0</v>
      </c>
      <c r="BH9" s="152">
        <v>0</v>
      </c>
      <c r="BI9" s="155">
        <v>0</v>
      </c>
      <c r="BJ9" s="152">
        <v>0</v>
      </c>
      <c r="BK9" s="152">
        <v>0</v>
      </c>
      <c r="BL9" s="152">
        <v>0</v>
      </c>
      <c r="BM9" s="147">
        <v>0</v>
      </c>
      <c r="BN9" s="199">
        <v>0</v>
      </c>
      <c r="BO9" s="199">
        <v>0</v>
      </c>
      <c r="BP9" s="199">
        <v>0</v>
      </c>
      <c r="BQ9" s="112"/>
      <c r="BR9" s="112"/>
    </row>
    <row r="10" spans="1:73" s="156" customFormat="1" ht="15" hidden="1" customHeight="1">
      <c r="A10" s="153"/>
      <c r="B10" s="154" t="s">
        <v>76</v>
      </c>
      <c r="C10" s="144" t="s">
        <v>77</v>
      </c>
      <c r="D10" s="152">
        <v>0</v>
      </c>
      <c r="E10" s="155">
        <v>0</v>
      </c>
      <c r="F10" s="152">
        <v>0</v>
      </c>
      <c r="G10" s="152">
        <v>0</v>
      </c>
      <c r="H10" s="152">
        <v>0</v>
      </c>
      <c r="I10" s="152">
        <v>0</v>
      </c>
      <c r="J10" s="152">
        <v>0</v>
      </c>
      <c r="K10" s="152">
        <v>0</v>
      </c>
      <c r="L10" s="152">
        <v>0</v>
      </c>
      <c r="M10" s="152">
        <v>0</v>
      </c>
      <c r="N10" s="152">
        <v>0</v>
      </c>
      <c r="O10" s="152">
        <v>0</v>
      </c>
      <c r="P10" s="152">
        <v>0</v>
      </c>
      <c r="Q10" s="152">
        <v>0</v>
      </c>
      <c r="R10" s="152">
        <v>0</v>
      </c>
      <c r="S10" s="152">
        <v>0</v>
      </c>
      <c r="T10" s="152">
        <v>0</v>
      </c>
      <c r="U10" s="152">
        <v>0</v>
      </c>
      <c r="V10" s="152">
        <v>0</v>
      </c>
      <c r="W10" s="152">
        <v>0</v>
      </c>
      <c r="X10" s="152">
        <v>0</v>
      </c>
      <c r="Y10" s="152">
        <v>0</v>
      </c>
      <c r="Z10" s="152">
        <v>0</v>
      </c>
      <c r="AA10" s="155">
        <v>0</v>
      </c>
      <c r="AB10" s="152">
        <v>0</v>
      </c>
      <c r="AC10" s="152">
        <v>0</v>
      </c>
      <c r="AD10" s="152">
        <v>0</v>
      </c>
      <c r="AE10" s="152">
        <v>0</v>
      </c>
      <c r="AF10" s="152">
        <v>0</v>
      </c>
      <c r="AG10" s="152">
        <v>0</v>
      </c>
      <c r="AH10" s="152">
        <v>0</v>
      </c>
      <c r="AI10" s="152">
        <v>0</v>
      </c>
      <c r="AJ10" s="132">
        <v>0</v>
      </c>
      <c r="AK10" s="152">
        <v>0</v>
      </c>
      <c r="AL10" s="152">
        <v>0</v>
      </c>
      <c r="AM10" s="152">
        <v>0</v>
      </c>
      <c r="AN10" s="152">
        <v>0</v>
      </c>
      <c r="AO10" s="152">
        <v>0</v>
      </c>
      <c r="AP10" s="152">
        <v>0</v>
      </c>
      <c r="AQ10" s="152">
        <v>0</v>
      </c>
      <c r="AR10" s="152">
        <v>0</v>
      </c>
      <c r="AS10" s="152">
        <v>0</v>
      </c>
      <c r="AT10" s="152">
        <v>0</v>
      </c>
      <c r="AU10" s="152">
        <v>0</v>
      </c>
      <c r="AV10" s="152">
        <v>0</v>
      </c>
      <c r="AW10" s="152">
        <v>0</v>
      </c>
      <c r="AX10" s="152">
        <v>0</v>
      </c>
      <c r="AY10" s="152">
        <v>0</v>
      </c>
      <c r="AZ10" s="152">
        <v>0</v>
      </c>
      <c r="BA10" s="152">
        <v>0</v>
      </c>
      <c r="BB10" s="152">
        <v>0</v>
      </c>
      <c r="BC10" s="152">
        <v>0</v>
      </c>
      <c r="BD10" s="152">
        <v>0</v>
      </c>
      <c r="BE10" s="152">
        <v>0</v>
      </c>
      <c r="BF10" s="152">
        <v>0</v>
      </c>
      <c r="BG10" s="152">
        <v>0</v>
      </c>
      <c r="BH10" s="152">
        <v>0</v>
      </c>
      <c r="BI10" s="155">
        <v>0</v>
      </c>
      <c r="BJ10" s="152">
        <v>0</v>
      </c>
      <c r="BK10" s="152">
        <v>0</v>
      </c>
      <c r="BL10" s="152">
        <v>0</v>
      </c>
      <c r="BM10" s="147">
        <v>0</v>
      </c>
      <c r="BN10" s="199">
        <v>0</v>
      </c>
      <c r="BO10" s="199">
        <v>0</v>
      </c>
      <c r="BP10" s="199">
        <v>0</v>
      </c>
      <c r="BQ10" s="112"/>
      <c r="BR10" s="112"/>
    </row>
    <row r="11" spans="1:73" s="138" customFormat="1" ht="15" customHeight="1">
      <c r="A11" s="150" t="s">
        <v>78</v>
      </c>
      <c r="B11" s="150" t="s">
        <v>79</v>
      </c>
      <c r="C11" s="143" t="s">
        <v>3</v>
      </c>
      <c r="D11" s="152">
        <v>8597.5290999999997</v>
      </c>
      <c r="E11" s="155">
        <v>3299.5203999999999</v>
      </c>
      <c r="F11" s="132">
        <v>0</v>
      </c>
      <c r="G11" s="132">
        <v>0</v>
      </c>
      <c r="H11" s="132">
        <v>0</v>
      </c>
      <c r="I11" s="132">
        <v>0</v>
      </c>
      <c r="J11" s="213">
        <v>4919.6221999999998</v>
      </c>
      <c r="K11" s="132">
        <v>3064.5904</v>
      </c>
      <c r="L11" s="152">
        <v>0</v>
      </c>
      <c r="M11" s="132">
        <v>0</v>
      </c>
      <c r="N11" s="132">
        <v>0</v>
      </c>
      <c r="O11" s="132">
        <v>0</v>
      </c>
      <c r="P11" s="152">
        <v>0</v>
      </c>
      <c r="Q11" s="132">
        <v>0</v>
      </c>
      <c r="R11" s="132">
        <v>0</v>
      </c>
      <c r="S11" s="132">
        <v>0</v>
      </c>
      <c r="T11" s="152">
        <v>0</v>
      </c>
      <c r="U11" s="132">
        <v>0</v>
      </c>
      <c r="V11" s="132">
        <v>0</v>
      </c>
      <c r="W11" s="132">
        <v>0</v>
      </c>
      <c r="X11" s="132">
        <v>147.43</v>
      </c>
      <c r="Y11" s="132">
        <v>0</v>
      </c>
      <c r="Z11" s="132">
        <v>87.5</v>
      </c>
      <c r="AA11" s="151">
        <v>378.38649999999996</v>
      </c>
      <c r="AB11" s="132">
        <v>27.759700000000002</v>
      </c>
      <c r="AC11" s="132">
        <v>8.5</v>
      </c>
      <c r="AD11" s="132">
        <v>0</v>
      </c>
      <c r="AE11" s="132">
        <v>0</v>
      </c>
      <c r="AF11" s="132">
        <v>37.890000000000008</v>
      </c>
      <c r="AG11" s="132">
        <v>2.5</v>
      </c>
      <c r="AH11" s="132">
        <v>0</v>
      </c>
      <c r="AI11" s="132">
        <v>0</v>
      </c>
      <c r="AJ11" s="132">
        <v>217.25460000000004</v>
      </c>
      <c r="AK11" s="152">
        <v>152.13460000000001</v>
      </c>
      <c r="AL11" s="152">
        <v>0.8</v>
      </c>
      <c r="AM11" s="152">
        <v>22.229999999999997</v>
      </c>
      <c r="AN11" s="152">
        <v>3.91</v>
      </c>
      <c r="AO11" s="152">
        <v>9.7099999999999991</v>
      </c>
      <c r="AP11" s="152">
        <v>3</v>
      </c>
      <c r="AQ11" s="152">
        <v>4.8</v>
      </c>
      <c r="AR11" s="152">
        <v>0.71</v>
      </c>
      <c r="AS11" s="152">
        <v>0</v>
      </c>
      <c r="AT11" s="152">
        <v>5.16</v>
      </c>
      <c r="AU11" s="152">
        <v>13</v>
      </c>
      <c r="AV11" s="152">
        <v>0</v>
      </c>
      <c r="AW11" s="152">
        <v>1</v>
      </c>
      <c r="AX11" s="152">
        <v>0</v>
      </c>
      <c r="AY11" s="152">
        <v>0</v>
      </c>
      <c r="AZ11" s="152">
        <v>0.8</v>
      </c>
      <c r="BA11" s="132">
        <v>0</v>
      </c>
      <c r="BB11" s="132">
        <v>3.8299999999999992</v>
      </c>
      <c r="BC11" s="132">
        <v>6.9022000000000006</v>
      </c>
      <c r="BD11" s="132">
        <v>54.999999999999986</v>
      </c>
      <c r="BE11" s="132">
        <v>9.01</v>
      </c>
      <c r="BF11" s="132">
        <v>3.9000000000000004</v>
      </c>
      <c r="BG11" s="132">
        <v>2.84</v>
      </c>
      <c r="BH11" s="132">
        <v>0</v>
      </c>
      <c r="BI11" s="151">
        <v>3</v>
      </c>
      <c r="BJ11" s="152">
        <v>0</v>
      </c>
      <c r="BK11" s="152">
        <v>0</v>
      </c>
      <c r="BL11" s="132">
        <v>0</v>
      </c>
      <c r="BM11" s="146">
        <v>0</v>
      </c>
      <c r="BN11" s="42">
        <v>3677.9069</v>
      </c>
      <c r="BO11" s="215">
        <v>-3677.9069</v>
      </c>
      <c r="BP11" s="42">
        <v>4919.6221999999998</v>
      </c>
      <c r="BQ11" s="117"/>
      <c r="BR11" s="117"/>
    </row>
    <row r="12" spans="1:73" s="138" customFormat="1" ht="15" customHeight="1">
      <c r="A12" s="150" t="s">
        <v>80</v>
      </c>
      <c r="B12" s="150" t="s">
        <v>81</v>
      </c>
      <c r="C12" s="143" t="s">
        <v>4</v>
      </c>
      <c r="D12" s="152">
        <v>3129.8250999999991</v>
      </c>
      <c r="E12" s="155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213">
        <v>2935.6117999999992</v>
      </c>
      <c r="L12" s="152">
        <v>0</v>
      </c>
      <c r="M12" s="132">
        <v>0</v>
      </c>
      <c r="N12" s="132">
        <v>0</v>
      </c>
      <c r="O12" s="132">
        <v>0</v>
      </c>
      <c r="P12" s="152">
        <v>0</v>
      </c>
      <c r="Q12" s="132">
        <v>0</v>
      </c>
      <c r="R12" s="132">
        <v>0</v>
      </c>
      <c r="S12" s="132">
        <v>0</v>
      </c>
      <c r="T12" s="15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51">
        <v>194.21329999999998</v>
      </c>
      <c r="AB12" s="132">
        <v>1.0609999999999999</v>
      </c>
      <c r="AC12" s="132">
        <v>2</v>
      </c>
      <c r="AD12" s="132">
        <v>0</v>
      </c>
      <c r="AE12" s="132">
        <v>0</v>
      </c>
      <c r="AF12" s="132">
        <v>17.799999999999997</v>
      </c>
      <c r="AG12" s="132">
        <v>13.529999999999998</v>
      </c>
      <c r="AH12" s="132">
        <v>0</v>
      </c>
      <c r="AI12" s="132">
        <v>0</v>
      </c>
      <c r="AJ12" s="132">
        <v>124.61229999999999</v>
      </c>
      <c r="AK12" s="152">
        <v>33.874499999999991</v>
      </c>
      <c r="AL12" s="152">
        <v>59.85</v>
      </c>
      <c r="AM12" s="152">
        <v>1.5</v>
      </c>
      <c r="AN12" s="152">
        <v>0.6</v>
      </c>
      <c r="AO12" s="152">
        <v>3.1077999999999997</v>
      </c>
      <c r="AP12" s="152">
        <v>0.54</v>
      </c>
      <c r="AQ12" s="152">
        <v>0.3</v>
      </c>
      <c r="AR12" s="152">
        <v>0</v>
      </c>
      <c r="AS12" s="152">
        <v>0</v>
      </c>
      <c r="AT12" s="152">
        <v>0</v>
      </c>
      <c r="AU12" s="152">
        <v>12</v>
      </c>
      <c r="AV12" s="152">
        <v>4.4000000000000004</v>
      </c>
      <c r="AW12" s="152">
        <v>4</v>
      </c>
      <c r="AX12" s="152">
        <v>0</v>
      </c>
      <c r="AY12" s="152">
        <v>3</v>
      </c>
      <c r="AZ12" s="152">
        <v>1.44</v>
      </c>
      <c r="BA12" s="132">
        <v>0</v>
      </c>
      <c r="BB12" s="132">
        <v>0.11</v>
      </c>
      <c r="BC12" s="132">
        <v>2.72</v>
      </c>
      <c r="BD12" s="132">
        <v>19.88</v>
      </c>
      <c r="BE12" s="132">
        <v>9.5</v>
      </c>
      <c r="BF12" s="132">
        <v>0</v>
      </c>
      <c r="BG12" s="132">
        <v>0</v>
      </c>
      <c r="BH12" s="132">
        <v>0</v>
      </c>
      <c r="BI12" s="151">
        <v>0</v>
      </c>
      <c r="BJ12" s="152">
        <v>0</v>
      </c>
      <c r="BK12" s="152">
        <v>3</v>
      </c>
      <c r="BL12" s="132">
        <v>0</v>
      </c>
      <c r="BM12" s="146">
        <v>0</v>
      </c>
      <c r="BN12" s="42">
        <v>194.21329999999998</v>
      </c>
      <c r="BO12" s="215">
        <v>2870.3771000000002</v>
      </c>
      <c r="BP12" s="42">
        <v>6000.2021999999997</v>
      </c>
      <c r="BQ12" s="117"/>
      <c r="BR12" s="117"/>
    </row>
    <row r="13" spans="1:73" s="138" customFormat="1" ht="15" customHeight="1">
      <c r="A13" s="150" t="s">
        <v>82</v>
      </c>
      <c r="B13" s="158" t="s">
        <v>83</v>
      </c>
      <c r="C13" s="159" t="s">
        <v>5</v>
      </c>
      <c r="D13" s="152">
        <v>1732.1451</v>
      </c>
      <c r="E13" s="155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213">
        <v>1713.9541999999999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51">
        <v>18.190899999999999</v>
      </c>
      <c r="AB13" s="132">
        <v>0</v>
      </c>
      <c r="AC13" s="132">
        <v>0</v>
      </c>
      <c r="AD13" s="132">
        <v>0</v>
      </c>
      <c r="AE13" s="132">
        <v>0</v>
      </c>
      <c r="AF13" s="132">
        <v>17</v>
      </c>
      <c r="AG13" s="132">
        <v>0</v>
      </c>
      <c r="AH13" s="132">
        <v>0</v>
      </c>
      <c r="AI13" s="132">
        <v>0</v>
      </c>
      <c r="AJ13" s="132">
        <v>1.1909000000000001</v>
      </c>
      <c r="AK13" s="152">
        <v>1.1909000000000001</v>
      </c>
      <c r="AL13" s="152">
        <v>0</v>
      </c>
      <c r="AM13" s="152">
        <v>0</v>
      </c>
      <c r="AN13" s="152">
        <v>0</v>
      </c>
      <c r="AO13" s="152">
        <v>0</v>
      </c>
      <c r="AP13" s="152">
        <v>0</v>
      </c>
      <c r="AQ13" s="152">
        <v>0</v>
      </c>
      <c r="AR13" s="152">
        <v>0</v>
      </c>
      <c r="AS13" s="152">
        <v>0</v>
      </c>
      <c r="AT13" s="152">
        <v>0</v>
      </c>
      <c r="AU13" s="152">
        <v>0</v>
      </c>
      <c r="AV13" s="152">
        <v>0</v>
      </c>
      <c r="AW13" s="152">
        <v>0</v>
      </c>
      <c r="AX13" s="152">
        <v>0</v>
      </c>
      <c r="AY13" s="152">
        <v>0</v>
      </c>
      <c r="AZ13" s="152">
        <v>0</v>
      </c>
      <c r="BA13" s="132">
        <v>0</v>
      </c>
      <c r="BB13" s="132">
        <v>0</v>
      </c>
      <c r="BC13" s="132">
        <v>0</v>
      </c>
      <c r="BD13" s="132">
        <v>0</v>
      </c>
      <c r="BE13" s="132">
        <v>0</v>
      </c>
      <c r="BF13" s="132">
        <v>0</v>
      </c>
      <c r="BG13" s="132">
        <v>0</v>
      </c>
      <c r="BH13" s="132">
        <v>0</v>
      </c>
      <c r="BI13" s="132">
        <v>0</v>
      </c>
      <c r="BJ13" s="132">
        <v>0</v>
      </c>
      <c r="BK13" s="132">
        <v>0</v>
      </c>
      <c r="BL13" s="132">
        <v>0</v>
      </c>
      <c r="BM13" s="132">
        <v>0</v>
      </c>
      <c r="BN13" s="42">
        <v>18.190899999999999</v>
      </c>
      <c r="BO13" s="42">
        <v>55.809100000000001</v>
      </c>
      <c r="BP13" s="42">
        <v>1787.9541999999999</v>
      </c>
      <c r="BQ13" s="117"/>
      <c r="BR13" s="117"/>
    </row>
    <row r="14" spans="1:73" s="138" customFormat="1" ht="15" hidden="1" customHeight="1">
      <c r="A14" s="153"/>
      <c r="B14" s="153" t="s">
        <v>84</v>
      </c>
      <c r="C14" s="144" t="s">
        <v>85</v>
      </c>
      <c r="D14" s="152">
        <v>0</v>
      </c>
      <c r="E14" s="155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52">
        <v>0</v>
      </c>
      <c r="M14" s="213">
        <v>0</v>
      </c>
      <c r="N14" s="132">
        <v>0</v>
      </c>
      <c r="O14" s="132">
        <v>0</v>
      </c>
      <c r="P14" s="152">
        <v>0</v>
      </c>
      <c r="Q14" s="132">
        <v>0</v>
      </c>
      <c r="R14" s="132">
        <v>0</v>
      </c>
      <c r="S14" s="132">
        <v>0</v>
      </c>
      <c r="T14" s="15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51">
        <v>0</v>
      </c>
      <c r="AB14" s="132">
        <v>0</v>
      </c>
      <c r="AC14" s="132">
        <v>0</v>
      </c>
      <c r="AD14" s="132">
        <v>0</v>
      </c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32">
        <v>0</v>
      </c>
      <c r="BB14" s="132">
        <v>0</v>
      </c>
      <c r="BC14" s="132">
        <v>0</v>
      </c>
      <c r="BD14" s="132">
        <v>0</v>
      </c>
      <c r="BE14" s="132">
        <v>0</v>
      </c>
      <c r="BF14" s="132">
        <v>0</v>
      </c>
      <c r="BG14" s="132">
        <v>0</v>
      </c>
      <c r="BH14" s="132">
        <v>0</v>
      </c>
      <c r="BI14" s="151">
        <v>0</v>
      </c>
      <c r="BJ14" s="152">
        <v>0</v>
      </c>
      <c r="BK14" s="152">
        <v>0</v>
      </c>
      <c r="BL14" s="132">
        <v>0</v>
      </c>
      <c r="BM14" s="146">
        <v>0</v>
      </c>
      <c r="BN14" s="42">
        <v>0</v>
      </c>
      <c r="BO14" s="42">
        <v>0</v>
      </c>
      <c r="BP14" s="42">
        <v>0</v>
      </c>
      <c r="BQ14" s="117"/>
      <c r="BR14" s="117"/>
    </row>
    <row r="15" spans="1:73" s="138" customFormat="1" ht="15" hidden="1" customHeight="1">
      <c r="A15" s="153"/>
      <c r="B15" s="153" t="s">
        <v>86</v>
      </c>
      <c r="C15" s="144" t="s">
        <v>87</v>
      </c>
      <c r="D15" s="152">
        <v>1672.3769</v>
      </c>
      <c r="E15" s="155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52">
        <v>0</v>
      </c>
      <c r="M15" s="132">
        <v>0</v>
      </c>
      <c r="N15" s="132">
        <v>1654.1859999999999</v>
      </c>
      <c r="O15" s="132">
        <v>0</v>
      </c>
      <c r="P15" s="152">
        <v>0</v>
      </c>
      <c r="Q15" s="132">
        <v>0</v>
      </c>
      <c r="R15" s="132">
        <v>0</v>
      </c>
      <c r="S15" s="132">
        <v>0</v>
      </c>
      <c r="T15" s="15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51">
        <v>18.190899999999999</v>
      </c>
      <c r="AB15" s="132">
        <v>0</v>
      </c>
      <c r="AC15" s="132">
        <v>0</v>
      </c>
      <c r="AD15" s="132">
        <v>0</v>
      </c>
      <c r="AE15" s="132">
        <v>0</v>
      </c>
      <c r="AF15" s="132">
        <v>17</v>
      </c>
      <c r="AG15" s="132">
        <v>0</v>
      </c>
      <c r="AH15" s="132">
        <v>0</v>
      </c>
      <c r="AI15" s="132">
        <v>0</v>
      </c>
      <c r="AJ15" s="132">
        <v>1.1909000000000001</v>
      </c>
      <c r="AK15" s="152">
        <v>1.1909000000000001</v>
      </c>
      <c r="AL15" s="152">
        <v>0</v>
      </c>
      <c r="AM15" s="152">
        <v>0</v>
      </c>
      <c r="AN15" s="152">
        <v>0</v>
      </c>
      <c r="AO15" s="152">
        <v>0</v>
      </c>
      <c r="AP15" s="152">
        <v>0</v>
      </c>
      <c r="AQ15" s="152">
        <v>0</v>
      </c>
      <c r="AR15" s="152">
        <v>0</v>
      </c>
      <c r="AS15" s="152">
        <v>0</v>
      </c>
      <c r="AT15" s="152">
        <v>0</v>
      </c>
      <c r="AU15" s="152">
        <v>0</v>
      </c>
      <c r="AV15" s="152">
        <v>0</v>
      </c>
      <c r="AW15" s="152">
        <v>0</v>
      </c>
      <c r="AX15" s="152">
        <v>0</v>
      </c>
      <c r="AY15" s="152">
        <v>0</v>
      </c>
      <c r="AZ15" s="152">
        <v>0</v>
      </c>
      <c r="BA15" s="132">
        <v>0</v>
      </c>
      <c r="BB15" s="132">
        <v>0</v>
      </c>
      <c r="BC15" s="132">
        <v>0</v>
      </c>
      <c r="BD15" s="132">
        <v>0</v>
      </c>
      <c r="BE15" s="132">
        <v>0</v>
      </c>
      <c r="BF15" s="132">
        <v>0</v>
      </c>
      <c r="BG15" s="132">
        <v>0</v>
      </c>
      <c r="BH15" s="132">
        <v>0</v>
      </c>
      <c r="BI15" s="151">
        <v>0</v>
      </c>
      <c r="BJ15" s="152">
        <v>0</v>
      </c>
      <c r="BK15" s="152">
        <v>0</v>
      </c>
      <c r="BL15" s="132">
        <v>0</v>
      </c>
      <c r="BM15" s="146">
        <v>0</v>
      </c>
      <c r="BN15" s="42">
        <v>18.190899999999999</v>
      </c>
      <c r="BO15" s="42">
        <v>-18.190899999999999</v>
      </c>
      <c r="BP15" s="42">
        <v>1654.1859999999999</v>
      </c>
      <c r="BQ15" s="117"/>
      <c r="BR15" s="117"/>
    </row>
    <row r="16" spans="1:73" s="138" customFormat="1" ht="15" hidden="1" customHeight="1">
      <c r="A16" s="153"/>
      <c r="B16" s="153" t="s">
        <v>88</v>
      </c>
      <c r="C16" s="144" t="s">
        <v>89</v>
      </c>
      <c r="D16" s="152">
        <v>59.7682</v>
      </c>
      <c r="E16" s="155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52">
        <v>0</v>
      </c>
      <c r="M16" s="132">
        <v>0</v>
      </c>
      <c r="N16" s="132">
        <v>0</v>
      </c>
      <c r="O16" s="132">
        <v>59.7682</v>
      </c>
      <c r="P16" s="152">
        <v>0</v>
      </c>
      <c r="Q16" s="132">
        <v>0</v>
      </c>
      <c r="R16" s="132">
        <v>0</v>
      </c>
      <c r="S16" s="132">
        <v>0</v>
      </c>
      <c r="T16" s="15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51">
        <v>0</v>
      </c>
      <c r="AB16" s="132">
        <v>0</v>
      </c>
      <c r="AC16" s="132">
        <v>0</v>
      </c>
      <c r="AD16" s="132">
        <v>0</v>
      </c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52">
        <v>0</v>
      </c>
      <c r="AL16" s="152">
        <v>0</v>
      </c>
      <c r="AM16" s="152">
        <v>0</v>
      </c>
      <c r="AN16" s="152">
        <v>0</v>
      </c>
      <c r="AO16" s="152">
        <v>0</v>
      </c>
      <c r="AP16" s="152">
        <v>0</v>
      </c>
      <c r="AQ16" s="152">
        <v>0</v>
      </c>
      <c r="AR16" s="152">
        <v>0</v>
      </c>
      <c r="AS16" s="152">
        <v>0</v>
      </c>
      <c r="AT16" s="152">
        <v>0</v>
      </c>
      <c r="AU16" s="152">
        <v>0</v>
      </c>
      <c r="AV16" s="152">
        <v>0</v>
      </c>
      <c r="AW16" s="152">
        <v>0</v>
      </c>
      <c r="AX16" s="152">
        <v>0</v>
      </c>
      <c r="AY16" s="152">
        <v>0</v>
      </c>
      <c r="AZ16" s="152">
        <v>0</v>
      </c>
      <c r="BA16" s="132">
        <v>0</v>
      </c>
      <c r="BB16" s="132">
        <v>0</v>
      </c>
      <c r="BC16" s="132">
        <v>0</v>
      </c>
      <c r="BD16" s="132">
        <v>0</v>
      </c>
      <c r="BE16" s="132">
        <v>0</v>
      </c>
      <c r="BF16" s="132">
        <v>0</v>
      </c>
      <c r="BG16" s="132">
        <v>0</v>
      </c>
      <c r="BH16" s="132">
        <v>0</v>
      </c>
      <c r="BI16" s="151">
        <v>0</v>
      </c>
      <c r="BJ16" s="152">
        <v>0</v>
      </c>
      <c r="BK16" s="152">
        <v>0</v>
      </c>
      <c r="BL16" s="132">
        <v>0</v>
      </c>
      <c r="BM16" s="146">
        <v>0</v>
      </c>
      <c r="BN16" s="42">
        <v>0</v>
      </c>
      <c r="BO16" s="42">
        <v>0</v>
      </c>
      <c r="BP16" s="42">
        <v>59.7682</v>
      </c>
      <c r="BQ16" s="117"/>
      <c r="BR16" s="117"/>
    </row>
    <row r="17" spans="1:70" s="138" customFormat="1" ht="15" customHeight="1">
      <c r="A17" s="150" t="s">
        <v>90</v>
      </c>
      <c r="B17" s="158" t="s">
        <v>91</v>
      </c>
      <c r="C17" s="159" t="s">
        <v>6</v>
      </c>
      <c r="D17" s="152">
        <v>0</v>
      </c>
      <c r="E17" s="155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213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51">
        <v>0</v>
      </c>
      <c r="AB17" s="132">
        <v>0</v>
      </c>
      <c r="AC17" s="132">
        <v>0</v>
      </c>
      <c r="AD17" s="132">
        <v>0</v>
      </c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52">
        <v>0</v>
      </c>
      <c r="AL17" s="152">
        <v>0</v>
      </c>
      <c r="AM17" s="152">
        <v>0</v>
      </c>
      <c r="AN17" s="152">
        <v>0</v>
      </c>
      <c r="AO17" s="152">
        <v>0</v>
      </c>
      <c r="AP17" s="152">
        <v>0</v>
      </c>
      <c r="AQ17" s="152">
        <v>0</v>
      </c>
      <c r="AR17" s="152">
        <v>0</v>
      </c>
      <c r="AS17" s="152">
        <v>0</v>
      </c>
      <c r="AT17" s="152">
        <v>0</v>
      </c>
      <c r="AU17" s="152">
        <v>0</v>
      </c>
      <c r="AV17" s="152">
        <v>0</v>
      </c>
      <c r="AW17" s="152">
        <v>0</v>
      </c>
      <c r="AX17" s="152">
        <v>0</v>
      </c>
      <c r="AY17" s="152">
        <v>0</v>
      </c>
      <c r="AZ17" s="152">
        <v>0</v>
      </c>
      <c r="BA17" s="132">
        <v>0</v>
      </c>
      <c r="BB17" s="132">
        <v>0</v>
      </c>
      <c r="BC17" s="132">
        <v>0</v>
      </c>
      <c r="BD17" s="132">
        <v>0</v>
      </c>
      <c r="BE17" s="132">
        <v>0</v>
      </c>
      <c r="BF17" s="132">
        <v>0</v>
      </c>
      <c r="BG17" s="132">
        <v>0</v>
      </c>
      <c r="BH17" s="132">
        <v>0</v>
      </c>
      <c r="BI17" s="151">
        <v>0</v>
      </c>
      <c r="BJ17" s="152">
        <v>0</v>
      </c>
      <c r="BK17" s="152">
        <v>0</v>
      </c>
      <c r="BL17" s="132">
        <v>0</v>
      </c>
      <c r="BM17" s="146">
        <v>0</v>
      </c>
      <c r="BN17" s="42">
        <v>0</v>
      </c>
      <c r="BO17" s="42">
        <v>0</v>
      </c>
      <c r="BP17" s="42">
        <v>0</v>
      </c>
      <c r="BQ17" s="117"/>
      <c r="BR17" s="117"/>
    </row>
    <row r="18" spans="1:70" s="138" customFormat="1" ht="15" hidden="1" customHeight="1">
      <c r="A18" s="153"/>
      <c r="B18" s="153" t="s">
        <v>92</v>
      </c>
      <c r="C18" s="144" t="s">
        <v>93</v>
      </c>
      <c r="D18" s="152">
        <v>0</v>
      </c>
      <c r="E18" s="155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52">
        <v>0</v>
      </c>
      <c r="M18" s="132">
        <v>0</v>
      </c>
      <c r="N18" s="132">
        <v>0</v>
      </c>
      <c r="O18" s="132">
        <v>0</v>
      </c>
      <c r="P18" s="152">
        <v>0</v>
      </c>
      <c r="Q18" s="132">
        <v>0</v>
      </c>
      <c r="R18" s="132">
        <v>0</v>
      </c>
      <c r="S18" s="132">
        <v>0</v>
      </c>
      <c r="T18" s="15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51">
        <v>0</v>
      </c>
      <c r="AB18" s="132">
        <v>0</v>
      </c>
      <c r="AC18" s="132">
        <v>0</v>
      </c>
      <c r="AD18" s="132">
        <v>0</v>
      </c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52">
        <v>0</v>
      </c>
      <c r="AL18" s="152">
        <v>0</v>
      </c>
      <c r="AM18" s="152">
        <v>0</v>
      </c>
      <c r="AN18" s="152">
        <v>0</v>
      </c>
      <c r="AO18" s="152">
        <v>0</v>
      </c>
      <c r="AP18" s="152">
        <v>0</v>
      </c>
      <c r="AQ18" s="152">
        <v>0</v>
      </c>
      <c r="AR18" s="152">
        <v>0</v>
      </c>
      <c r="AS18" s="152">
        <v>0</v>
      </c>
      <c r="AT18" s="152">
        <v>0</v>
      </c>
      <c r="AU18" s="152">
        <v>0</v>
      </c>
      <c r="AV18" s="152">
        <v>0</v>
      </c>
      <c r="AW18" s="152">
        <v>0</v>
      </c>
      <c r="AX18" s="152">
        <v>0</v>
      </c>
      <c r="AY18" s="152">
        <v>0</v>
      </c>
      <c r="AZ18" s="152">
        <v>0</v>
      </c>
      <c r="BA18" s="132">
        <v>0</v>
      </c>
      <c r="BB18" s="132">
        <v>0</v>
      </c>
      <c r="BC18" s="132">
        <v>0</v>
      </c>
      <c r="BD18" s="132">
        <v>0</v>
      </c>
      <c r="BE18" s="132">
        <v>0</v>
      </c>
      <c r="BF18" s="132">
        <v>0</v>
      </c>
      <c r="BG18" s="132">
        <v>0</v>
      </c>
      <c r="BH18" s="132">
        <v>0</v>
      </c>
      <c r="BI18" s="151">
        <v>0</v>
      </c>
      <c r="BJ18" s="152">
        <v>0</v>
      </c>
      <c r="BK18" s="152">
        <v>0</v>
      </c>
      <c r="BL18" s="132">
        <v>0</v>
      </c>
      <c r="BM18" s="146">
        <v>0</v>
      </c>
      <c r="BN18" s="42">
        <v>0</v>
      </c>
      <c r="BO18" s="42">
        <v>0</v>
      </c>
      <c r="BP18" s="42">
        <v>0</v>
      </c>
      <c r="BQ18" s="117"/>
      <c r="BR18" s="117"/>
    </row>
    <row r="19" spans="1:70" s="138" customFormat="1" ht="15" hidden="1" customHeight="1">
      <c r="A19" s="153"/>
      <c r="B19" s="153" t="s">
        <v>94</v>
      </c>
      <c r="C19" s="144" t="s">
        <v>95</v>
      </c>
      <c r="D19" s="152">
        <v>0</v>
      </c>
      <c r="E19" s="155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52">
        <v>0</v>
      </c>
      <c r="M19" s="132">
        <v>0</v>
      </c>
      <c r="N19" s="132">
        <v>0</v>
      </c>
      <c r="O19" s="132">
        <v>0</v>
      </c>
      <c r="P19" s="152">
        <v>0</v>
      </c>
      <c r="Q19" s="132">
        <v>0</v>
      </c>
      <c r="R19" s="132">
        <v>0</v>
      </c>
      <c r="S19" s="132">
        <v>0</v>
      </c>
      <c r="T19" s="15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51">
        <v>0</v>
      </c>
      <c r="AB19" s="132">
        <v>0</v>
      </c>
      <c r="AC19" s="132">
        <v>0</v>
      </c>
      <c r="AD19" s="132">
        <v>0</v>
      </c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52">
        <v>0</v>
      </c>
      <c r="AL19" s="152">
        <v>0</v>
      </c>
      <c r="AM19" s="152">
        <v>0</v>
      </c>
      <c r="AN19" s="152">
        <v>0</v>
      </c>
      <c r="AO19" s="152">
        <v>0</v>
      </c>
      <c r="AP19" s="152">
        <v>0</v>
      </c>
      <c r="AQ19" s="152">
        <v>0</v>
      </c>
      <c r="AR19" s="152">
        <v>0</v>
      </c>
      <c r="AS19" s="152">
        <v>0</v>
      </c>
      <c r="AT19" s="152">
        <v>0</v>
      </c>
      <c r="AU19" s="152">
        <v>0</v>
      </c>
      <c r="AV19" s="152">
        <v>0</v>
      </c>
      <c r="AW19" s="152">
        <v>0</v>
      </c>
      <c r="AX19" s="152">
        <v>0</v>
      </c>
      <c r="AY19" s="152">
        <v>0</v>
      </c>
      <c r="AZ19" s="152">
        <v>0</v>
      </c>
      <c r="BA19" s="132">
        <v>0</v>
      </c>
      <c r="BB19" s="132">
        <v>0</v>
      </c>
      <c r="BC19" s="132">
        <v>0</v>
      </c>
      <c r="BD19" s="132">
        <v>0</v>
      </c>
      <c r="BE19" s="132">
        <v>0</v>
      </c>
      <c r="BF19" s="132">
        <v>0</v>
      </c>
      <c r="BG19" s="132">
        <v>0</v>
      </c>
      <c r="BH19" s="132">
        <v>0</v>
      </c>
      <c r="BI19" s="151">
        <v>0</v>
      </c>
      <c r="BJ19" s="152">
        <v>0</v>
      </c>
      <c r="BK19" s="152">
        <v>0</v>
      </c>
      <c r="BL19" s="132">
        <v>0</v>
      </c>
      <c r="BM19" s="146">
        <v>0</v>
      </c>
      <c r="BN19" s="42">
        <v>0</v>
      </c>
      <c r="BO19" s="42">
        <v>0</v>
      </c>
      <c r="BP19" s="42">
        <v>0</v>
      </c>
      <c r="BQ19" s="117"/>
      <c r="BR19" s="117"/>
    </row>
    <row r="20" spans="1:70" s="138" customFormat="1" ht="15" hidden="1" customHeight="1">
      <c r="A20" s="153"/>
      <c r="B20" s="153" t="s">
        <v>96</v>
      </c>
      <c r="C20" s="144" t="s">
        <v>97</v>
      </c>
      <c r="D20" s="152">
        <v>0</v>
      </c>
      <c r="E20" s="155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52">
        <v>0</v>
      </c>
      <c r="M20" s="132">
        <v>0</v>
      </c>
      <c r="N20" s="132">
        <v>0</v>
      </c>
      <c r="O20" s="132">
        <v>0</v>
      </c>
      <c r="P20" s="152">
        <v>0</v>
      </c>
      <c r="Q20" s="132">
        <v>0</v>
      </c>
      <c r="R20" s="132">
        <v>0</v>
      </c>
      <c r="S20" s="132">
        <v>0</v>
      </c>
      <c r="T20" s="15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51">
        <v>0</v>
      </c>
      <c r="AB20" s="132">
        <v>0</v>
      </c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52">
        <v>0</v>
      </c>
      <c r="AL20" s="152">
        <v>0</v>
      </c>
      <c r="AM20" s="152">
        <v>0</v>
      </c>
      <c r="AN20" s="152">
        <v>0</v>
      </c>
      <c r="AO20" s="152">
        <v>0</v>
      </c>
      <c r="AP20" s="152">
        <v>0</v>
      </c>
      <c r="AQ20" s="152">
        <v>0</v>
      </c>
      <c r="AR20" s="152">
        <v>0</v>
      </c>
      <c r="AS20" s="152">
        <v>0</v>
      </c>
      <c r="AT20" s="152">
        <v>0</v>
      </c>
      <c r="AU20" s="152">
        <v>0</v>
      </c>
      <c r="AV20" s="152">
        <v>0</v>
      </c>
      <c r="AW20" s="152">
        <v>0</v>
      </c>
      <c r="AX20" s="152">
        <v>0</v>
      </c>
      <c r="AY20" s="152">
        <v>0</v>
      </c>
      <c r="AZ20" s="152">
        <v>0</v>
      </c>
      <c r="BA20" s="132">
        <v>0</v>
      </c>
      <c r="BB20" s="132">
        <v>0</v>
      </c>
      <c r="BC20" s="132">
        <v>0</v>
      </c>
      <c r="BD20" s="132">
        <v>0</v>
      </c>
      <c r="BE20" s="132">
        <v>0</v>
      </c>
      <c r="BF20" s="132">
        <v>0</v>
      </c>
      <c r="BG20" s="132">
        <v>0</v>
      </c>
      <c r="BH20" s="132">
        <v>0</v>
      </c>
      <c r="BI20" s="151">
        <v>0</v>
      </c>
      <c r="BJ20" s="152">
        <v>0</v>
      </c>
      <c r="BK20" s="152">
        <v>0</v>
      </c>
      <c r="BL20" s="132">
        <v>0</v>
      </c>
      <c r="BM20" s="146">
        <v>0</v>
      </c>
      <c r="BN20" s="42">
        <v>0</v>
      </c>
      <c r="BO20" s="42">
        <v>0</v>
      </c>
      <c r="BP20" s="42">
        <v>0</v>
      </c>
      <c r="BQ20" s="117"/>
      <c r="BR20" s="117"/>
    </row>
    <row r="21" spans="1:70" s="138" customFormat="1" ht="15" customHeight="1">
      <c r="A21" s="150" t="s">
        <v>98</v>
      </c>
      <c r="B21" s="160" t="s">
        <v>99</v>
      </c>
      <c r="C21" s="161" t="s">
        <v>7</v>
      </c>
      <c r="D21" s="152">
        <v>0</v>
      </c>
      <c r="E21" s="155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2">
        <v>0</v>
      </c>
      <c r="R21" s="132">
        <v>0</v>
      </c>
      <c r="S21" s="132">
        <v>0</v>
      </c>
      <c r="T21" s="213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51">
        <v>0</v>
      </c>
      <c r="AB21" s="132">
        <v>0</v>
      </c>
      <c r="AC21" s="132">
        <v>0</v>
      </c>
      <c r="AD21" s="132">
        <v>0</v>
      </c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52">
        <v>0</v>
      </c>
      <c r="AL21" s="152">
        <v>0</v>
      </c>
      <c r="AM21" s="152">
        <v>0</v>
      </c>
      <c r="AN21" s="152">
        <v>0</v>
      </c>
      <c r="AO21" s="152">
        <v>0</v>
      </c>
      <c r="AP21" s="152">
        <v>0</v>
      </c>
      <c r="AQ21" s="152">
        <v>0</v>
      </c>
      <c r="AR21" s="152">
        <v>0</v>
      </c>
      <c r="AS21" s="152">
        <v>0</v>
      </c>
      <c r="AT21" s="152">
        <v>0</v>
      </c>
      <c r="AU21" s="152">
        <v>0</v>
      </c>
      <c r="AV21" s="152">
        <v>0</v>
      </c>
      <c r="AW21" s="152">
        <v>0</v>
      </c>
      <c r="AX21" s="152">
        <v>0</v>
      </c>
      <c r="AY21" s="152">
        <v>0</v>
      </c>
      <c r="AZ21" s="152">
        <v>0</v>
      </c>
      <c r="BA21" s="132">
        <v>0</v>
      </c>
      <c r="BB21" s="132">
        <v>0</v>
      </c>
      <c r="BC21" s="132">
        <v>0</v>
      </c>
      <c r="BD21" s="132">
        <v>0</v>
      </c>
      <c r="BE21" s="132">
        <v>0</v>
      </c>
      <c r="BF21" s="132">
        <v>0</v>
      </c>
      <c r="BG21" s="132">
        <v>0</v>
      </c>
      <c r="BH21" s="132">
        <v>0</v>
      </c>
      <c r="BI21" s="151">
        <v>0</v>
      </c>
      <c r="BJ21" s="152">
        <v>0</v>
      </c>
      <c r="BK21" s="152">
        <v>0</v>
      </c>
      <c r="BL21" s="132">
        <v>0</v>
      </c>
      <c r="BM21" s="146">
        <v>0</v>
      </c>
      <c r="BN21" s="42">
        <v>0</v>
      </c>
      <c r="BO21" s="42">
        <v>0</v>
      </c>
      <c r="BP21" s="42">
        <v>0</v>
      </c>
      <c r="BQ21" s="117"/>
      <c r="BR21" s="117"/>
    </row>
    <row r="22" spans="1:70" s="138" customFormat="1" ht="15" customHeight="1">
      <c r="A22" s="153"/>
      <c r="B22" s="162" t="s">
        <v>100</v>
      </c>
      <c r="C22" s="163" t="s">
        <v>8</v>
      </c>
      <c r="D22" s="152">
        <v>0</v>
      </c>
      <c r="E22" s="155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52">
        <v>0</v>
      </c>
      <c r="M22" s="132">
        <v>0</v>
      </c>
      <c r="N22" s="132">
        <v>0</v>
      </c>
      <c r="O22" s="132">
        <v>0</v>
      </c>
      <c r="P22" s="152">
        <v>0</v>
      </c>
      <c r="Q22" s="132">
        <v>0</v>
      </c>
      <c r="R22" s="132">
        <v>0</v>
      </c>
      <c r="S22" s="132">
        <v>0</v>
      </c>
      <c r="T22" s="152">
        <v>0</v>
      </c>
      <c r="U22" s="213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51">
        <v>0</v>
      </c>
      <c r="AB22" s="132">
        <v>0</v>
      </c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52">
        <v>0</v>
      </c>
      <c r="AL22" s="152">
        <v>0</v>
      </c>
      <c r="AM22" s="152">
        <v>0</v>
      </c>
      <c r="AN22" s="152">
        <v>0</v>
      </c>
      <c r="AO22" s="152">
        <v>0</v>
      </c>
      <c r="AP22" s="152">
        <v>0</v>
      </c>
      <c r="AQ22" s="152">
        <v>0</v>
      </c>
      <c r="AR22" s="152">
        <v>0</v>
      </c>
      <c r="AS22" s="152">
        <v>0</v>
      </c>
      <c r="AT22" s="152">
        <v>0</v>
      </c>
      <c r="AU22" s="152">
        <v>0</v>
      </c>
      <c r="AV22" s="152">
        <v>0</v>
      </c>
      <c r="AW22" s="152">
        <v>0</v>
      </c>
      <c r="AX22" s="152">
        <v>0</v>
      </c>
      <c r="AY22" s="152">
        <v>0</v>
      </c>
      <c r="AZ22" s="152">
        <v>0</v>
      </c>
      <c r="BA22" s="132">
        <v>0</v>
      </c>
      <c r="BB22" s="132">
        <v>0</v>
      </c>
      <c r="BC22" s="132">
        <v>0</v>
      </c>
      <c r="BD22" s="132">
        <v>0</v>
      </c>
      <c r="BE22" s="132">
        <v>0</v>
      </c>
      <c r="BF22" s="132">
        <v>0</v>
      </c>
      <c r="BG22" s="132">
        <v>0</v>
      </c>
      <c r="BH22" s="132">
        <v>0</v>
      </c>
      <c r="BI22" s="151">
        <v>0</v>
      </c>
      <c r="BJ22" s="152">
        <v>0</v>
      </c>
      <c r="BK22" s="152">
        <v>0</v>
      </c>
      <c r="BL22" s="132">
        <v>0</v>
      </c>
      <c r="BM22" s="146">
        <v>0</v>
      </c>
      <c r="BN22" s="42">
        <v>0</v>
      </c>
      <c r="BO22" s="42">
        <v>0</v>
      </c>
      <c r="BP22" s="42">
        <v>0</v>
      </c>
      <c r="BQ22" s="117"/>
      <c r="BR22" s="117"/>
    </row>
    <row r="23" spans="1:70" s="138" customFormat="1" ht="15" hidden="1" customHeight="1">
      <c r="A23" s="153"/>
      <c r="B23" s="162" t="s">
        <v>101</v>
      </c>
      <c r="C23" s="163" t="s">
        <v>102</v>
      </c>
      <c r="D23" s="152">
        <v>0</v>
      </c>
      <c r="E23" s="155">
        <v>0</v>
      </c>
      <c r="F23" s="132">
        <v>0</v>
      </c>
      <c r="G23" s="132">
        <v>0</v>
      </c>
      <c r="H23" s="132">
        <v>0</v>
      </c>
      <c r="I23" s="132">
        <v>0</v>
      </c>
      <c r="J23" s="132">
        <v>0</v>
      </c>
      <c r="K23" s="132">
        <v>0</v>
      </c>
      <c r="L23" s="152">
        <v>0</v>
      </c>
      <c r="M23" s="132">
        <v>0</v>
      </c>
      <c r="N23" s="132">
        <v>0</v>
      </c>
      <c r="O23" s="132">
        <v>0</v>
      </c>
      <c r="P23" s="152">
        <v>0</v>
      </c>
      <c r="Q23" s="132">
        <v>0</v>
      </c>
      <c r="R23" s="132">
        <v>0</v>
      </c>
      <c r="S23" s="132">
        <v>0</v>
      </c>
      <c r="T23" s="152">
        <v>0</v>
      </c>
      <c r="U23" s="132">
        <v>0</v>
      </c>
      <c r="V23" s="132">
        <v>0</v>
      </c>
      <c r="W23" s="132">
        <v>0</v>
      </c>
      <c r="X23" s="132">
        <v>0</v>
      </c>
      <c r="Y23" s="132">
        <v>0</v>
      </c>
      <c r="Z23" s="132">
        <v>0</v>
      </c>
      <c r="AA23" s="151">
        <v>0</v>
      </c>
      <c r="AB23" s="132">
        <v>0</v>
      </c>
      <c r="AC23" s="132">
        <v>0</v>
      </c>
      <c r="AD23" s="132">
        <v>0</v>
      </c>
      <c r="AE23" s="132">
        <v>0</v>
      </c>
      <c r="AF23" s="132">
        <v>0</v>
      </c>
      <c r="AG23" s="132">
        <v>0</v>
      </c>
      <c r="AH23" s="132">
        <v>0</v>
      </c>
      <c r="AI23" s="132">
        <v>0</v>
      </c>
      <c r="AJ23" s="132">
        <v>0</v>
      </c>
      <c r="AK23" s="152">
        <v>0</v>
      </c>
      <c r="AL23" s="152">
        <v>0</v>
      </c>
      <c r="AM23" s="152">
        <v>0</v>
      </c>
      <c r="AN23" s="152">
        <v>0</v>
      </c>
      <c r="AO23" s="152">
        <v>0</v>
      </c>
      <c r="AP23" s="152">
        <v>0</v>
      </c>
      <c r="AQ23" s="152">
        <v>0</v>
      </c>
      <c r="AR23" s="152">
        <v>0</v>
      </c>
      <c r="AS23" s="152">
        <v>0</v>
      </c>
      <c r="AT23" s="152">
        <v>0</v>
      </c>
      <c r="AU23" s="152">
        <v>0</v>
      </c>
      <c r="AV23" s="152">
        <v>0</v>
      </c>
      <c r="AW23" s="152">
        <v>0</v>
      </c>
      <c r="AX23" s="152">
        <v>0</v>
      </c>
      <c r="AY23" s="152">
        <v>0</v>
      </c>
      <c r="AZ23" s="152">
        <v>0</v>
      </c>
      <c r="BA23" s="132">
        <v>0</v>
      </c>
      <c r="BB23" s="132">
        <v>0</v>
      </c>
      <c r="BC23" s="132">
        <v>0</v>
      </c>
      <c r="BD23" s="132">
        <v>0</v>
      </c>
      <c r="BE23" s="132">
        <v>0</v>
      </c>
      <c r="BF23" s="132">
        <v>0</v>
      </c>
      <c r="BG23" s="132">
        <v>0</v>
      </c>
      <c r="BH23" s="132">
        <v>0</v>
      </c>
      <c r="BI23" s="151">
        <v>0</v>
      </c>
      <c r="BJ23" s="152">
        <v>0</v>
      </c>
      <c r="BK23" s="152">
        <v>0</v>
      </c>
      <c r="BL23" s="132">
        <v>0</v>
      </c>
      <c r="BM23" s="146">
        <v>0</v>
      </c>
      <c r="BN23" s="42">
        <v>0</v>
      </c>
      <c r="BO23" s="42">
        <v>0</v>
      </c>
      <c r="BP23" s="42">
        <v>0</v>
      </c>
      <c r="BQ23" s="117"/>
      <c r="BR23" s="117"/>
    </row>
    <row r="24" spans="1:70" s="138" customFormat="1" ht="15" hidden="1" customHeight="1">
      <c r="A24" s="153"/>
      <c r="B24" s="162" t="s">
        <v>103</v>
      </c>
      <c r="C24" s="163" t="s">
        <v>104</v>
      </c>
      <c r="D24" s="152">
        <v>0</v>
      </c>
      <c r="E24" s="155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52">
        <v>0</v>
      </c>
      <c r="M24" s="132">
        <v>0</v>
      </c>
      <c r="N24" s="132">
        <v>0</v>
      </c>
      <c r="O24" s="132">
        <v>0</v>
      </c>
      <c r="P24" s="152">
        <v>0</v>
      </c>
      <c r="Q24" s="132">
        <v>0</v>
      </c>
      <c r="R24" s="132">
        <v>0</v>
      </c>
      <c r="S24" s="132">
        <v>0</v>
      </c>
      <c r="T24" s="15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51">
        <v>0</v>
      </c>
      <c r="AB24" s="132">
        <v>0</v>
      </c>
      <c r="AC24" s="132">
        <v>0</v>
      </c>
      <c r="AD24" s="132">
        <v>0</v>
      </c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52">
        <v>0</v>
      </c>
      <c r="AL24" s="152">
        <v>0</v>
      </c>
      <c r="AM24" s="152">
        <v>0</v>
      </c>
      <c r="AN24" s="152">
        <v>0</v>
      </c>
      <c r="AO24" s="152">
        <v>0</v>
      </c>
      <c r="AP24" s="152">
        <v>0</v>
      </c>
      <c r="AQ24" s="152">
        <v>0</v>
      </c>
      <c r="AR24" s="152">
        <v>0</v>
      </c>
      <c r="AS24" s="152">
        <v>0</v>
      </c>
      <c r="AT24" s="152">
        <v>0</v>
      </c>
      <c r="AU24" s="152">
        <v>0</v>
      </c>
      <c r="AV24" s="152">
        <v>0</v>
      </c>
      <c r="AW24" s="152">
        <v>0</v>
      </c>
      <c r="AX24" s="152">
        <v>0</v>
      </c>
      <c r="AY24" s="152">
        <v>0</v>
      </c>
      <c r="AZ24" s="152">
        <v>0</v>
      </c>
      <c r="BA24" s="132">
        <v>0</v>
      </c>
      <c r="BB24" s="132">
        <v>0</v>
      </c>
      <c r="BC24" s="132">
        <v>0</v>
      </c>
      <c r="BD24" s="132">
        <v>0</v>
      </c>
      <c r="BE24" s="132">
        <v>0</v>
      </c>
      <c r="BF24" s="132">
        <v>0</v>
      </c>
      <c r="BG24" s="132">
        <v>0</v>
      </c>
      <c r="BH24" s="132">
        <v>0</v>
      </c>
      <c r="BI24" s="151">
        <v>0</v>
      </c>
      <c r="BJ24" s="152">
        <v>0</v>
      </c>
      <c r="BK24" s="152">
        <v>0</v>
      </c>
      <c r="BL24" s="132">
        <v>0</v>
      </c>
      <c r="BM24" s="146">
        <v>0</v>
      </c>
      <c r="BN24" s="42">
        <v>0</v>
      </c>
      <c r="BO24" s="42">
        <v>0</v>
      </c>
      <c r="BP24" s="42">
        <v>0</v>
      </c>
      <c r="BQ24" s="117"/>
      <c r="BR24" s="117"/>
    </row>
    <row r="25" spans="1:70" s="138" customFormat="1" ht="15" customHeight="1">
      <c r="A25" s="150" t="s">
        <v>105</v>
      </c>
      <c r="B25" s="150" t="s">
        <v>106</v>
      </c>
      <c r="C25" s="143" t="s">
        <v>9</v>
      </c>
      <c r="D25" s="152">
        <v>2287.2895000000003</v>
      </c>
      <c r="E25" s="155">
        <v>20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52">
        <v>0</v>
      </c>
      <c r="M25" s="132">
        <v>0</v>
      </c>
      <c r="N25" s="132">
        <v>0</v>
      </c>
      <c r="O25" s="132">
        <v>0</v>
      </c>
      <c r="P25" s="152">
        <v>0</v>
      </c>
      <c r="Q25" s="132">
        <v>0</v>
      </c>
      <c r="R25" s="132">
        <v>0</v>
      </c>
      <c r="S25" s="132">
        <v>0</v>
      </c>
      <c r="T25" s="152">
        <v>0</v>
      </c>
      <c r="U25" s="132">
        <v>0</v>
      </c>
      <c r="V25" s="132">
        <v>0</v>
      </c>
      <c r="W25" s="132">
        <v>0</v>
      </c>
      <c r="X25" s="213">
        <v>2245.7895000000003</v>
      </c>
      <c r="Y25" s="132">
        <v>0</v>
      </c>
      <c r="Z25" s="132">
        <v>20</v>
      </c>
      <c r="AA25" s="151">
        <v>21.5</v>
      </c>
      <c r="AB25" s="132">
        <v>5</v>
      </c>
      <c r="AC25" s="132">
        <v>0</v>
      </c>
      <c r="AD25" s="132">
        <v>0</v>
      </c>
      <c r="AE25" s="132">
        <v>0</v>
      </c>
      <c r="AF25" s="132">
        <v>13</v>
      </c>
      <c r="AG25" s="132">
        <v>0</v>
      </c>
      <c r="AH25" s="132">
        <v>0</v>
      </c>
      <c r="AI25" s="132">
        <v>0</v>
      </c>
      <c r="AJ25" s="132">
        <v>3.5</v>
      </c>
      <c r="AK25" s="152">
        <v>0.5</v>
      </c>
      <c r="AL25" s="152">
        <v>0</v>
      </c>
      <c r="AM25" s="152">
        <v>1</v>
      </c>
      <c r="AN25" s="152">
        <v>0</v>
      </c>
      <c r="AO25" s="152">
        <v>0</v>
      </c>
      <c r="AP25" s="152">
        <v>2</v>
      </c>
      <c r="AQ25" s="152">
        <v>0</v>
      </c>
      <c r="AR25" s="152">
        <v>0</v>
      </c>
      <c r="AS25" s="152">
        <v>0</v>
      </c>
      <c r="AT25" s="152">
        <v>0</v>
      </c>
      <c r="AU25" s="152">
        <v>0</v>
      </c>
      <c r="AV25" s="152">
        <v>0</v>
      </c>
      <c r="AW25" s="152">
        <v>0</v>
      </c>
      <c r="AX25" s="152">
        <v>0</v>
      </c>
      <c r="AY25" s="152">
        <v>0</v>
      </c>
      <c r="AZ25" s="152">
        <v>0</v>
      </c>
      <c r="BA25" s="132">
        <v>0</v>
      </c>
      <c r="BB25" s="132">
        <v>0</v>
      </c>
      <c r="BC25" s="132">
        <v>0</v>
      </c>
      <c r="BD25" s="132">
        <v>0</v>
      </c>
      <c r="BE25" s="132">
        <v>0</v>
      </c>
      <c r="BF25" s="132">
        <v>0</v>
      </c>
      <c r="BG25" s="132">
        <v>0</v>
      </c>
      <c r="BH25" s="132">
        <v>0</v>
      </c>
      <c r="BI25" s="151">
        <v>0</v>
      </c>
      <c r="BJ25" s="152">
        <v>0</v>
      </c>
      <c r="BK25" s="152">
        <v>0</v>
      </c>
      <c r="BL25" s="132">
        <v>0</v>
      </c>
      <c r="BM25" s="146">
        <v>0</v>
      </c>
      <c r="BN25" s="42">
        <v>41.5</v>
      </c>
      <c r="BO25" s="215">
        <v>105.93</v>
      </c>
      <c r="BP25" s="42">
        <v>2393.2195000000002</v>
      </c>
      <c r="BQ25" s="117"/>
      <c r="BR25" s="117"/>
    </row>
    <row r="26" spans="1:70" s="138" customFormat="1" ht="15" customHeight="1">
      <c r="A26" s="150" t="s">
        <v>107</v>
      </c>
      <c r="B26" s="150" t="s">
        <v>108</v>
      </c>
      <c r="C26" s="143" t="s">
        <v>10</v>
      </c>
      <c r="D26" s="152">
        <v>0</v>
      </c>
      <c r="E26" s="155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52">
        <v>0</v>
      </c>
      <c r="M26" s="132">
        <v>0</v>
      </c>
      <c r="N26" s="132">
        <v>0</v>
      </c>
      <c r="O26" s="132">
        <v>0</v>
      </c>
      <c r="P26" s="152">
        <v>0</v>
      </c>
      <c r="Q26" s="132">
        <v>0</v>
      </c>
      <c r="R26" s="132">
        <v>0</v>
      </c>
      <c r="S26" s="132">
        <v>0</v>
      </c>
      <c r="T26" s="152">
        <v>0</v>
      </c>
      <c r="U26" s="132">
        <v>0</v>
      </c>
      <c r="V26" s="132">
        <v>0</v>
      </c>
      <c r="W26" s="132">
        <v>0</v>
      </c>
      <c r="X26" s="132">
        <v>0</v>
      </c>
      <c r="Y26" s="213">
        <v>0</v>
      </c>
      <c r="Z26" s="132">
        <v>0</v>
      </c>
      <c r="AA26" s="151">
        <v>0</v>
      </c>
      <c r="AB26" s="132">
        <v>0</v>
      </c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32">
        <v>0</v>
      </c>
      <c r="BB26" s="132">
        <v>0</v>
      </c>
      <c r="BC26" s="132">
        <v>0</v>
      </c>
      <c r="BD26" s="132">
        <v>0</v>
      </c>
      <c r="BE26" s="132">
        <v>0</v>
      </c>
      <c r="BF26" s="132">
        <v>0</v>
      </c>
      <c r="BG26" s="132">
        <v>0</v>
      </c>
      <c r="BH26" s="132">
        <v>0</v>
      </c>
      <c r="BI26" s="151">
        <v>0</v>
      </c>
      <c r="BJ26" s="152">
        <v>0</v>
      </c>
      <c r="BK26" s="152">
        <v>0</v>
      </c>
      <c r="BL26" s="132">
        <v>0</v>
      </c>
      <c r="BM26" s="146">
        <v>0</v>
      </c>
      <c r="BN26" s="42">
        <v>0</v>
      </c>
      <c r="BO26" s="42">
        <v>0</v>
      </c>
      <c r="BP26" s="42">
        <v>0</v>
      </c>
      <c r="BQ26" s="117"/>
      <c r="BR26" s="117"/>
    </row>
    <row r="27" spans="1:70" s="138" customFormat="1" ht="15" customHeight="1">
      <c r="A27" s="150" t="s">
        <v>109</v>
      </c>
      <c r="B27" s="150" t="s">
        <v>110</v>
      </c>
      <c r="C27" s="143" t="s">
        <v>11</v>
      </c>
      <c r="D27" s="152">
        <v>1.2049000000000001</v>
      </c>
      <c r="E27" s="155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52">
        <v>0</v>
      </c>
      <c r="M27" s="132">
        <v>0</v>
      </c>
      <c r="N27" s="132">
        <v>0</v>
      </c>
      <c r="O27" s="132">
        <v>0</v>
      </c>
      <c r="P27" s="152">
        <v>0</v>
      </c>
      <c r="Q27" s="132">
        <v>0</v>
      </c>
      <c r="R27" s="132">
        <v>0</v>
      </c>
      <c r="S27" s="132">
        <v>0</v>
      </c>
      <c r="T27" s="15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213">
        <v>1.2049000000000001</v>
      </c>
      <c r="AA27" s="151">
        <v>0</v>
      </c>
      <c r="AB27" s="132">
        <v>0</v>
      </c>
      <c r="AC27" s="132">
        <v>0</v>
      </c>
      <c r="AD27" s="132">
        <v>0</v>
      </c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52">
        <v>0</v>
      </c>
      <c r="AL27" s="152">
        <v>0</v>
      </c>
      <c r="AM27" s="152">
        <v>0</v>
      </c>
      <c r="AN27" s="152">
        <v>0</v>
      </c>
      <c r="AO27" s="152">
        <v>0</v>
      </c>
      <c r="AP27" s="152">
        <v>0</v>
      </c>
      <c r="AQ27" s="152">
        <v>0</v>
      </c>
      <c r="AR27" s="152">
        <v>0</v>
      </c>
      <c r="AS27" s="152">
        <v>0</v>
      </c>
      <c r="AT27" s="152">
        <v>0</v>
      </c>
      <c r="AU27" s="152">
        <v>0</v>
      </c>
      <c r="AV27" s="152">
        <v>0</v>
      </c>
      <c r="AW27" s="152">
        <v>0</v>
      </c>
      <c r="AX27" s="152">
        <v>0</v>
      </c>
      <c r="AY27" s="152">
        <v>0</v>
      </c>
      <c r="AZ27" s="152">
        <v>0</v>
      </c>
      <c r="BA27" s="132">
        <v>0</v>
      </c>
      <c r="BB27" s="132">
        <v>0</v>
      </c>
      <c r="BC27" s="132">
        <v>0</v>
      </c>
      <c r="BD27" s="132">
        <v>0</v>
      </c>
      <c r="BE27" s="132">
        <v>0</v>
      </c>
      <c r="BF27" s="132">
        <v>0</v>
      </c>
      <c r="BG27" s="132">
        <v>0</v>
      </c>
      <c r="BH27" s="132">
        <v>0</v>
      </c>
      <c r="BI27" s="151">
        <v>0</v>
      </c>
      <c r="BJ27" s="152">
        <v>0</v>
      </c>
      <c r="BK27" s="152">
        <v>0</v>
      </c>
      <c r="BL27" s="132">
        <v>0</v>
      </c>
      <c r="BM27" s="146">
        <v>0</v>
      </c>
      <c r="BN27" s="42">
        <v>0</v>
      </c>
      <c r="BO27" s="42">
        <v>107.5</v>
      </c>
      <c r="BP27" s="42">
        <v>108.70489999999999</v>
      </c>
      <c r="BQ27" s="117"/>
      <c r="BR27" s="117"/>
    </row>
    <row r="28" spans="1:70" s="149" customFormat="1" ht="15" customHeight="1">
      <c r="A28" s="148">
        <v>2</v>
      </c>
      <c r="B28" s="145" t="s">
        <v>111</v>
      </c>
      <c r="C28" s="18" t="s">
        <v>12</v>
      </c>
      <c r="D28" s="146">
        <v>8647.3927999999996</v>
      </c>
      <c r="E28" s="146">
        <v>0</v>
      </c>
      <c r="F28" s="146">
        <v>0</v>
      </c>
      <c r="G28" s="146">
        <v>0</v>
      </c>
      <c r="H28" s="146">
        <v>0</v>
      </c>
      <c r="I28" s="146">
        <v>0</v>
      </c>
      <c r="J28" s="146">
        <v>0</v>
      </c>
      <c r="K28" s="146">
        <v>0</v>
      </c>
      <c r="L28" s="146">
        <v>0</v>
      </c>
      <c r="M28" s="146">
        <v>0</v>
      </c>
      <c r="N28" s="146">
        <v>0</v>
      </c>
      <c r="O28" s="146">
        <v>0</v>
      </c>
      <c r="P28" s="146">
        <v>0</v>
      </c>
      <c r="Q28" s="146">
        <v>0</v>
      </c>
      <c r="R28" s="146">
        <v>0</v>
      </c>
      <c r="S28" s="146">
        <v>0</v>
      </c>
      <c r="T28" s="146">
        <v>0</v>
      </c>
      <c r="U28" s="146">
        <v>0</v>
      </c>
      <c r="V28" s="146">
        <v>0</v>
      </c>
      <c r="W28" s="146">
        <v>0</v>
      </c>
      <c r="X28" s="146">
        <v>0</v>
      </c>
      <c r="Y28" s="146">
        <v>0</v>
      </c>
      <c r="Z28" s="146">
        <v>0</v>
      </c>
      <c r="AA28" s="212">
        <v>8647.3927999999996</v>
      </c>
      <c r="AB28" s="146">
        <v>0</v>
      </c>
      <c r="AC28" s="146">
        <v>0</v>
      </c>
      <c r="AD28" s="146">
        <v>0</v>
      </c>
      <c r="AE28" s="146">
        <v>0</v>
      </c>
      <c r="AF28" s="146">
        <v>0.3</v>
      </c>
      <c r="AG28" s="146">
        <v>0</v>
      </c>
      <c r="AH28" s="146">
        <v>0</v>
      </c>
      <c r="AI28" s="146">
        <v>0</v>
      </c>
      <c r="AJ28" s="146">
        <v>0</v>
      </c>
      <c r="AK28" s="147">
        <v>0</v>
      </c>
      <c r="AL28" s="147">
        <v>0</v>
      </c>
      <c r="AM28" s="147">
        <v>0.13</v>
      </c>
      <c r="AN28" s="147">
        <v>0</v>
      </c>
      <c r="AO28" s="147">
        <v>0</v>
      </c>
      <c r="AP28" s="147">
        <v>0.3</v>
      </c>
      <c r="AQ28" s="147">
        <v>0</v>
      </c>
      <c r="AR28" s="147">
        <v>0</v>
      </c>
      <c r="AS28" s="147">
        <v>0</v>
      </c>
      <c r="AT28" s="147">
        <v>0.2</v>
      </c>
      <c r="AU28" s="147">
        <v>0</v>
      </c>
      <c r="AV28" s="147">
        <v>0</v>
      </c>
      <c r="AW28" s="147">
        <v>0</v>
      </c>
      <c r="AX28" s="147">
        <v>0</v>
      </c>
      <c r="AY28" s="147">
        <v>0</v>
      </c>
      <c r="AZ28" s="147">
        <v>0</v>
      </c>
      <c r="BA28" s="146">
        <v>0</v>
      </c>
      <c r="BB28" s="146">
        <v>0</v>
      </c>
      <c r="BC28" s="146">
        <v>0</v>
      </c>
      <c r="BD28" s="146">
        <v>0</v>
      </c>
      <c r="BE28" s="146">
        <v>0</v>
      </c>
      <c r="BF28" s="146">
        <v>0</v>
      </c>
      <c r="BG28" s="146">
        <v>0</v>
      </c>
      <c r="BH28" s="146">
        <v>0</v>
      </c>
      <c r="BI28" s="146">
        <v>0</v>
      </c>
      <c r="BJ28" s="146">
        <v>0</v>
      </c>
      <c r="BK28" s="146">
        <v>0</v>
      </c>
      <c r="BL28" s="146">
        <v>0</v>
      </c>
      <c r="BM28" s="146">
        <v>0</v>
      </c>
      <c r="BN28" s="41">
        <v>0</v>
      </c>
      <c r="BO28" s="41">
        <v>612.29070000000002</v>
      </c>
      <c r="BP28" s="41">
        <v>9259.6834999999992</v>
      </c>
    </row>
    <row r="29" spans="1:70" s="138" customFormat="1" ht="15" customHeight="1">
      <c r="A29" s="150" t="s">
        <v>112</v>
      </c>
      <c r="B29" s="150" t="s">
        <v>113</v>
      </c>
      <c r="C29" s="143" t="s">
        <v>13</v>
      </c>
      <c r="D29" s="132">
        <v>111.6952</v>
      </c>
      <c r="E29" s="151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52">
        <v>0</v>
      </c>
      <c r="M29" s="132">
        <v>0</v>
      </c>
      <c r="N29" s="132">
        <v>0</v>
      </c>
      <c r="O29" s="132">
        <v>0</v>
      </c>
      <c r="P29" s="152">
        <v>0</v>
      </c>
      <c r="Q29" s="132">
        <v>0</v>
      </c>
      <c r="R29" s="132">
        <v>0</v>
      </c>
      <c r="S29" s="132">
        <v>0</v>
      </c>
      <c r="T29" s="15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51">
        <v>0</v>
      </c>
      <c r="AB29" s="213">
        <v>111.6952</v>
      </c>
      <c r="AC29" s="132">
        <v>0</v>
      </c>
      <c r="AD29" s="132">
        <v>0</v>
      </c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52">
        <v>0</v>
      </c>
      <c r="AL29" s="152">
        <v>0</v>
      </c>
      <c r="AM29" s="152">
        <v>0</v>
      </c>
      <c r="AN29" s="152">
        <v>0</v>
      </c>
      <c r="AO29" s="152">
        <v>0</v>
      </c>
      <c r="AP29" s="152">
        <v>0</v>
      </c>
      <c r="AQ29" s="152">
        <v>0</v>
      </c>
      <c r="AR29" s="152">
        <v>0</v>
      </c>
      <c r="AS29" s="152">
        <v>0</v>
      </c>
      <c r="AT29" s="152">
        <v>0</v>
      </c>
      <c r="AU29" s="152">
        <v>0</v>
      </c>
      <c r="AV29" s="152">
        <v>0</v>
      </c>
      <c r="AW29" s="152">
        <v>0</v>
      </c>
      <c r="AX29" s="152">
        <v>0</v>
      </c>
      <c r="AY29" s="152">
        <v>0</v>
      </c>
      <c r="AZ29" s="152">
        <v>0</v>
      </c>
      <c r="BA29" s="132">
        <v>0</v>
      </c>
      <c r="BB29" s="132">
        <v>0</v>
      </c>
      <c r="BC29" s="132">
        <v>0</v>
      </c>
      <c r="BD29" s="132">
        <v>0</v>
      </c>
      <c r="BE29" s="132">
        <v>0</v>
      </c>
      <c r="BF29" s="132">
        <v>0</v>
      </c>
      <c r="BG29" s="132">
        <v>0</v>
      </c>
      <c r="BH29" s="132">
        <v>0</v>
      </c>
      <c r="BI29" s="151">
        <v>0</v>
      </c>
      <c r="BJ29" s="152">
        <v>0</v>
      </c>
      <c r="BK29" s="152">
        <v>0</v>
      </c>
      <c r="BL29" s="132">
        <v>0</v>
      </c>
      <c r="BM29" s="146">
        <v>0</v>
      </c>
      <c r="BN29" s="42">
        <v>0</v>
      </c>
      <c r="BO29" s="42">
        <v>33.820700000000002</v>
      </c>
      <c r="BP29" s="42">
        <v>145.51589999999999</v>
      </c>
      <c r="BQ29" s="117"/>
      <c r="BR29" s="117"/>
    </row>
    <row r="30" spans="1:70" s="138" customFormat="1" ht="15" customHeight="1">
      <c r="A30" s="150" t="s">
        <v>114</v>
      </c>
      <c r="B30" s="150" t="s">
        <v>115</v>
      </c>
      <c r="C30" s="143" t="s">
        <v>14</v>
      </c>
      <c r="D30" s="132">
        <v>109.0134</v>
      </c>
      <c r="E30" s="151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52">
        <v>0</v>
      </c>
      <c r="M30" s="132">
        <v>0</v>
      </c>
      <c r="N30" s="132">
        <v>0</v>
      </c>
      <c r="O30" s="132">
        <v>0</v>
      </c>
      <c r="P30" s="152">
        <v>0</v>
      </c>
      <c r="Q30" s="132">
        <v>0</v>
      </c>
      <c r="R30" s="132">
        <v>0</v>
      </c>
      <c r="S30" s="132">
        <v>0</v>
      </c>
      <c r="T30" s="15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51">
        <v>0</v>
      </c>
      <c r="AB30" s="132">
        <v>0</v>
      </c>
      <c r="AC30" s="213">
        <v>109.0134</v>
      </c>
      <c r="AD30" s="132">
        <v>0</v>
      </c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52">
        <v>0</v>
      </c>
      <c r="AL30" s="152">
        <v>0</v>
      </c>
      <c r="AM30" s="152">
        <v>0</v>
      </c>
      <c r="AN30" s="152">
        <v>0</v>
      </c>
      <c r="AO30" s="152">
        <v>0</v>
      </c>
      <c r="AP30" s="152">
        <v>0</v>
      </c>
      <c r="AQ30" s="152">
        <v>0</v>
      </c>
      <c r="AR30" s="152">
        <v>0</v>
      </c>
      <c r="AS30" s="152">
        <v>0</v>
      </c>
      <c r="AT30" s="152">
        <v>0</v>
      </c>
      <c r="AU30" s="152">
        <v>0</v>
      </c>
      <c r="AV30" s="152">
        <v>0</v>
      </c>
      <c r="AW30" s="152">
        <v>0</v>
      </c>
      <c r="AX30" s="152">
        <v>0</v>
      </c>
      <c r="AY30" s="152">
        <v>0</v>
      </c>
      <c r="AZ30" s="152">
        <v>0</v>
      </c>
      <c r="BA30" s="132">
        <v>0</v>
      </c>
      <c r="BB30" s="132">
        <v>0</v>
      </c>
      <c r="BC30" s="132">
        <v>0</v>
      </c>
      <c r="BD30" s="132">
        <v>0</v>
      </c>
      <c r="BE30" s="132">
        <v>0</v>
      </c>
      <c r="BF30" s="132">
        <v>0</v>
      </c>
      <c r="BG30" s="132">
        <v>0</v>
      </c>
      <c r="BH30" s="132">
        <v>0</v>
      </c>
      <c r="BI30" s="151">
        <v>0</v>
      </c>
      <c r="BJ30" s="152">
        <v>0</v>
      </c>
      <c r="BK30" s="152">
        <v>0</v>
      </c>
      <c r="BL30" s="132">
        <v>0</v>
      </c>
      <c r="BM30" s="146">
        <v>0</v>
      </c>
      <c r="BN30" s="42">
        <v>0</v>
      </c>
      <c r="BO30" s="215">
        <v>10.5</v>
      </c>
      <c r="BP30" s="42">
        <v>119.5134</v>
      </c>
      <c r="BQ30" s="117"/>
      <c r="BR30" s="117"/>
    </row>
    <row r="31" spans="1:70" s="138" customFormat="1" ht="15" customHeight="1">
      <c r="A31" s="150" t="s">
        <v>116</v>
      </c>
      <c r="B31" s="164" t="s">
        <v>117</v>
      </c>
      <c r="C31" s="143" t="s">
        <v>15</v>
      </c>
      <c r="D31" s="132">
        <v>0</v>
      </c>
      <c r="E31" s="151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52">
        <v>0</v>
      </c>
      <c r="M31" s="132">
        <v>0</v>
      </c>
      <c r="N31" s="132">
        <v>0</v>
      </c>
      <c r="O31" s="132">
        <v>0</v>
      </c>
      <c r="P31" s="152">
        <v>0</v>
      </c>
      <c r="Q31" s="132">
        <v>0</v>
      </c>
      <c r="R31" s="132">
        <v>0</v>
      </c>
      <c r="S31" s="132">
        <v>0</v>
      </c>
      <c r="T31" s="15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51">
        <v>0</v>
      </c>
      <c r="AB31" s="132">
        <v>0</v>
      </c>
      <c r="AC31" s="132">
        <v>0</v>
      </c>
      <c r="AD31" s="213">
        <v>0</v>
      </c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52">
        <v>0</v>
      </c>
      <c r="AL31" s="152">
        <v>0</v>
      </c>
      <c r="AM31" s="152">
        <v>0</v>
      </c>
      <c r="AN31" s="152">
        <v>0</v>
      </c>
      <c r="AO31" s="152">
        <v>0</v>
      </c>
      <c r="AP31" s="152">
        <v>0</v>
      </c>
      <c r="AQ31" s="152">
        <v>0</v>
      </c>
      <c r="AR31" s="152">
        <v>0</v>
      </c>
      <c r="AS31" s="152">
        <v>0</v>
      </c>
      <c r="AT31" s="152">
        <v>0</v>
      </c>
      <c r="AU31" s="152">
        <v>0</v>
      </c>
      <c r="AV31" s="152">
        <v>0</v>
      </c>
      <c r="AW31" s="152">
        <v>0</v>
      </c>
      <c r="AX31" s="152">
        <v>0</v>
      </c>
      <c r="AY31" s="152">
        <v>0</v>
      </c>
      <c r="AZ31" s="152">
        <v>0</v>
      </c>
      <c r="BA31" s="132">
        <v>0</v>
      </c>
      <c r="BB31" s="132">
        <v>0</v>
      </c>
      <c r="BC31" s="132">
        <v>0</v>
      </c>
      <c r="BD31" s="132">
        <v>0</v>
      </c>
      <c r="BE31" s="132">
        <v>0</v>
      </c>
      <c r="BF31" s="132">
        <v>0</v>
      </c>
      <c r="BG31" s="132">
        <v>0</v>
      </c>
      <c r="BH31" s="132">
        <v>0</v>
      </c>
      <c r="BI31" s="151">
        <v>0</v>
      </c>
      <c r="BJ31" s="152">
        <v>0</v>
      </c>
      <c r="BK31" s="152">
        <v>0</v>
      </c>
      <c r="BL31" s="132">
        <v>0</v>
      </c>
      <c r="BM31" s="146">
        <v>0</v>
      </c>
      <c r="BN31" s="42">
        <v>0</v>
      </c>
      <c r="BO31" s="42">
        <v>0</v>
      </c>
      <c r="BP31" s="42">
        <v>0</v>
      </c>
      <c r="BQ31" s="117"/>
      <c r="BR31" s="117"/>
    </row>
    <row r="32" spans="1:70" s="138" customFormat="1" ht="15" customHeight="1">
      <c r="A32" s="150" t="s">
        <v>118</v>
      </c>
      <c r="B32" s="164" t="s">
        <v>119</v>
      </c>
      <c r="C32" s="143" t="s">
        <v>16</v>
      </c>
      <c r="D32" s="132">
        <v>0</v>
      </c>
      <c r="E32" s="151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52">
        <v>0</v>
      </c>
      <c r="M32" s="132">
        <v>0</v>
      </c>
      <c r="N32" s="132">
        <v>0</v>
      </c>
      <c r="O32" s="132">
        <v>0</v>
      </c>
      <c r="P32" s="152">
        <v>0</v>
      </c>
      <c r="Q32" s="132">
        <v>0</v>
      </c>
      <c r="R32" s="132">
        <v>0</v>
      </c>
      <c r="S32" s="132">
        <v>0</v>
      </c>
      <c r="T32" s="15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51">
        <v>0</v>
      </c>
      <c r="AB32" s="132">
        <v>0</v>
      </c>
      <c r="AC32" s="132">
        <v>0</v>
      </c>
      <c r="AD32" s="132">
        <v>0</v>
      </c>
      <c r="AE32" s="213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52">
        <v>0</v>
      </c>
      <c r="AL32" s="152">
        <v>0</v>
      </c>
      <c r="AM32" s="152">
        <v>0</v>
      </c>
      <c r="AN32" s="152">
        <v>0</v>
      </c>
      <c r="AO32" s="152">
        <v>0</v>
      </c>
      <c r="AP32" s="152">
        <v>0</v>
      </c>
      <c r="AQ32" s="152">
        <v>0</v>
      </c>
      <c r="AR32" s="152">
        <v>0</v>
      </c>
      <c r="AS32" s="152">
        <v>0</v>
      </c>
      <c r="AT32" s="152">
        <v>0</v>
      </c>
      <c r="AU32" s="152">
        <v>0</v>
      </c>
      <c r="AV32" s="152">
        <v>0</v>
      </c>
      <c r="AW32" s="152">
        <v>0</v>
      </c>
      <c r="AX32" s="152">
        <v>0</v>
      </c>
      <c r="AY32" s="152">
        <v>0</v>
      </c>
      <c r="AZ32" s="152">
        <v>0</v>
      </c>
      <c r="BA32" s="132">
        <v>0</v>
      </c>
      <c r="BB32" s="132">
        <v>0</v>
      </c>
      <c r="BC32" s="132">
        <v>0</v>
      </c>
      <c r="BD32" s="132">
        <v>0</v>
      </c>
      <c r="BE32" s="132">
        <v>0</v>
      </c>
      <c r="BF32" s="132">
        <v>0</v>
      </c>
      <c r="BG32" s="132">
        <v>0</v>
      </c>
      <c r="BH32" s="132">
        <v>0</v>
      </c>
      <c r="BI32" s="151">
        <v>0</v>
      </c>
      <c r="BJ32" s="152">
        <v>0</v>
      </c>
      <c r="BK32" s="152">
        <v>0</v>
      </c>
      <c r="BL32" s="132">
        <v>0</v>
      </c>
      <c r="BM32" s="146">
        <v>0</v>
      </c>
      <c r="BN32" s="42">
        <v>0</v>
      </c>
      <c r="BO32" s="42">
        <v>0</v>
      </c>
      <c r="BP32" s="42">
        <v>0</v>
      </c>
      <c r="BQ32" s="117"/>
      <c r="BR32" s="117"/>
    </row>
    <row r="33" spans="1:70" s="138" customFormat="1" ht="15" customHeight="1">
      <c r="A33" s="150" t="s">
        <v>120</v>
      </c>
      <c r="B33" s="150" t="s">
        <v>121</v>
      </c>
      <c r="C33" s="143" t="s">
        <v>17</v>
      </c>
      <c r="D33" s="132">
        <v>2.9986000000000002</v>
      </c>
      <c r="E33" s="151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52">
        <v>0</v>
      </c>
      <c r="M33" s="132">
        <v>0</v>
      </c>
      <c r="N33" s="132">
        <v>0</v>
      </c>
      <c r="O33" s="132">
        <v>0</v>
      </c>
      <c r="P33" s="152">
        <v>0</v>
      </c>
      <c r="Q33" s="132">
        <v>0</v>
      </c>
      <c r="R33" s="132">
        <v>0</v>
      </c>
      <c r="S33" s="132">
        <v>0</v>
      </c>
      <c r="T33" s="15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51">
        <v>0</v>
      </c>
      <c r="AB33" s="132">
        <v>0</v>
      </c>
      <c r="AC33" s="132">
        <v>0</v>
      </c>
      <c r="AD33" s="132">
        <v>0</v>
      </c>
      <c r="AE33" s="132">
        <v>0</v>
      </c>
      <c r="AF33" s="213">
        <v>2.9986000000000002</v>
      </c>
      <c r="AG33" s="132">
        <v>0</v>
      </c>
      <c r="AH33" s="132">
        <v>0</v>
      </c>
      <c r="AI33" s="132">
        <v>0</v>
      </c>
      <c r="AJ33" s="132">
        <v>0</v>
      </c>
      <c r="AK33" s="152">
        <v>0</v>
      </c>
      <c r="AL33" s="152">
        <v>0</v>
      </c>
      <c r="AM33" s="152">
        <v>0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0</v>
      </c>
      <c r="AT33" s="152">
        <v>0</v>
      </c>
      <c r="AU33" s="152">
        <v>0</v>
      </c>
      <c r="AV33" s="152">
        <v>0</v>
      </c>
      <c r="AW33" s="152">
        <v>0</v>
      </c>
      <c r="AX33" s="152">
        <v>0</v>
      </c>
      <c r="AY33" s="152">
        <v>0</v>
      </c>
      <c r="AZ33" s="152">
        <v>0</v>
      </c>
      <c r="BA33" s="132">
        <v>0</v>
      </c>
      <c r="BB33" s="132">
        <v>0</v>
      </c>
      <c r="BC33" s="132">
        <v>0</v>
      </c>
      <c r="BD33" s="132">
        <v>0</v>
      </c>
      <c r="BE33" s="132">
        <v>0</v>
      </c>
      <c r="BF33" s="132">
        <v>0</v>
      </c>
      <c r="BG33" s="132">
        <v>0</v>
      </c>
      <c r="BH33" s="132">
        <v>0</v>
      </c>
      <c r="BI33" s="151">
        <v>0</v>
      </c>
      <c r="BJ33" s="152">
        <v>0</v>
      </c>
      <c r="BK33" s="152">
        <v>0</v>
      </c>
      <c r="BL33" s="132">
        <v>0</v>
      </c>
      <c r="BM33" s="146">
        <v>0</v>
      </c>
      <c r="BN33" s="42">
        <v>0</v>
      </c>
      <c r="BO33" s="42">
        <v>85.99</v>
      </c>
      <c r="BP33" s="42">
        <v>88.988599999999991</v>
      </c>
      <c r="BQ33" s="117"/>
      <c r="BR33" s="117"/>
    </row>
    <row r="34" spans="1:70" s="138" customFormat="1" ht="15" customHeight="1">
      <c r="A34" s="150" t="s">
        <v>122</v>
      </c>
      <c r="B34" s="150" t="s">
        <v>123</v>
      </c>
      <c r="C34" s="143" t="s">
        <v>18</v>
      </c>
      <c r="D34" s="132">
        <v>1.9874000000000001</v>
      </c>
      <c r="E34" s="151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52">
        <v>0</v>
      </c>
      <c r="M34" s="132">
        <v>0</v>
      </c>
      <c r="N34" s="132">
        <v>0</v>
      </c>
      <c r="O34" s="132">
        <v>0</v>
      </c>
      <c r="P34" s="152">
        <v>0</v>
      </c>
      <c r="Q34" s="132">
        <v>0</v>
      </c>
      <c r="R34" s="132">
        <v>0</v>
      </c>
      <c r="S34" s="132">
        <v>0</v>
      </c>
      <c r="T34" s="15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51">
        <v>0</v>
      </c>
      <c r="AB34" s="132">
        <v>0</v>
      </c>
      <c r="AC34" s="132">
        <v>0</v>
      </c>
      <c r="AD34" s="132">
        <v>0</v>
      </c>
      <c r="AE34" s="132">
        <v>0</v>
      </c>
      <c r="AF34" s="132">
        <v>0</v>
      </c>
      <c r="AG34" s="213">
        <v>1.9874000000000001</v>
      </c>
      <c r="AH34" s="132">
        <v>0</v>
      </c>
      <c r="AI34" s="132">
        <v>0</v>
      </c>
      <c r="AJ34" s="132">
        <v>0</v>
      </c>
      <c r="AK34" s="152">
        <v>0</v>
      </c>
      <c r="AL34" s="152">
        <v>0</v>
      </c>
      <c r="AM34" s="152">
        <v>0</v>
      </c>
      <c r="AN34" s="152">
        <v>0</v>
      </c>
      <c r="AO34" s="152">
        <v>0</v>
      </c>
      <c r="AP34" s="152">
        <v>0</v>
      </c>
      <c r="AQ34" s="152">
        <v>0</v>
      </c>
      <c r="AR34" s="152">
        <v>0</v>
      </c>
      <c r="AS34" s="152">
        <v>0</v>
      </c>
      <c r="AT34" s="152">
        <v>0</v>
      </c>
      <c r="AU34" s="152">
        <v>0</v>
      </c>
      <c r="AV34" s="152">
        <v>0</v>
      </c>
      <c r="AW34" s="152">
        <v>0</v>
      </c>
      <c r="AX34" s="152">
        <v>0</v>
      </c>
      <c r="AY34" s="152">
        <v>0</v>
      </c>
      <c r="AZ34" s="152">
        <v>0</v>
      </c>
      <c r="BA34" s="132">
        <v>0</v>
      </c>
      <c r="BB34" s="132">
        <v>0</v>
      </c>
      <c r="BC34" s="132">
        <v>0</v>
      </c>
      <c r="BD34" s="132">
        <v>0</v>
      </c>
      <c r="BE34" s="132">
        <v>0</v>
      </c>
      <c r="BF34" s="132">
        <v>0</v>
      </c>
      <c r="BG34" s="132">
        <v>0</v>
      </c>
      <c r="BH34" s="132">
        <v>0</v>
      </c>
      <c r="BI34" s="151">
        <v>0</v>
      </c>
      <c r="BJ34" s="152">
        <v>0</v>
      </c>
      <c r="BK34" s="152">
        <v>0</v>
      </c>
      <c r="BL34" s="132">
        <v>0</v>
      </c>
      <c r="BM34" s="146">
        <v>0</v>
      </c>
      <c r="BN34" s="42">
        <v>0</v>
      </c>
      <c r="BO34" s="42">
        <v>16.029999999999998</v>
      </c>
      <c r="BP34" s="42">
        <v>18.017399999999999</v>
      </c>
      <c r="BQ34" s="117"/>
      <c r="BR34" s="117"/>
    </row>
    <row r="35" spans="1:70" s="138" customFormat="1" ht="15" customHeight="1">
      <c r="A35" s="150" t="s">
        <v>124</v>
      </c>
      <c r="B35" s="164" t="s">
        <v>125</v>
      </c>
      <c r="C35" s="143" t="s">
        <v>19</v>
      </c>
      <c r="D35" s="132">
        <v>0</v>
      </c>
      <c r="E35" s="151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52">
        <v>0</v>
      </c>
      <c r="M35" s="132">
        <v>0</v>
      </c>
      <c r="N35" s="132">
        <v>0</v>
      </c>
      <c r="O35" s="132">
        <v>0</v>
      </c>
      <c r="P35" s="152">
        <v>0</v>
      </c>
      <c r="Q35" s="132">
        <v>0</v>
      </c>
      <c r="R35" s="132">
        <v>0</v>
      </c>
      <c r="S35" s="132">
        <v>0</v>
      </c>
      <c r="T35" s="15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51">
        <v>0</v>
      </c>
      <c r="AB35" s="132">
        <v>0</v>
      </c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  <c r="AH35" s="213">
        <v>0</v>
      </c>
      <c r="AI35" s="132">
        <v>0</v>
      </c>
      <c r="AJ35" s="132">
        <v>0</v>
      </c>
      <c r="AK35" s="152">
        <v>0</v>
      </c>
      <c r="AL35" s="152">
        <v>0</v>
      </c>
      <c r="AM35" s="152">
        <v>0</v>
      </c>
      <c r="AN35" s="152">
        <v>0</v>
      </c>
      <c r="AO35" s="152">
        <v>0</v>
      </c>
      <c r="AP35" s="152">
        <v>0</v>
      </c>
      <c r="AQ35" s="152">
        <v>0</v>
      </c>
      <c r="AR35" s="152">
        <v>0</v>
      </c>
      <c r="AS35" s="152">
        <v>0</v>
      </c>
      <c r="AT35" s="152">
        <v>0</v>
      </c>
      <c r="AU35" s="152">
        <v>0</v>
      </c>
      <c r="AV35" s="152">
        <v>0</v>
      </c>
      <c r="AW35" s="152">
        <v>0</v>
      </c>
      <c r="AX35" s="152">
        <v>0</v>
      </c>
      <c r="AY35" s="152">
        <v>0</v>
      </c>
      <c r="AZ35" s="152">
        <v>0</v>
      </c>
      <c r="BA35" s="132">
        <v>0</v>
      </c>
      <c r="BB35" s="132">
        <v>0</v>
      </c>
      <c r="BC35" s="132">
        <v>0</v>
      </c>
      <c r="BD35" s="132">
        <v>0</v>
      </c>
      <c r="BE35" s="132">
        <v>0</v>
      </c>
      <c r="BF35" s="132">
        <v>0</v>
      </c>
      <c r="BG35" s="132">
        <v>0</v>
      </c>
      <c r="BH35" s="132">
        <v>0</v>
      </c>
      <c r="BI35" s="151">
        <v>0</v>
      </c>
      <c r="BJ35" s="152">
        <v>0</v>
      </c>
      <c r="BK35" s="152">
        <v>0</v>
      </c>
      <c r="BL35" s="132">
        <v>0</v>
      </c>
      <c r="BM35" s="146">
        <v>0</v>
      </c>
      <c r="BN35" s="42">
        <v>0</v>
      </c>
      <c r="BO35" s="42">
        <v>0</v>
      </c>
      <c r="BP35" s="42">
        <v>0</v>
      </c>
      <c r="BQ35" s="117"/>
      <c r="BR35" s="117"/>
    </row>
    <row r="36" spans="1:70" s="138" customFormat="1" ht="15" customHeight="1">
      <c r="A36" s="150" t="s">
        <v>126</v>
      </c>
      <c r="B36" s="150" t="s">
        <v>127</v>
      </c>
      <c r="C36" s="143" t="s">
        <v>20</v>
      </c>
      <c r="D36" s="132">
        <v>0</v>
      </c>
      <c r="E36" s="151">
        <v>0</v>
      </c>
      <c r="F36" s="132">
        <v>0</v>
      </c>
      <c r="G36" s="132">
        <v>0</v>
      </c>
      <c r="H36" s="132">
        <v>0</v>
      </c>
      <c r="I36" s="132">
        <v>0</v>
      </c>
      <c r="J36" s="132">
        <v>0</v>
      </c>
      <c r="K36" s="132">
        <v>0</v>
      </c>
      <c r="L36" s="152">
        <v>0</v>
      </c>
      <c r="M36" s="132">
        <v>0</v>
      </c>
      <c r="N36" s="132">
        <v>0</v>
      </c>
      <c r="O36" s="132">
        <v>0</v>
      </c>
      <c r="P36" s="152">
        <v>0</v>
      </c>
      <c r="Q36" s="132">
        <v>0</v>
      </c>
      <c r="R36" s="132">
        <v>0</v>
      </c>
      <c r="S36" s="132">
        <v>0</v>
      </c>
      <c r="T36" s="152">
        <v>0</v>
      </c>
      <c r="U36" s="132">
        <v>0</v>
      </c>
      <c r="V36" s="132">
        <v>0</v>
      </c>
      <c r="W36" s="132">
        <v>0</v>
      </c>
      <c r="X36" s="132">
        <v>0</v>
      </c>
      <c r="Y36" s="132">
        <v>0</v>
      </c>
      <c r="Z36" s="132">
        <v>0</v>
      </c>
      <c r="AA36" s="165">
        <v>0</v>
      </c>
      <c r="AB36" s="132">
        <v>0</v>
      </c>
      <c r="AC36" s="132">
        <v>0</v>
      </c>
      <c r="AD36" s="132">
        <v>0</v>
      </c>
      <c r="AE36" s="132">
        <v>0</v>
      </c>
      <c r="AF36" s="132">
        <v>0</v>
      </c>
      <c r="AG36" s="132">
        <v>0</v>
      </c>
      <c r="AH36" s="132">
        <v>0</v>
      </c>
      <c r="AI36" s="213">
        <v>0</v>
      </c>
      <c r="AJ36" s="132">
        <v>0</v>
      </c>
      <c r="AK36" s="152">
        <v>0</v>
      </c>
      <c r="AL36" s="152">
        <v>0</v>
      </c>
      <c r="AM36" s="152">
        <v>0</v>
      </c>
      <c r="AN36" s="152">
        <v>0</v>
      </c>
      <c r="AO36" s="152">
        <v>0</v>
      </c>
      <c r="AP36" s="152">
        <v>0</v>
      </c>
      <c r="AQ36" s="152">
        <v>0</v>
      </c>
      <c r="AR36" s="152">
        <v>0</v>
      </c>
      <c r="AS36" s="152">
        <v>0</v>
      </c>
      <c r="AT36" s="152">
        <v>0</v>
      </c>
      <c r="AU36" s="152">
        <v>0</v>
      </c>
      <c r="AV36" s="152">
        <v>0</v>
      </c>
      <c r="AW36" s="152">
        <v>0</v>
      </c>
      <c r="AX36" s="152">
        <v>0</v>
      </c>
      <c r="AY36" s="152">
        <v>0</v>
      </c>
      <c r="AZ36" s="152">
        <v>0</v>
      </c>
      <c r="BA36" s="132">
        <v>0</v>
      </c>
      <c r="BB36" s="132">
        <v>0</v>
      </c>
      <c r="BC36" s="132">
        <v>0</v>
      </c>
      <c r="BD36" s="132">
        <v>0</v>
      </c>
      <c r="BE36" s="132">
        <v>0</v>
      </c>
      <c r="BF36" s="132">
        <v>0</v>
      </c>
      <c r="BG36" s="132">
        <v>0</v>
      </c>
      <c r="BH36" s="132">
        <v>0</v>
      </c>
      <c r="BI36" s="151">
        <v>0</v>
      </c>
      <c r="BJ36" s="152">
        <v>0</v>
      </c>
      <c r="BK36" s="152">
        <v>0</v>
      </c>
      <c r="BL36" s="132">
        <v>0</v>
      </c>
      <c r="BM36" s="146">
        <v>0</v>
      </c>
      <c r="BN36" s="42">
        <v>0</v>
      </c>
      <c r="BO36" s="42">
        <v>0</v>
      </c>
      <c r="BP36" s="42">
        <v>0</v>
      </c>
      <c r="BQ36" s="117"/>
      <c r="BR36" s="117"/>
    </row>
    <row r="37" spans="1:70" s="138" customFormat="1" ht="15" customHeight="1">
      <c r="A37" s="150" t="s">
        <v>128</v>
      </c>
      <c r="B37" s="164" t="s">
        <v>129</v>
      </c>
      <c r="C37" s="143" t="s">
        <v>21</v>
      </c>
      <c r="D37" s="132">
        <v>778.53259999999977</v>
      </c>
      <c r="E37" s="151">
        <v>0</v>
      </c>
      <c r="F37" s="132">
        <v>0</v>
      </c>
      <c r="G37" s="152">
        <v>0</v>
      </c>
      <c r="H37" s="152">
        <v>0</v>
      </c>
      <c r="I37" s="152">
        <v>0</v>
      </c>
      <c r="J37" s="152">
        <v>0</v>
      </c>
      <c r="K37" s="152">
        <v>0</v>
      </c>
      <c r="L37" s="152">
        <v>0</v>
      </c>
      <c r="M37" s="152">
        <v>0</v>
      </c>
      <c r="N37" s="152">
        <v>0</v>
      </c>
      <c r="O37" s="152">
        <v>0</v>
      </c>
      <c r="P37" s="152">
        <v>0</v>
      </c>
      <c r="Q37" s="152">
        <v>0</v>
      </c>
      <c r="R37" s="152">
        <v>0</v>
      </c>
      <c r="S37" s="152">
        <v>0</v>
      </c>
      <c r="T37" s="152">
        <v>0</v>
      </c>
      <c r="U37" s="152">
        <v>0</v>
      </c>
      <c r="V37" s="152">
        <v>0</v>
      </c>
      <c r="W37" s="152">
        <v>0</v>
      </c>
      <c r="X37" s="152">
        <v>0</v>
      </c>
      <c r="Y37" s="152">
        <v>0</v>
      </c>
      <c r="Z37" s="152">
        <v>0</v>
      </c>
      <c r="AA37" s="152">
        <v>0.3</v>
      </c>
      <c r="AB37" s="152">
        <v>0</v>
      </c>
      <c r="AC37" s="152">
        <v>0</v>
      </c>
      <c r="AD37" s="152">
        <v>0</v>
      </c>
      <c r="AE37" s="152">
        <v>0</v>
      </c>
      <c r="AF37" s="152">
        <v>0.3</v>
      </c>
      <c r="AG37" s="152">
        <v>0</v>
      </c>
      <c r="AH37" s="152">
        <v>0</v>
      </c>
      <c r="AI37" s="152">
        <v>0</v>
      </c>
      <c r="AJ37" s="213">
        <v>778.23259999999982</v>
      </c>
      <c r="AK37" s="152">
        <v>0</v>
      </c>
      <c r="AL37" s="152">
        <v>0</v>
      </c>
      <c r="AM37" s="152">
        <v>0.13</v>
      </c>
      <c r="AN37" s="152">
        <v>0</v>
      </c>
      <c r="AO37" s="152">
        <v>0</v>
      </c>
      <c r="AP37" s="152">
        <v>0.3</v>
      </c>
      <c r="AQ37" s="152">
        <v>0</v>
      </c>
      <c r="AR37" s="152">
        <v>0</v>
      </c>
      <c r="AS37" s="152">
        <v>0</v>
      </c>
      <c r="AT37" s="152">
        <v>0.2</v>
      </c>
      <c r="AU37" s="152">
        <v>0</v>
      </c>
      <c r="AV37" s="152">
        <v>0</v>
      </c>
      <c r="AW37" s="152">
        <v>0</v>
      </c>
      <c r="AX37" s="152">
        <v>0</v>
      </c>
      <c r="AY37" s="152">
        <v>0</v>
      </c>
      <c r="AZ37" s="152">
        <v>0</v>
      </c>
      <c r="BA37" s="152">
        <v>0</v>
      </c>
      <c r="BB37" s="152">
        <v>0</v>
      </c>
      <c r="BC37" s="152">
        <v>0</v>
      </c>
      <c r="BD37" s="152">
        <v>0</v>
      </c>
      <c r="BE37" s="152">
        <v>0</v>
      </c>
      <c r="BF37" s="152">
        <v>0</v>
      </c>
      <c r="BG37" s="152">
        <v>0</v>
      </c>
      <c r="BH37" s="152">
        <v>0</v>
      </c>
      <c r="BI37" s="152">
        <v>0</v>
      </c>
      <c r="BJ37" s="152">
        <v>0</v>
      </c>
      <c r="BK37" s="152">
        <v>0</v>
      </c>
      <c r="BL37" s="152">
        <v>0</v>
      </c>
      <c r="BM37" s="152">
        <v>0</v>
      </c>
      <c r="BN37" s="42">
        <v>0.3</v>
      </c>
      <c r="BO37" s="42">
        <v>346.25780000000003</v>
      </c>
      <c r="BP37" s="42">
        <v>1124.7903999999999</v>
      </c>
      <c r="BQ37" s="117"/>
      <c r="BR37" s="117"/>
    </row>
    <row r="38" spans="1:70" s="156" customFormat="1" ht="15" customHeight="1">
      <c r="A38" s="153" t="s">
        <v>275</v>
      </c>
      <c r="B38" s="153" t="s">
        <v>130</v>
      </c>
      <c r="C38" s="144" t="s">
        <v>22</v>
      </c>
      <c r="D38" s="132">
        <v>356.67639999999994</v>
      </c>
      <c r="E38" s="151">
        <v>0</v>
      </c>
      <c r="F38" s="132">
        <v>0</v>
      </c>
      <c r="G38" s="152">
        <v>0</v>
      </c>
      <c r="H38" s="152">
        <v>0</v>
      </c>
      <c r="I38" s="152">
        <v>0</v>
      </c>
      <c r="J38" s="152">
        <v>0</v>
      </c>
      <c r="K38" s="152">
        <v>0</v>
      </c>
      <c r="L38" s="152">
        <v>0</v>
      </c>
      <c r="M38" s="152">
        <v>0</v>
      </c>
      <c r="N38" s="152">
        <v>0</v>
      </c>
      <c r="O38" s="152">
        <v>0</v>
      </c>
      <c r="P38" s="152">
        <v>0</v>
      </c>
      <c r="Q38" s="152">
        <v>0</v>
      </c>
      <c r="R38" s="152">
        <v>0</v>
      </c>
      <c r="S38" s="152">
        <v>0</v>
      </c>
      <c r="T38" s="152">
        <v>0</v>
      </c>
      <c r="U38" s="152">
        <v>0</v>
      </c>
      <c r="V38" s="152">
        <v>0</v>
      </c>
      <c r="W38" s="152">
        <v>0</v>
      </c>
      <c r="X38" s="152">
        <v>0</v>
      </c>
      <c r="Y38" s="152">
        <v>0</v>
      </c>
      <c r="Z38" s="152">
        <v>0</v>
      </c>
      <c r="AA38" s="155">
        <v>0</v>
      </c>
      <c r="AB38" s="152">
        <v>0</v>
      </c>
      <c r="AC38" s="152">
        <v>0</v>
      </c>
      <c r="AD38" s="152">
        <v>0</v>
      </c>
      <c r="AE38" s="152">
        <v>0</v>
      </c>
      <c r="AF38" s="152">
        <v>0</v>
      </c>
      <c r="AG38" s="152">
        <v>0</v>
      </c>
      <c r="AH38" s="152">
        <v>0</v>
      </c>
      <c r="AI38" s="152">
        <v>0</v>
      </c>
      <c r="AJ38" s="132">
        <v>0</v>
      </c>
      <c r="AK38" s="216">
        <v>356.67639999999994</v>
      </c>
      <c r="AL38" s="152">
        <v>0</v>
      </c>
      <c r="AM38" s="152">
        <v>0</v>
      </c>
      <c r="AN38" s="152">
        <v>0</v>
      </c>
      <c r="AO38" s="152">
        <v>0</v>
      </c>
      <c r="AP38" s="152">
        <v>0</v>
      </c>
      <c r="AQ38" s="152">
        <v>0</v>
      </c>
      <c r="AR38" s="152">
        <v>0</v>
      </c>
      <c r="AS38" s="152">
        <v>0</v>
      </c>
      <c r="AT38" s="152">
        <v>0</v>
      </c>
      <c r="AU38" s="152">
        <v>0</v>
      </c>
      <c r="AV38" s="152">
        <v>0</v>
      </c>
      <c r="AW38" s="152">
        <v>0</v>
      </c>
      <c r="AX38" s="152">
        <v>0</v>
      </c>
      <c r="AY38" s="152">
        <v>0</v>
      </c>
      <c r="AZ38" s="152">
        <v>0</v>
      </c>
      <c r="BA38" s="152">
        <v>0</v>
      </c>
      <c r="BB38" s="152">
        <v>0</v>
      </c>
      <c r="BC38" s="152">
        <v>0</v>
      </c>
      <c r="BD38" s="152">
        <v>0</v>
      </c>
      <c r="BE38" s="152">
        <v>0</v>
      </c>
      <c r="BF38" s="152">
        <v>0</v>
      </c>
      <c r="BG38" s="152">
        <v>0</v>
      </c>
      <c r="BH38" s="152">
        <v>0</v>
      </c>
      <c r="BI38" s="155">
        <v>0</v>
      </c>
      <c r="BJ38" s="152">
        <v>0</v>
      </c>
      <c r="BK38" s="152">
        <v>0</v>
      </c>
      <c r="BL38" s="152">
        <v>0</v>
      </c>
      <c r="BM38" s="147">
        <v>0</v>
      </c>
      <c r="BN38" s="199">
        <v>0</v>
      </c>
      <c r="BO38" s="218">
        <v>187.7</v>
      </c>
      <c r="BP38" s="199">
        <v>544.37639999999988</v>
      </c>
      <c r="BQ38" s="112"/>
      <c r="BR38" s="112"/>
    </row>
    <row r="39" spans="1:70" s="156" customFormat="1" ht="15" customHeight="1">
      <c r="A39" s="153" t="s">
        <v>276</v>
      </c>
      <c r="B39" s="153" t="s">
        <v>131</v>
      </c>
      <c r="C39" s="144" t="s">
        <v>23</v>
      </c>
      <c r="D39" s="132">
        <v>377.00109999999995</v>
      </c>
      <c r="E39" s="151">
        <v>0</v>
      </c>
      <c r="F39" s="132">
        <v>0</v>
      </c>
      <c r="G39" s="152">
        <v>0</v>
      </c>
      <c r="H39" s="152">
        <v>0</v>
      </c>
      <c r="I39" s="152">
        <v>0</v>
      </c>
      <c r="J39" s="152">
        <v>0</v>
      </c>
      <c r="K39" s="152">
        <v>0</v>
      </c>
      <c r="L39" s="152">
        <v>0</v>
      </c>
      <c r="M39" s="152">
        <v>0</v>
      </c>
      <c r="N39" s="152">
        <v>0</v>
      </c>
      <c r="O39" s="152">
        <v>0</v>
      </c>
      <c r="P39" s="152">
        <v>0</v>
      </c>
      <c r="Q39" s="152">
        <v>0</v>
      </c>
      <c r="R39" s="152">
        <v>0</v>
      </c>
      <c r="S39" s="152">
        <v>0</v>
      </c>
      <c r="T39" s="152">
        <v>0</v>
      </c>
      <c r="U39" s="152">
        <v>0</v>
      </c>
      <c r="V39" s="152">
        <v>0</v>
      </c>
      <c r="W39" s="152">
        <v>0</v>
      </c>
      <c r="X39" s="152">
        <v>0</v>
      </c>
      <c r="Y39" s="152">
        <v>0</v>
      </c>
      <c r="Z39" s="152">
        <v>0</v>
      </c>
      <c r="AA39" s="155">
        <v>0</v>
      </c>
      <c r="AB39" s="152">
        <v>0</v>
      </c>
      <c r="AC39" s="152">
        <v>0</v>
      </c>
      <c r="AD39" s="152">
        <v>0</v>
      </c>
      <c r="AE39" s="152">
        <v>0</v>
      </c>
      <c r="AF39" s="152">
        <v>0</v>
      </c>
      <c r="AG39" s="152">
        <v>0</v>
      </c>
      <c r="AH39" s="152">
        <v>0</v>
      </c>
      <c r="AI39" s="152">
        <v>0</v>
      </c>
      <c r="AJ39" s="132">
        <v>0</v>
      </c>
      <c r="AK39" s="152">
        <v>0</v>
      </c>
      <c r="AL39" s="216">
        <v>377.00109999999995</v>
      </c>
      <c r="AM39" s="152">
        <v>0</v>
      </c>
      <c r="AN39" s="152">
        <v>0</v>
      </c>
      <c r="AO39" s="152">
        <v>0</v>
      </c>
      <c r="AP39" s="152">
        <v>0</v>
      </c>
      <c r="AQ39" s="152">
        <v>0</v>
      </c>
      <c r="AR39" s="152">
        <v>0</v>
      </c>
      <c r="AS39" s="152">
        <v>0</v>
      </c>
      <c r="AT39" s="152">
        <v>0</v>
      </c>
      <c r="AU39" s="152">
        <v>0</v>
      </c>
      <c r="AV39" s="152">
        <v>0</v>
      </c>
      <c r="AW39" s="152">
        <v>0</v>
      </c>
      <c r="AX39" s="152">
        <v>0</v>
      </c>
      <c r="AY39" s="152">
        <v>0</v>
      </c>
      <c r="AZ39" s="152">
        <v>0</v>
      </c>
      <c r="BA39" s="152">
        <v>0</v>
      </c>
      <c r="BB39" s="152">
        <v>0</v>
      </c>
      <c r="BC39" s="152">
        <v>0</v>
      </c>
      <c r="BD39" s="152">
        <v>0</v>
      </c>
      <c r="BE39" s="152">
        <v>0</v>
      </c>
      <c r="BF39" s="152">
        <v>0</v>
      </c>
      <c r="BG39" s="152">
        <v>0</v>
      </c>
      <c r="BH39" s="152">
        <v>0</v>
      </c>
      <c r="BI39" s="155">
        <v>0</v>
      </c>
      <c r="BJ39" s="152">
        <v>0</v>
      </c>
      <c r="BK39" s="152">
        <v>0</v>
      </c>
      <c r="BL39" s="152">
        <v>0</v>
      </c>
      <c r="BM39" s="147">
        <v>0</v>
      </c>
      <c r="BN39" s="199">
        <v>0</v>
      </c>
      <c r="BO39" s="217">
        <v>60.65</v>
      </c>
      <c r="BP39" s="199">
        <v>437.65109999999993</v>
      </c>
      <c r="BQ39" s="112"/>
      <c r="BR39" s="112"/>
    </row>
    <row r="40" spans="1:70" s="156" customFormat="1" ht="15" customHeight="1">
      <c r="A40" s="153" t="s">
        <v>277</v>
      </c>
      <c r="B40" s="153" t="s">
        <v>132</v>
      </c>
      <c r="C40" s="144" t="s">
        <v>24</v>
      </c>
      <c r="D40" s="132">
        <v>0.51319999999999999</v>
      </c>
      <c r="E40" s="151">
        <v>0</v>
      </c>
      <c r="F40" s="132">
        <v>0</v>
      </c>
      <c r="G40" s="152">
        <v>0</v>
      </c>
      <c r="H40" s="152">
        <v>0</v>
      </c>
      <c r="I40" s="152">
        <v>0</v>
      </c>
      <c r="J40" s="152">
        <v>0</v>
      </c>
      <c r="K40" s="152">
        <v>0</v>
      </c>
      <c r="L40" s="152">
        <v>0</v>
      </c>
      <c r="M40" s="152">
        <v>0</v>
      </c>
      <c r="N40" s="152">
        <v>0</v>
      </c>
      <c r="O40" s="152">
        <v>0</v>
      </c>
      <c r="P40" s="152">
        <v>0</v>
      </c>
      <c r="Q40" s="152">
        <v>0</v>
      </c>
      <c r="R40" s="152">
        <v>0</v>
      </c>
      <c r="S40" s="152">
        <v>0</v>
      </c>
      <c r="T40" s="152">
        <v>0</v>
      </c>
      <c r="U40" s="152">
        <v>0</v>
      </c>
      <c r="V40" s="152">
        <v>0</v>
      </c>
      <c r="W40" s="152">
        <v>0</v>
      </c>
      <c r="X40" s="152">
        <v>0</v>
      </c>
      <c r="Y40" s="152">
        <v>0</v>
      </c>
      <c r="Z40" s="152">
        <v>0</v>
      </c>
      <c r="AA40" s="155">
        <v>0</v>
      </c>
      <c r="AB40" s="152">
        <v>0</v>
      </c>
      <c r="AC40" s="152">
        <v>0</v>
      </c>
      <c r="AD40" s="152">
        <v>0</v>
      </c>
      <c r="AE40" s="152">
        <v>0</v>
      </c>
      <c r="AF40" s="152">
        <v>0</v>
      </c>
      <c r="AG40" s="152">
        <v>0</v>
      </c>
      <c r="AH40" s="152">
        <v>0</v>
      </c>
      <c r="AI40" s="152">
        <v>0</v>
      </c>
      <c r="AJ40" s="132">
        <v>0</v>
      </c>
      <c r="AK40" s="152">
        <v>0</v>
      </c>
      <c r="AL40" s="152">
        <v>0</v>
      </c>
      <c r="AM40" s="216">
        <v>0.51319999999999999</v>
      </c>
      <c r="AN40" s="152">
        <v>0</v>
      </c>
      <c r="AO40" s="152">
        <v>0</v>
      </c>
      <c r="AP40" s="152">
        <v>0</v>
      </c>
      <c r="AQ40" s="152">
        <v>0</v>
      </c>
      <c r="AR40" s="152">
        <v>0</v>
      </c>
      <c r="AS40" s="152">
        <v>0</v>
      </c>
      <c r="AT40" s="152">
        <v>0</v>
      </c>
      <c r="AU40" s="152">
        <v>0</v>
      </c>
      <c r="AV40" s="152">
        <v>0</v>
      </c>
      <c r="AW40" s="152">
        <v>0</v>
      </c>
      <c r="AX40" s="152">
        <v>0</v>
      </c>
      <c r="AY40" s="152">
        <v>0</v>
      </c>
      <c r="AZ40" s="152">
        <v>0</v>
      </c>
      <c r="BA40" s="152">
        <v>0</v>
      </c>
      <c r="BB40" s="152">
        <v>0</v>
      </c>
      <c r="BC40" s="152">
        <v>0</v>
      </c>
      <c r="BD40" s="152">
        <v>0</v>
      </c>
      <c r="BE40" s="152">
        <v>0</v>
      </c>
      <c r="BF40" s="152">
        <v>0</v>
      </c>
      <c r="BG40" s="152">
        <v>0</v>
      </c>
      <c r="BH40" s="152">
        <v>0</v>
      </c>
      <c r="BI40" s="155">
        <v>0</v>
      </c>
      <c r="BJ40" s="152">
        <v>0</v>
      </c>
      <c r="BK40" s="152">
        <v>0</v>
      </c>
      <c r="BL40" s="152">
        <v>0</v>
      </c>
      <c r="BM40" s="147">
        <v>0</v>
      </c>
      <c r="BN40" s="199">
        <v>0</v>
      </c>
      <c r="BO40" s="217">
        <v>24.859999999999996</v>
      </c>
      <c r="BP40" s="199">
        <v>25.373199999999997</v>
      </c>
      <c r="BQ40" s="112"/>
      <c r="BR40" s="112"/>
    </row>
    <row r="41" spans="1:70" s="156" customFormat="1" ht="15" customHeight="1">
      <c r="A41" s="153" t="s">
        <v>278</v>
      </c>
      <c r="B41" s="153" t="s">
        <v>133</v>
      </c>
      <c r="C41" s="144" t="s">
        <v>25</v>
      </c>
      <c r="D41" s="132">
        <v>4.6590999999999996</v>
      </c>
      <c r="E41" s="151">
        <v>0</v>
      </c>
      <c r="F41" s="132">
        <v>0</v>
      </c>
      <c r="G41" s="152">
        <v>0</v>
      </c>
      <c r="H41" s="152">
        <v>0</v>
      </c>
      <c r="I41" s="152">
        <v>0</v>
      </c>
      <c r="J41" s="152">
        <v>0</v>
      </c>
      <c r="K41" s="152">
        <v>0</v>
      </c>
      <c r="L41" s="152">
        <v>0</v>
      </c>
      <c r="M41" s="152">
        <v>0</v>
      </c>
      <c r="N41" s="152">
        <v>0</v>
      </c>
      <c r="O41" s="152">
        <v>0</v>
      </c>
      <c r="P41" s="152">
        <v>0</v>
      </c>
      <c r="Q41" s="152">
        <v>0</v>
      </c>
      <c r="R41" s="152">
        <v>0</v>
      </c>
      <c r="S41" s="152">
        <v>0</v>
      </c>
      <c r="T41" s="152">
        <v>0</v>
      </c>
      <c r="U41" s="152">
        <v>0</v>
      </c>
      <c r="V41" s="152">
        <v>0</v>
      </c>
      <c r="W41" s="152">
        <v>0</v>
      </c>
      <c r="X41" s="152">
        <v>0</v>
      </c>
      <c r="Y41" s="152">
        <v>0</v>
      </c>
      <c r="Z41" s="152">
        <v>0</v>
      </c>
      <c r="AA41" s="155">
        <v>0</v>
      </c>
      <c r="AB41" s="152">
        <v>0</v>
      </c>
      <c r="AC41" s="152">
        <v>0</v>
      </c>
      <c r="AD41" s="152">
        <v>0</v>
      </c>
      <c r="AE41" s="152">
        <v>0</v>
      </c>
      <c r="AF41" s="152">
        <v>0</v>
      </c>
      <c r="AG41" s="152">
        <v>0</v>
      </c>
      <c r="AH41" s="152">
        <v>0</v>
      </c>
      <c r="AI41" s="152">
        <v>0</v>
      </c>
      <c r="AJ41" s="132">
        <v>0</v>
      </c>
      <c r="AK41" s="152">
        <v>0</v>
      </c>
      <c r="AL41" s="152">
        <v>0</v>
      </c>
      <c r="AM41" s="152">
        <v>0</v>
      </c>
      <c r="AN41" s="216">
        <v>4.6590999999999996</v>
      </c>
      <c r="AO41" s="152">
        <v>0</v>
      </c>
      <c r="AP41" s="152">
        <v>0</v>
      </c>
      <c r="AQ41" s="152">
        <v>0</v>
      </c>
      <c r="AR41" s="152">
        <v>0</v>
      </c>
      <c r="AS41" s="152">
        <v>0</v>
      </c>
      <c r="AT41" s="152">
        <v>0</v>
      </c>
      <c r="AU41" s="152">
        <v>0</v>
      </c>
      <c r="AV41" s="152">
        <v>0</v>
      </c>
      <c r="AW41" s="152">
        <v>0</v>
      </c>
      <c r="AX41" s="152">
        <v>0</v>
      </c>
      <c r="AY41" s="152">
        <v>0</v>
      </c>
      <c r="AZ41" s="152">
        <v>0</v>
      </c>
      <c r="BA41" s="152">
        <v>0</v>
      </c>
      <c r="BB41" s="152">
        <v>0</v>
      </c>
      <c r="BC41" s="152">
        <v>0</v>
      </c>
      <c r="BD41" s="152">
        <v>0</v>
      </c>
      <c r="BE41" s="152">
        <v>0</v>
      </c>
      <c r="BF41" s="152">
        <v>0</v>
      </c>
      <c r="BG41" s="152">
        <v>0</v>
      </c>
      <c r="BH41" s="152">
        <v>0</v>
      </c>
      <c r="BI41" s="155">
        <v>0</v>
      </c>
      <c r="BJ41" s="152">
        <v>0</v>
      </c>
      <c r="BK41" s="152">
        <v>0</v>
      </c>
      <c r="BL41" s="152">
        <v>0</v>
      </c>
      <c r="BM41" s="147">
        <v>0</v>
      </c>
      <c r="BN41" s="199">
        <v>0</v>
      </c>
      <c r="BO41" s="215">
        <v>4.51</v>
      </c>
      <c r="BP41" s="199">
        <v>9.1691000000000003</v>
      </c>
      <c r="BQ41" s="112"/>
      <c r="BR41" s="112"/>
    </row>
    <row r="42" spans="1:70" s="156" customFormat="1" ht="15" customHeight="1">
      <c r="A42" s="153" t="s">
        <v>279</v>
      </c>
      <c r="B42" s="153" t="s">
        <v>134</v>
      </c>
      <c r="C42" s="144" t="s">
        <v>26</v>
      </c>
      <c r="D42" s="132">
        <v>22.515699999999999</v>
      </c>
      <c r="E42" s="151">
        <v>0</v>
      </c>
      <c r="F42" s="132">
        <v>0</v>
      </c>
      <c r="G42" s="152">
        <v>0</v>
      </c>
      <c r="H42" s="152">
        <v>0</v>
      </c>
      <c r="I42" s="152">
        <v>0</v>
      </c>
      <c r="J42" s="152">
        <v>0</v>
      </c>
      <c r="K42" s="152">
        <v>0</v>
      </c>
      <c r="L42" s="152">
        <v>0</v>
      </c>
      <c r="M42" s="152">
        <v>0</v>
      </c>
      <c r="N42" s="152">
        <v>0</v>
      </c>
      <c r="O42" s="152">
        <v>0</v>
      </c>
      <c r="P42" s="152">
        <v>0</v>
      </c>
      <c r="Q42" s="152">
        <v>0</v>
      </c>
      <c r="R42" s="152">
        <v>0</v>
      </c>
      <c r="S42" s="152">
        <v>0</v>
      </c>
      <c r="T42" s="152">
        <v>0</v>
      </c>
      <c r="U42" s="152">
        <v>0</v>
      </c>
      <c r="V42" s="152">
        <v>0</v>
      </c>
      <c r="W42" s="152">
        <v>0</v>
      </c>
      <c r="X42" s="152">
        <v>0</v>
      </c>
      <c r="Y42" s="152">
        <v>0</v>
      </c>
      <c r="Z42" s="152">
        <v>0</v>
      </c>
      <c r="AA42" s="155">
        <v>0.92999999999999994</v>
      </c>
      <c r="AB42" s="152">
        <v>0</v>
      </c>
      <c r="AC42" s="152">
        <v>0</v>
      </c>
      <c r="AD42" s="152">
        <v>0</v>
      </c>
      <c r="AE42" s="152">
        <v>0</v>
      </c>
      <c r="AF42" s="152">
        <v>0.3</v>
      </c>
      <c r="AG42" s="152">
        <v>0</v>
      </c>
      <c r="AH42" s="152">
        <v>0</v>
      </c>
      <c r="AI42" s="152">
        <v>0</v>
      </c>
      <c r="AJ42" s="132">
        <v>0.63</v>
      </c>
      <c r="AK42" s="152">
        <v>0</v>
      </c>
      <c r="AL42" s="152">
        <v>0</v>
      </c>
      <c r="AM42" s="152">
        <v>0.13</v>
      </c>
      <c r="AN42" s="152">
        <v>0</v>
      </c>
      <c r="AO42" s="216">
        <v>21.585699999999999</v>
      </c>
      <c r="AP42" s="152">
        <v>0.3</v>
      </c>
      <c r="AQ42" s="152">
        <v>0</v>
      </c>
      <c r="AR42" s="152">
        <v>0</v>
      </c>
      <c r="AS42" s="152">
        <v>0</v>
      </c>
      <c r="AT42" s="152">
        <v>0.2</v>
      </c>
      <c r="AU42" s="152">
        <v>0</v>
      </c>
      <c r="AV42" s="152">
        <v>0</v>
      </c>
      <c r="AW42" s="152">
        <v>0</v>
      </c>
      <c r="AX42" s="152">
        <v>0</v>
      </c>
      <c r="AY42" s="152">
        <v>0</v>
      </c>
      <c r="AZ42" s="152">
        <v>0</v>
      </c>
      <c r="BA42" s="152">
        <v>0</v>
      </c>
      <c r="BB42" s="152">
        <v>0</v>
      </c>
      <c r="BC42" s="152">
        <v>0</v>
      </c>
      <c r="BD42" s="152">
        <v>0</v>
      </c>
      <c r="BE42" s="152">
        <v>0</v>
      </c>
      <c r="BF42" s="152">
        <v>0</v>
      </c>
      <c r="BG42" s="152">
        <v>0</v>
      </c>
      <c r="BH42" s="152">
        <v>0</v>
      </c>
      <c r="BI42" s="155">
        <v>0</v>
      </c>
      <c r="BJ42" s="152">
        <v>0</v>
      </c>
      <c r="BK42" s="152">
        <v>0</v>
      </c>
      <c r="BL42" s="152">
        <v>0</v>
      </c>
      <c r="BM42" s="147">
        <v>0</v>
      </c>
      <c r="BN42" s="199">
        <v>0.92999999999999994</v>
      </c>
      <c r="BO42" s="199">
        <v>11.887799999999999</v>
      </c>
      <c r="BP42" s="199">
        <v>34.403499999999994</v>
      </c>
      <c r="BQ42" s="112"/>
      <c r="BR42" s="112"/>
    </row>
    <row r="43" spans="1:70" s="156" customFormat="1" ht="15" customHeight="1">
      <c r="A43" s="153" t="s">
        <v>280</v>
      </c>
      <c r="B43" s="153" t="s">
        <v>135</v>
      </c>
      <c r="C43" s="144" t="s">
        <v>27</v>
      </c>
      <c r="D43" s="132">
        <v>1.181</v>
      </c>
      <c r="E43" s="151">
        <v>0</v>
      </c>
      <c r="F43" s="132">
        <v>0</v>
      </c>
      <c r="G43" s="152">
        <v>0</v>
      </c>
      <c r="H43" s="152">
        <v>0</v>
      </c>
      <c r="I43" s="152">
        <v>0</v>
      </c>
      <c r="J43" s="152">
        <v>0</v>
      </c>
      <c r="K43" s="152">
        <v>0</v>
      </c>
      <c r="L43" s="152">
        <v>0</v>
      </c>
      <c r="M43" s="152">
        <v>0</v>
      </c>
      <c r="N43" s="152">
        <v>0</v>
      </c>
      <c r="O43" s="152">
        <v>0</v>
      </c>
      <c r="P43" s="152">
        <v>0</v>
      </c>
      <c r="Q43" s="152">
        <v>0</v>
      </c>
      <c r="R43" s="152">
        <v>0</v>
      </c>
      <c r="S43" s="152">
        <v>0</v>
      </c>
      <c r="T43" s="152">
        <v>0</v>
      </c>
      <c r="U43" s="152">
        <v>0</v>
      </c>
      <c r="V43" s="152">
        <v>0</v>
      </c>
      <c r="W43" s="152">
        <v>0</v>
      </c>
      <c r="X43" s="152">
        <v>0</v>
      </c>
      <c r="Y43" s="152">
        <v>0</v>
      </c>
      <c r="Z43" s="152">
        <v>0</v>
      </c>
      <c r="AA43" s="155">
        <v>0</v>
      </c>
      <c r="AB43" s="152">
        <v>0</v>
      </c>
      <c r="AC43" s="152">
        <v>0</v>
      </c>
      <c r="AD43" s="152">
        <v>0</v>
      </c>
      <c r="AE43" s="152">
        <v>0</v>
      </c>
      <c r="AF43" s="152">
        <v>0</v>
      </c>
      <c r="AG43" s="152">
        <v>0</v>
      </c>
      <c r="AH43" s="152">
        <v>0</v>
      </c>
      <c r="AI43" s="152">
        <v>0</v>
      </c>
      <c r="AJ43" s="132">
        <v>0</v>
      </c>
      <c r="AK43" s="152">
        <v>0</v>
      </c>
      <c r="AL43" s="152">
        <v>0</v>
      </c>
      <c r="AM43" s="152">
        <v>0</v>
      </c>
      <c r="AN43" s="152">
        <v>0</v>
      </c>
      <c r="AO43" s="152">
        <v>0</v>
      </c>
      <c r="AP43" s="216">
        <v>1.181</v>
      </c>
      <c r="AQ43" s="152">
        <v>0</v>
      </c>
      <c r="AR43" s="152">
        <v>0</v>
      </c>
      <c r="AS43" s="152">
        <v>0</v>
      </c>
      <c r="AT43" s="152">
        <v>0</v>
      </c>
      <c r="AU43" s="152">
        <v>0</v>
      </c>
      <c r="AV43" s="152">
        <v>0</v>
      </c>
      <c r="AW43" s="152">
        <v>0</v>
      </c>
      <c r="AX43" s="152">
        <v>0</v>
      </c>
      <c r="AY43" s="152">
        <v>0</v>
      </c>
      <c r="AZ43" s="152">
        <v>0</v>
      </c>
      <c r="BA43" s="152">
        <v>0</v>
      </c>
      <c r="BB43" s="152">
        <v>0</v>
      </c>
      <c r="BC43" s="152">
        <v>0</v>
      </c>
      <c r="BD43" s="152">
        <v>0</v>
      </c>
      <c r="BE43" s="152">
        <v>0</v>
      </c>
      <c r="BF43" s="152">
        <v>0</v>
      </c>
      <c r="BG43" s="152">
        <v>0</v>
      </c>
      <c r="BH43" s="152">
        <v>0</v>
      </c>
      <c r="BI43" s="155">
        <v>0</v>
      </c>
      <c r="BJ43" s="152">
        <v>0</v>
      </c>
      <c r="BK43" s="152">
        <v>0</v>
      </c>
      <c r="BL43" s="152">
        <v>0</v>
      </c>
      <c r="BM43" s="147">
        <v>0</v>
      </c>
      <c r="BN43" s="199">
        <v>0</v>
      </c>
      <c r="BO43" s="217">
        <v>5.84</v>
      </c>
      <c r="BP43" s="199">
        <v>7.0209999999999999</v>
      </c>
      <c r="BQ43" s="112"/>
      <c r="BR43" s="112"/>
    </row>
    <row r="44" spans="1:70" s="156" customFormat="1" ht="15" customHeight="1">
      <c r="A44" s="153" t="s">
        <v>281</v>
      </c>
      <c r="B44" s="153" t="s">
        <v>136</v>
      </c>
      <c r="C44" s="144" t="s">
        <v>28</v>
      </c>
      <c r="D44" s="132">
        <v>0.69040000000000001</v>
      </c>
      <c r="E44" s="151">
        <v>0</v>
      </c>
      <c r="F44" s="132">
        <v>0</v>
      </c>
      <c r="G44" s="152">
        <v>0</v>
      </c>
      <c r="H44" s="152">
        <v>0</v>
      </c>
      <c r="I44" s="152">
        <v>0</v>
      </c>
      <c r="J44" s="152">
        <v>0</v>
      </c>
      <c r="K44" s="152">
        <v>0</v>
      </c>
      <c r="L44" s="152">
        <v>0</v>
      </c>
      <c r="M44" s="152">
        <v>0</v>
      </c>
      <c r="N44" s="152">
        <v>0</v>
      </c>
      <c r="O44" s="152">
        <v>0</v>
      </c>
      <c r="P44" s="152">
        <v>0</v>
      </c>
      <c r="Q44" s="152">
        <v>0</v>
      </c>
      <c r="R44" s="152">
        <v>0</v>
      </c>
      <c r="S44" s="152">
        <v>0</v>
      </c>
      <c r="T44" s="152">
        <v>0</v>
      </c>
      <c r="U44" s="152">
        <v>0</v>
      </c>
      <c r="V44" s="152">
        <v>0</v>
      </c>
      <c r="W44" s="152">
        <v>0</v>
      </c>
      <c r="X44" s="152">
        <v>0</v>
      </c>
      <c r="Y44" s="152">
        <v>0</v>
      </c>
      <c r="Z44" s="152">
        <v>0</v>
      </c>
      <c r="AA44" s="155">
        <v>0</v>
      </c>
      <c r="AB44" s="152">
        <v>0</v>
      </c>
      <c r="AC44" s="152">
        <v>0</v>
      </c>
      <c r="AD44" s="152">
        <v>0</v>
      </c>
      <c r="AE44" s="152">
        <v>0</v>
      </c>
      <c r="AF44" s="152">
        <v>0</v>
      </c>
      <c r="AG44" s="152">
        <v>0</v>
      </c>
      <c r="AH44" s="152">
        <v>0</v>
      </c>
      <c r="AI44" s="152">
        <v>0</v>
      </c>
      <c r="AJ44" s="132">
        <v>0</v>
      </c>
      <c r="AK44" s="152">
        <v>0</v>
      </c>
      <c r="AL44" s="152">
        <v>0</v>
      </c>
      <c r="AM44" s="152">
        <v>0</v>
      </c>
      <c r="AN44" s="152">
        <v>0</v>
      </c>
      <c r="AO44" s="152">
        <v>0</v>
      </c>
      <c r="AP44" s="152">
        <v>0</v>
      </c>
      <c r="AQ44" s="216">
        <v>0.69040000000000001</v>
      </c>
      <c r="AR44" s="152">
        <v>0</v>
      </c>
      <c r="AS44" s="152">
        <v>0</v>
      </c>
      <c r="AT44" s="152">
        <v>0</v>
      </c>
      <c r="AU44" s="152">
        <v>0</v>
      </c>
      <c r="AV44" s="152">
        <v>0</v>
      </c>
      <c r="AW44" s="152">
        <v>0</v>
      </c>
      <c r="AX44" s="152">
        <v>0</v>
      </c>
      <c r="AY44" s="152">
        <v>0</v>
      </c>
      <c r="AZ44" s="152">
        <v>0</v>
      </c>
      <c r="BA44" s="152">
        <v>0</v>
      </c>
      <c r="BB44" s="152">
        <v>0</v>
      </c>
      <c r="BC44" s="152">
        <v>0</v>
      </c>
      <c r="BD44" s="152">
        <v>0</v>
      </c>
      <c r="BE44" s="152">
        <v>0</v>
      </c>
      <c r="BF44" s="152">
        <v>0</v>
      </c>
      <c r="BG44" s="152">
        <v>0</v>
      </c>
      <c r="BH44" s="152">
        <v>0</v>
      </c>
      <c r="BI44" s="155">
        <v>0</v>
      </c>
      <c r="BJ44" s="152">
        <v>0</v>
      </c>
      <c r="BK44" s="152">
        <v>0</v>
      </c>
      <c r="BL44" s="152">
        <v>0</v>
      </c>
      <c r="BM44" s="147">
        <v>0</v>
      </c>
      <c r="BN44" s="199">
        <v>0</v>
      </c>
      <c r="BO44" s="199">
        <v>5.0999999999999996</v>
      </c>
      <c r="BP44" s="199">
        <v>5.7904</v>
      </c>
      <c r="BQ44" s="112"/>
      <c r="BR44" s="112"/>
    </row>
    <row r="45" spans="1:70" s="156" customFormat="1" ht="15" customHeight="1">
      <c r="A45" s="153" t="s">
        <v>282</v>
      </c>
      <c r="B45" s="153" t="s">
        <v>137</v>
      </c>
      <c r="C45" s="144" t="s">
        <v>29</v>
      </c>
      <c r="D45" s="132">
        <v>0.1739</v>
      </c>
      <c r="E45" s="151">
        <v>0</v>
      </c>
      <c r="F45" s="132">
        <v>0</v>
      </c>
      <c r="G45" s="152">
        <v>0</v>
      </c>
      <c r="H45" s="152">
        <v>0</v>
      </c>
      <c r="I45" s="152">
        <v>0</v>
      </c>
      <c r="J45" s="152">
        <v>0</v>
      </c>
      <c r="K45" s="152">
        <v>0</v>
      </c>
      <c r="L45" s="152">
        <v>0</v>
      </c>
      <c r="M45" s="152">
        <v>0</v>
      </c>
      <c r="N45" s="152">
        <v>0</v>
      </c>
      <c r="O45" s="152">
        <v>0</v>
      </c>
      <c r="P45" s="152">
        <v>0</v>
      </c>
      <c r="Q45" s="152">
        <v>0</v>
      </c>
      <c r="R45" s="152">
        <v>0</v>
      </c>
      <c r="S45" s="152">
        <v>0</v>
      </c>
      <c r="T45" s="152">
        <v>0</v>
      </c>
      <c r="U45" s="152">
        <v>0</v>
      </c>
      <c r="V45" s="152">
        <v>0</v>
      </c>
      <c r="W45" s="152">
        <v>0</v>
      </c>
      <c r="X45" s="152">
        <v>0</v>
      </c>
      <c r="Y45" s="152">
        <v>0</v>
      </c>
      <c r="Z45" s="152">
        <v>0</v>
      </c>
      <c r="AA45" s="155">
        <v>0</v>
      </c>
      <c r="AB45" s="152">
        <v>0</v>
      </c>
      <c r="AC45" s="152">
        <v>0</v>
      </c>
      <c r="AD45" s="152">
        <v>0</v>
      </c>
      <c r="AE45" s="152">
        <v>0</v>
      </c>
      <c r="AF45" s="152">
        <v>0</v>
      </c>
      <c r="AG45" s="152">
        <v>0</v>
      </c>
      <c r="AH45" s="152">
        <v>0</v>
      </c>
      <c r="AI45" s="152">
        <v>0</v>
      </c>
      <c r="AJ45" s="132">
        <v>0</v>
      </c>
      <c r="AK45" s="152">
        <v>0</v>
      </c>
      <c r="AL45" s="152">
        <v>0</v>
      </c>
      <c r="AM45" s="152">
        <v>0</v>
      </c>
      <c r="AN45" s="152">
        <v>0</v>
      </c>
      <c r="AO45" s="152">
        <v>0</v>
      </c>
      <c r="AP45" s="152">
        <v>0</v>
      </c>
      <c r="AQ45" s="152">
        <v>0</v>
      </c>
      <c r="AR45" s="216">
        <v>0.1739</v>
      </c>
      <c r="AS45" s="152">
        <v>0</v>
      </c>
      <c r="AT45" s="152">
        <v>0</v>
      </c>
      <c r="AU45" s="152">
        <v>0</v>
      </c>
      <c r="AV45" s="152">
        <v>0</v>
      </c>
      <c r="AW45" s="152">
        <v>0</v>
      </c>
      <c r="AX45" s="152">
        <v>0</v>
      </c>
      <c r="AY45" s="152">
        <v>0</v>
      </c>
      <c r="AZ45" s="152">
        <v>0</v>
      </c>
      <c r="BA45" s="152">
        <v>0</v>
      </c>
      <c r="BB45" s="152">
        <v>0</v>
      </c>
      <c r="BC45" s="152">
        <v>0</v>
      </c>
      <c r="BD45" s="152">
        <v>0</v>
      </c>
      <c r="BE45" s="152">
        <v>0</v>
      </c>
      <c r="BF45" s="152">
        <v>0</v>
      </c>
      <c r="BG45" s="152">
        <v>0</v>
      </c>
      <c r="BH45" s="152">
        <v>0</v>
      </c>
      <c r="BI45" s="155">
        <v>0</v>
      </c>
      <c r="BJ45" s="152">
        <v>0</v>
      </c>
      <c r="BK45" s="152">
        <v>0</v>
      </c>
      <c r="BL45" s="152">
        <v>0</v>
      </c>
      <c r="BM45" s="147">
        <v>0</v>
      </c>
      <c r="BN45" s="199">
        <v>0</v>
      </c>
      <c r="BO45" s="215">
        <v>0.71</v>
      </c>
      <c r="BP45" s="199">
        <v>0.88389999999999991</v>
      </c>
      <c r="BQ45" s="112"/>
      <c r="BR45" s="112"/>
    </row>
    <row r="46" spans="1:70" s="156" customFormat="1" ht="15" customHeight="1">
      <c r="A46" s="153" t="s">
        <v>283</v>
      </c>
      <c r="B46" s="219" t="s">
        <v>138</v>
      </c>
      <c r="C46" s="144" t="s">
        <v>30</v>
      </c>
      <c r="D46" s="132">
        <v>0</v>
      </c>
      <c r="E46" s="151">
        <v>0</v>
      </c>
      <c r="F46" s="167">
        <v>0</v>
      </c>
      <c r="G46" s="167">
        <v>0</v>
      </c>
      <c r="H46" s="167">
        <v>0</v>
      </c>
      <c r="I46" s="167">
        <v>0</v>
      </c>
      <c r="J46" s="167">
        <v>0</v>
      </c>
      <c r="K46" s="167">
        <v>0</v>
      </c>
      <c r="L46" s="152">
        <v>0</v>
      </c>
      <c r="M46" s="167">
        <v>0</v>
      </c>
      <c r="N46" s="167">
        <v>0</v>
      </c>
      <c r="O46" s="167">
        <v>0</v>
      </c>
      <c r="P46" s="152">
        <v>0</v>
      </c>
      <c r="Q46" s="167">
        <v>0</v>
      </c>
      <c r="R46" s="167">
        <v>0</v>
      </c>
      <c r="S46" s="167">
        <v>0</v>
      </c>
      <c r="T46" s="152">
        <v>0</v>
      </c>
      <c r="U46" s="167">
        <v>0</v>
      </c>
      <c r="V46" s="167">
        <v>0</v>
      </c>
      <c r="W46" s="167">
        <v>0</v>
      </c>
      <c r="X46" s="167">
        <v>0</v>
      </c>
      <c r="Y46" s="167">
        <v>0</v>
      </c>
      <c r="Z46" s="167">
        <v>0</v>
      </c>
      <c r="AA46" s="155">
        <v>0</v>
      </c>
      <c r="AB46" s="167">
        <v>0</v>
      </c>
      <c r="AC46" s="167">
        <v>0</v>
      </c>
      <c r="AD46" s="167">
        <v>0</v>
      </c>
      <c r="AE46" s="167">
        <v>0</v>
      </c>
      <c r="AF46" s="167">
        <v>0</v>
      </c>
      <c r="AG46" s="167">
        <v>0</v>
      </c>
      <c r="AH46" s="167">
        <v>0</v>
      </c>
      <c r="AI46" s="167">
        <v>0</v>
      </c>
      <c r="AJ46" s="132">
        <v>0</v>
      </c>
      <c r="AK46" s="169">
        <v>0</v>
      </c>
      <c r="AL46" s="169">
        <v>0</v>
      </c>
      <c r="AM46" s="169">
        <v>0</v>
      </c>
      <c r="AN46" s="169">
        <v>0</v>
      </c>
      <c r="AO46" s="169">
        <v>0</v>
      </c>
      <c r="AP46" s="169">
        <v>0</v>
      </c>
      <c r="AQ46" s="169">
        <v>0</v>
      </c>
      <c r="AR46" s="169">
        <v>0</v>
      </c>
      <c r="AS46" s="220">
        <v>0</v>
      </c>
      <c r="AT46" s="169">
        <v>0</v>
      </c>
      <c r="AU46" s="169">
        <v>0</v>
      </c>
      <c r="AV46" s="169">
        <v>0</v>
      </c>
      <c r="AW46" s="169">
        <v>0</v>
      </c>
      <c r="AX46" s="169">
        <v>0</v>
      </c>
      <c r="AY46" s="169">
        <v>0</v>
      </c>
      <c r="AZ46" s="169">
        <v>0</v>
      </c>
      <c r="BA46" s="167">
        <v>0</v>
      </c>
      <c r="BB46" s="167">
        <v>0</v>
      </c>
      <c r="BC46" s="167">
        <v>0</v>
      </c>
      <c r="BD46" s="167">
        <v>0</v>
      </c>
      <c r="BE46" s="167">
        <v>0</v>
      </c>
      <c r="BF46" s="167">
        <v>0</v>
      </c>
      <c r="BG46" s="167">
        <v>0</v>
      </c>
      <c r="BH46" s="167">
        <v>0</v>
      </c>
      <c r="BI46" s="168">
        <v>0</v>
      </c>
      <c r="BJ46" s="169">
        <v>0</v>
      </c>
      <c r="BK46" s="169">
        <v>0</v>
      </c>
      <c r="BL46" s="167">
        <v>0</v>
      </c>
      <c r="BM46" s="170">
        <v>0</v>
      </c>
      <c r="BN46" s="199">
        <v>0</v>
      </c>
      <c r="BO46" s="199">
        <v>0</v>
      </c>
      <c r="BP46" s="221">
        <v>0</v>
      </c>
      <c r="BQ46" s="112"/>
      <c r="BR46" s="112"/>
    </row>
    <row r="47" spans="1:70" s="156" customFormat="1" ht="15" customHeight="1">
      <c r="A47" s="153" t="s">
        <v>284</v>
      </c>
      <c r="B47" s="219" t="s">
        <v>139</v>
      </c>
      <c r="C47" s="144" t="s">
        <v>31</v>
      </c>
      <c r="D47" s="132">
        <v>2.5539999999999998</v>
      </c>
      <c r="E47" s="151">
        <v>0</v>
      </c>
      <c r="F47" s="167">
        <v>0</v>
      </c>
      <c r="G47" s="167">
        <v>0</v>
      </c>
      <c r="H47" s="167">
        <v>0</v>
      </c>
      <c r="I47" s="167">
        <v>0</v>
      </c>
      <c r="J47" s="167">
        <v>0</v>
      </c>
      <c r="K47" s="167">
        <v>0</v>
      </c>
      <c r="L47" s="152">
        <v>0</v>
      </c>
      <c r="M47" s="167">
        <v>0</v>
      </c>
      <c r="N47" s="167">
        <v>0</v>
      </c>
      <c r="O47" s="167">
        <v>0</v>
      </c>
      <c r="P47" s="152">
        <v>0</v>
      </c>
      <c r="Q47" s="167">
        <v>0</v>
      </c>
      <c r="R47" s="167">
        <v>0</v>
      </c>
      <c r="S47" s="167">
        <v>0</v>
      </c>
      <c r="T47" s="152">
        <v>0</v>
      </c>
      <c r="U47" s="167">
        <v>0</v>
      </c>
      <c r="V47" s="167">
        <v>0</v>
      </c>
      <c r="W47" s="167">
        <v>0</v>
      </c>
      <c r="X47" s="167">
        <v>0</v>
      </c>
      <c r="Y47" s="167">
        <v>0</v>
      </c>
      <c r="Z47" s="167">
        <v>0</v>
      </c>
      <c r="AA47" s="155">
        <v>0</v>
      </c>
      <c r="AB47" s="167">
        <v>0</v>
      </c>
      <c r="AC47" s="167">
        <v>0</v>
      </c>
      <c r="AD47" s="167">
        <v>0</v>
      </c>
      <c r="AE47" s="167">
        <v>0</v>
      </c>
      <c r="AF47" s="167">
        <v>0</v>
      </c>
      <c r="AG47" s="167">
        <v>0</v>
      </c>
      <c r="AH47" s="167">
        <v>0</v>
      </c>
      <c r="AI47" s="167">
        <v>0</v>
      </c>
      <c r="AJ47" s="132">
        <v>0</v>
      </c>
      <c r="AK47" s="169">
        <v>0</v>
      </c>
      <c r="AL47" s="169">
        <v>0</v>
      </c>
      <c r="AM47" s="169">
        <v>0</v>
      </c>
      <c r="AN47" s="169">
        <v>0</v>
      </c>
      <c r="AO47" s="169">
        <v>0</v>
      </c>
      <c r="AP47" s="169">
        <v>0</v>
      </c>
      <c r="AQ47" s="169">
        <v>0</v>
      </c>
      <c r="AR47" s="169">
        <v>0</v>
      </c>
      <c r="AS47" s="169">
        <v>0</v>
      </c>
      <c r="AT47" s="220">
        <v>2.5539999999999998</v>
      </c>
      <c r="AU47" s="169">
        <v>0</v>
      </c>
      <c r="AV47" s="169">
        <v>0</v>
      </c>
      <c r="AW47" s="169">
        <v>0</v>
      </c>
      <c r="AX47" s="169">
        <v>0</v>
      </c>
      <c r="AY47" s="169">
        <v>0</v>
      </c>
      <c r="AZ47" s="169">
        <v>0</v>
      </c>
      <c r="BA47" s="167">
        <v>0</v>
      </c>
      <c r="BB47" s="167">
        <v>0</v>
      </c>
      <c r="BC47" s="167">
        <v>0</v>
      </c>
      <c r="BD47" s="167">
        <v>0</v>
      </c>
      <c r="BE47" s="167">
        <v>0</v>
      </c>
      <c r="BF47" s="167">
        <v>0</v>
      </c>
      <c r="BG47" s="167">
        <v>0</v>
      </c>
      <c r="BH47" s="167">
        <v>0</v>
      </c>
      <c r="BI47" s="168">
        <v>0</v>
      </c>
      <c r="BJ47" s="169">
        <v>0</v>
      </c>
      <c r="BK47" s="169">
        <v>0</v>
      </c>
      <c r="BL47" s="167">
        <v>0</v>
      </c>
      <c r="BM47" s="170">
        <v>0</v>
      </c>
      <c r="BN47" s="199">
        <v>0</v>
      </c>
      <c r="BO47" s="199">
        <v>5.36</v>
      </c>
      <c r="BP47" s="221">
        <v>7.9139999999999997</v>
      </c>
      <c r="BQ47" s="112"/>
      <c r="BR47" s="112"/>
    </row>
    <row r="48" spans="1:70" s="156" customFormat="1" ht="15" customHeight="1">
      <c r="A48" s="153" t="s">
        <v>285</v>
      </c>
      <c r="B48" s="198" t="s">
        <v>140</v>
      </c>
      <c r="C48" s="144" t="s">
        <v>32</v>
      </c>
      <c r="D48" s="132">
        <v>3.0381</v>
      </c>
      <c r="E48" s="151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52">
        <v>0</v>
      </c>
      <c r="M48" s="132">
        <v>0</v>
      </c>
      <c r="N48" s="132">
        <v>0</v>
      </c>
      <c r="O48" s="132">
        <v>0</v>
      </c>
      <c r="P48" s="152">
        <v>0</v>
      </c>
      <c r="Q48" s="132">
        <v>0</v>
      </c>
      <c r="R48" s="132">
        <v>0</v>
      </c>
      <c r="S48" s="132">
        <v>0</v>
      </c>
      <c r="T48" s="15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55">
        <v>0</v>
      </c>
      <c r="AB48" s="132">
        <v>0</v>
      </c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52">
        <v>0</v>
      </c>
      <c r="AL48" s="152">
        <v>0</v>
      </c>
      <c r="AM48" s="152">
        <v>0</v>
      </c>
      <c r="AN48" s="152">
        <v>0</v>
      </c>
      <c r="AO48" s="152">
        <v>0</v>
      </c>
      <c r="AP48" s="152">
        <v>0</v>
      </c>
      <c r="AQ48" s="152">
        <v>0</v>
      </c>
      <c r="AR48" s="152">
        <v>0</v>
      </c>
      <c r="AS48" s="152">
        <v>0</v>
      </c>
      <c r="AT48" s="152">
        <v>0</v>
      </c>
      <c r="AU48" s="216">
        <v>3.0381</v>
      </c>
      <c r="AV48" s="152">
        <v>0</v>
      </c>
      <c r="AW48" s="152">
        <v>0</v>
      </c>
      <c r="AX48" s="152">
        <v>0</v>
      </c>
      <c r="AY48" s="152">
        <v>0</v>
      </c>
      <c r="AZ48" s="152">
        <v>0</v>
      </c>
      <c r="BA48" s="132">
        <v>0</v>
      </c>
      <c r="BB48" s="132">
        <v>0</v>
      </c>
      <c r="BC48" s="132">
        <v>0</v>
      </c>
      <c r="BD48" s="132">
        <v>0</v>
      </c>
      <c r="BE48" s="132">
        <v>0</v>
      </c>
      <c r="BF48" s="132">
        <v>0</v>
      </c>
      <c r="BG48" s="132">
        <v>0</v>
      </c>
      <c r="BH48" s="132">
        <v>0</v>
      </c>
      <c r="BI48" s="151">
        <v>0</v>
      </c>
      <c r="BJ48" s="152">
        <v>0</v>
      </c>
      <c r="BK48" s="152">
        <v>0</v>
      </c>
      <c r="BL48" s="132">
        <v>0</v>
      </c>
      <c r="BM48" s="146">
        <v>0</v>
      </c>
      <c r="BN48" s="199">
        <v>0</v>
      </c>
      <c r="BO48" s="199">
        <v>25</v>
      </c>
      <c r="BP48" s="42">
        <v>28.0381</v>
      </c>
      <c r="BQ48" s="112"/>
      <c r="BR48" s="112"/>
    </row>
    <row r="49" spans="1:70" s="138" customFormat="1" ht="15" customHeight="1">
      <c r="A49" s="153" t="s">
        <v>286</v>
      </c>
      <c r="B49" s="198" t="s">
        <v>141</v>
      </c>
      <c r="C49" s="144" t="s">
        <v>33</v>
      </c>
      <c r="D49" s="132">
        <v>3.7500999999999998</v>
      </c>
      <c r="E49" s="151">
        <v>0</v>
      </c>
      <c r="F49" s="132">
        <v>0</v>
      </c>
      <c r="G49" s="132">
        <v>0</v>
      </c>
      <c r="H49" s="132">
        <v>0</v>
      </c>
      <c r="I49" s="132">
        <v>0</v>
      </c>
      <c r="J49" s="132">
        <v>0</v>
      </c>
      <c r="K49" s="132">
        <v>0</v>
      </c>
      <c r="L49" s="152">
        <v>0</v>
      </c>
      <c r="M49" s="132">
        <v>0</v>
      </c>
      <c r="N49" s="132">
        <v>0</v>
      </c>
      <c r="O49" s="132">
        <v>0</v>
      </c>
      <c r="P49" s="152">
        <v>0</v>
      </c>
      <c r="Q49" s="132">
        <v>0</v>
      </c>
      <c r="R49" s="132">
        <v>0</v>
      </c>
      <c r="S49" s="132">
        <v>0</v>
      </c>
      <c r="T49" s="152">
        <v>0</v>
      </c>
      <c r="U49" s="132">
        <v>0</v>
      </c>
      <c r="V49" s="132">
        <v>0</v>
      </c>
      <c r="W49" s="132">
        <v>0</v>
      </c>
      <c r="X49" s="132">
        <v>0</v>
      </c>
      <c r="Y49" s="132">
        <v>0</v>
      </c>
      <c r="Z49" s="132">
        <v>0</v>
      </c>
      <c r="AA49" s="155">
        <v>0</v>
      </c>
      <c r="AB49" s="132">
        <v>0</v>
      </c>
      <c r="AC49" s="132">
        <v>0</v>
      </c>
      <c r="AD49" s="132">
        <v>0</v>
      </c>
      <c r="AE49" s="132">
        <v>0</v>
      </c>
      <c r="AF49" s="132">
        <v>0</v>
      </c>
      <c r="AG49" s="132">
        <v>0</v>
      </c>
      <c r="AH49" s="132">
        <v>0</v>
      </c>
      <c r="AI49" s="132">
        <v>0</v>
      </c>
      <c r="AJ49" s="132">
        <v>0</v>
      </c>
      <c r="AK49" s="152">
        <v>0</v>
      </c>
      <c r="AL49" s="152">
        <v>0</v>
      </c>
      <c r="AM49" s="152">
        <v>0</v>
      </c>
      <c r="AN49" s="152">
        <v>0</v>
      </c>
      <c r="AO49" s="152">
        <v>0</v>
      </c>
      <c r="AP49" s="152">
        <v>0</v>
      </c>
      <c r="AQ49" s="152">
        <v>0</v>
      </c>
      <c r="AR49" s="152">
        <v>0</v>
      </c>
      <c r="AS49" s="152">
        <v>0</v>
      </c>
      <c r="AT49" s="152">
        <v>0</v>
      </c>
      <c r="AU49" s="152">
        <v>0</v>
      </c>
      <c r="AV49" s="216">
        <v>3.7500999999999998</v>
      </c>
      <c r="AW49" s="152">
        <v>0</v>
      </c>
      <c r="AX49" s="152">
        <v>0</v>
      </c>
      <c r="AY49" s="152">
        <v>0</v>
      </c>
      <c r="AZ49" s="152">
        <v>0</v>
      </c>
      <c r="BA49" s="132">
        <v>0</v>
      </c>
      <c r="BB49" s="132">
        <v>0</v>
      </c>
      <c r="BC49" s="132">
        <v>0</v>
      </c>
      <c r="BD49" s="132">
        <v>0</v>
      </c>
      <c r="BE49" s="132">
        <v>0</v>
      </c>
      <c r="BF49" s="132">
        <v>0</v>
      </c>
      <c r="BG49" s="132">
        <v>0</v>
      </c>
      <c r="BH49" s="132">
        <v>0</v>
      </c>
      <c r="BI49" s="151">
        <v>0</v>
      </c>
      <c r="BJ49" s="152">
        <v>0</v>
      </c>
      <c r="BK49" s="152">
        <v>0</v>
      </c>
      <c r="BL49" s="132">
        <v>0</v>
      </c>
      <c r="BM49" s="146">
        <v>0</v>
      </c>
      <c r="BN49" s="199">
        <v>0</v>
      </c>
      <c r="BO49" s="217">
        <v>4.4000000000000004</v>
      </c>
      <c r="BP49" s="42">
        <v>8.1501000000000001</v>
      </c>
      <c r="BQ49" s="117"/>
      <c r="BR49" s="117"/>
    </row>
    <row r="50" spans="1:70" s="138" customFormat="1" ht="15" customHeight="1">
      <c r="A50" s="153" t="s">
        <v>287</v>
      </c>
      <c r="B50" s="198" t="s">
        <v>142</v>
      </c>
      <c r="C50" s="144" t="s">
        <v>34</v>
      </c>
      <c r="D50" s="132">
        <v>4.2870999999999997</v>
      </c>
      <c r="E50" s="151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>
        <v>0</v>
      </c>
      <c r="L50" s="152">
        <v>0</v>
      </c>
      <c r="M50" s="132">
        <v>0</v>
      </c>
      <c r="N50" s="132">
        <v>0</v>
      </c>
      <c r="O50" s="132">
        <v>0</v>
      </c>
      <c r="P50" s="152">
        <v>0</v>
      </c>
      <c r="Q50" s="132">
        <v>0</v>
      </c>
      <c r="R50" s="132">
        <v>0</v>
      </c>
      <c r="S50" s="132">
        <v>0</v>
      </c>
      <c r="T50" s="152">
        <v>0</v>
      </c>
      <c r="U50" s="132">
        <v>0</v>
      </c>
      <c r="V50" s="132">
        <v>0</v>
      </c>
      <c r="W50" s="132">
        <v>0</v>
      </c>
      <c r="X50" s="132">
        <v>0</v>
      </c>
      <c r="Y50" s="132">
        <v>0</v>
      </c>
      <c r="Z50" s="132">
        <v>0</v>
      </c>
      <c r="AA50" s="155">
        <v>0</v>
      </c>
      <c r="AB50" s="132">
        <v>0</v>
      </c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52">
        <v>0</v>
      </c>
      <c r="AL50" s="152">
        <v>0</v>
      </c>
      <c r="AM50" s="152">
        <v>0</v>
      </c>
      <c r="AN50" s="152">
        <v>0</v>
      </c>
      <c r="AO50" s="152">
        <v>0</v>
      </c>
      <c r="AP50" s="152">
        <v>0</v>
      </c>
      <c r="AQ50" s="152">
        <v>0</v>
      </c>
      <c r="AR50" s="152">
        <v>0</v>
      </c>
      <c r="AS50" s="152">
        <v>0</v>
      </c>
      <c r="AT50" s="152">
        <v>0</v>
      </c>
      <c r="AU50" s="152">
        <v>0</v>
      </c>
      <c r="AV50" s="152">
        <v>0</v>
      </c>
      <c r="AW50" s="216">
        <v>4.2870999999999997</v>
      </c>
      <c r="AX50" s="152">
        <v>0</v>
      </c>
      <c r="AY50" s="152">
        <v>0</v>
      </c>
      <c r="AZ50" s="152">
        <v>0</v>
      </c>
      <c r="BA50" s="132">
        <v>0</v>
      </c>
      <c r="BB50" s="132">
        <v>0</v>
      </c>
      <c r="BC50" s="132">
        <v>0</v>
      </c>
      <c r="BD50" s="132">
        <v>0</v>
      </c>
      <c r="BE50" s="132">
        <v>0</v>
      </c>
      <c r="BF50" s="132">
        <v>0</v>
      </c>
      <c r="BG50" s="132">
        <v>0</v>
      </c>
      <c r="BH50" s="132">
        <v>0</v>
      </c>
      <c r="BI50" s="151">
        <v>0</v>
      </c>
      <c r="BJ50" s="152">
        <v>0</v>
      </c>
      <c r="BK50" s="152">
        <v>0</v>
      </c>
      <c r="BL50" s="132">
        <v>0</v>
      </c>
      <c r="BM50" s="146">
        <v>0</v>
      </c>
      <c r="BN50" s="199">
        <v>0</v>
      </c>
      <c r="BO50" s="217">
        <v>5</v>
      </c>
      <c r="BP50" s="42">
        <v>9.2870999999999988</v>
      </c>
      <c r="BQ50" s="117"/>
      <c r="BR50" s="117"/>
    </row>
    <row r="51" spans="1:70" s="138" customFormat="1" ht="15" customHeight="1">
      <c r="A51" s="153" t="s">
        <v>288</v>
      </c>
      <c r="B51" s="153" t="s">
        <v>143</v>
      </c>
      <c r="C51" s="144" t="s">
        <v>35</v>
      </c>
      <c r="D51" s="132">
        <v>0</v>
      </c>
      <c r="E51" s="151">
        <v>0</v>
      </c>
      <c r="F51" s="132">
        <v>0</v>
      </c>
      <c r="G51" s="152">
        <v>0</v>
      </c>
      <c r="H51" s="152">
        <v>0</v>
      </c>
      <c r="I51" s="152">
        <v>0</v>
      </c>
      <c r="J51" s="152">
        <v>0</v>
      </c>
      <c r="K51" s="152">
        <v>0</v>
      </c>
      <c r="L51" s="152">
        <v>0</v>
      </c>
      <c r="M51" s="152">
        <v>0</v>
      </c>
      <c r="N51" s="152">
        <v>0</v>
      </c>
      <c r="O51" s="152">
        <v>0</v>
      </c>
      <c r="P51" s="152">
        <v>0</v>
      </c>
      <c r="Q51" s="152">
        <v>0</v>
      </c>
      <c r="R51" s="152">
        <v>0</v>
      </c>
      <c r="S51" s="152">
        <v>0</v>
      </c>
      <c r="T51" s="152">
        <v>0</v>
      </c>
      <c r="U51" s="152">
        <v>0</v>
      </c>
      <c r="V51" s="152">
        <v>0</v>
      </c>
      <c r="W51" s="152">
        <v>0</v>
      </c>
      <c r="X51" s="152">
        <v>0</v>
      </c>
      <c r="Y51" s="152">
        <v>0</v>
      </c>
      <c r="Z51" s="152">
        <v>0</v>
      </c>
      <c r="AA51" s="155">
        <v>0</v>
      </c>
      <c r="AB51" s="152">
        <v>0</v>
      </c>
      <c r="AC51" s="152">
        <v>0</v>
      </c>
      <c r="AD51" s="152">
        <v>0</v>
      </c>
      <c r="AE51" s="152">
        <v>0</v>
      </c>
      <c r="AF51" s="152">
        <v>0</v>
      </c>
      <c r="AG51" s="152">
        <v>0</v>
      </c>
      <c r="AH51" s="152">
        <v>0</v>
      </c>
      <c r="AI51" s="152">
        <v>0</v>
      </c>
      <c r="AJ51" s="132">
        <v>0</v>
      </c>
      <c r="AK51" s="152">
        <v>0</v>
      </c>
      <c r="AL51" s="152">
        <v>0</v>
      </c>
      <c r="AM51" s="152">
        <v>0</v>
      </c>
      <c r="AN51" s="152">
        <v>0</v>
      </c>
      <c r="AO51" s="152">
        <v>0</v>
      </c>
      <c r="AP51" s="152">
        <v>0</v>
      </c>
      <c r="AQ51" s="152">
        <v>0</v>
      </c>
      <c r="AR51" s="152">
        <v>0</v>
      </c>
      <c r="AS51" s="152">
        <v>0</v>
      </c>
      <c r="AT51" s="152">
        <v>0</v>
      </c>
      <c r="AU51" s="152">
        <v>0</v>
      </c>
      <c r="AV51" s="152">
        <v>0</v>
      </c>
      <c r="AW51" s="152">
        <v>0</v>
      </c>
      <c r="AX51" s="216">
        <v>0</v>
      </c>
      <c r="AY51" s="152">
        <v>0</v>
      </c>
      <c r="AZ51" s="152">
        <v>0</v>
      </c>
      <c r="BA51" s="152">
        <v>0</v>
      </c>
      <c r="BB51" s="152">
        <v>0</v>
      </c>
      <c r="BC51" s="152">
        <v>0</v>
      </c>
      <c r="BD51" s="152">
        <v>0</v>
      </c>
      <c r="BE51" s="152">
        <v>0</v>
      </c>
      <c r="BF51" s="152">
        <v>0</v>
      </c>
      <c r="BG51" s="152">
        <v>0</v>
      </c>
      <c r="BH51" s="152">
        <v>0</v>
      </c>
      <c r="BI51" s="155">
        <v>0</v>
      </c>
      <c r="BJ51" s="152">
        <v>0</v>
      </c>
      <c r="BK51" s="152">
        <v>0</v>
      </c>
      <c r="BL51" s="152">
        <v>0</v>
      </c>
      <c r="BM51" s="147">
        <v>0</v>
      </c>
      <c r="BN51" s="199">
        <v>0</v>
      </c>
      <c r="BO51" s="199">
        <v>0</v>
      </c>
      <c r="BP51" s="199">
        <v>0</v>
      </c>
      <c r="BQ51" s="117"/>
      <c r="BR51" s="117"/>
    </row>
    <row r="52" spans="1:70" s="138" customFormat="1" ht="15" customHeight="1">
      <c r="A52" s="153" t="s">
        <v>289</v>
      </c>
      <c r="B52" s="153" t="s">
        <v>144</v>
      </c>
      <c r="C52" s="144" t="s">
        <v>36</v>
      </c>
      <c r="D52" s="132">
        <v>0</v>
      </c>
      <c r="E52" s="151">
        <v>0</v>
      </c>
      <c r="F52" s="132">
        <v>0</v>
      </c>
      <c r="G52" s="152">
        <v>0</v>
      </c>
      <c r="H52" s="152">
        <v>0</v>
      </c>
      <c r="I52" s="152">
        <v>0</v>
      </c>
      <c r="J52" s="152">
        <v>0</v>
      </c>
      <c r="K52" s="152">
        <v>0</v>
      </c>
      <c r="L52" s="152">
        <v>0</v>
      </c>
      <c r="M52" s="152">
        <v>0</v>
      </c>
      <c r="N52" s="152">
        <v>0</v>
      </c>
      <c r="O52" s="152">
        <v>0</v>
      </c>
      <c r="P52" s="152">
        <v>0</v>
      </c>
      <c r="Q52" s="152">
        <v>0</v>
      </c>
      <c r="R52" s="152">
        <v>0</v>
      </c>
      <c r="S52" s="152">
        <v>0</v>
      </c>
      <c r="T52" s="152">
        <v>0</v>
      </c>
      <c r="U52" s="152">
        <v>0</v>
      </c>
      <c r="V52" s="152">
        <v>0</v>
      </c>
      <c r="W52" s="152">
        <v>0</v>
      </c>
      <c r="X52" s="152">
        <v>0</v>
      </c>
      <c r="Y52" s="152">
        <v>0</v>
      </c>
      <c r="Z52" s="152">
        <v>0</v>
      </c>
      <c r="AA52" s="155">
        <v>0</v>
      </c>
      <c r="AB52" s="152">
        <v>0</v>
      </c>
      <c r="AC52" s="152">
        <v>0</v>
      </c>
      <c r="AD52" s="152">
        <v>0</v>
      </c>
      <c r="AE52" s="152">
        <v>0</v>
      </c>
      <c r="AF52" s="152">
        <v>0</v>
      </c>
      <c r="AG52" s="152">
        <v>0</v>
      </c>
      <c r="AH52" s="152">
        <v>0</v>
      </c>
      <c r="AI52" s="152">
        <v>0</v>
      </c>
      <c r="AJ52" s="132">
        <v>0</v>
      </c>
      <c r="AK52" s="152">
        <v>0</v>
      </c>
      <c r="AL52" s="152">
        <v>0</v>
      </c>
      <c r="AM52" s="152">
        <v>0</v>
      </c>
      <c r="AN52" s="152">
        <v>0</v>
      </c>
      <c r="AO52" s="152">
        <v>0</v>
      </c>
      <c r="AP52" s="152">
        <v>0</v>
      </c>
      <c r="AQ52" s="152">
        <v>0</v>
      </c>
      <c r="AR52" s="152">
        <v>0</v>
      </c>
      <c r="AS52" s="152">
        <v>0</v>
      </c>
      <c r="AT52" s="152">
        <v>0</v>
      </c>
      <c r="AU52" s="152">
        <v>0</v>
      </c>
      <c r="AV52" s="152">
        <v>0</v>
      </c>
      <c r="AW52" s="152">
        <v>0</v>
      </c>
      <c r="AX52" s="152">
        <v>0</v>
      </c>
      <c r="AY52" s="216">
        <v>0</v>
      </c>
      <c r="AZ52" s="152">
        <v>0</v>
      </c>
      <c r="BA52" s="152">
        <v>0</v>
      </c>
      <c r="BB52" s="152">
        <v>0</v>
      </c>
      <c r="BC52" s="152">
        <v>0</v>
      </c>
      <c r="BD52" s="152">
        <v>0</v>
      </c>
      <c r="BE52" s="152">
        <v>0</v>
      </c>
      <c r="BF52" s="152">
        <v>0</v>
      </c>
      <c r="BG52" s="152">
        <v>0</v>
      </c>
      <c r="BH52" s="152">
        <v>0</v>
      </c>
      <c r="BI52" s="155">
        <v>0</v>
      </c>
      <c r="BJ52" s="152">
        <v>0</v>
      </c>
      <c r="BK52" s="152">
        <v>0</v>
      </c>
      <c r="BL52" s="152">
        <v>0</v>
      </c>
      <c r="BM52" s="147">
        <v>0</v>
      </c>
      <c r="BN52" s="199">
        <v>0</v>
      </c>
      <c r="BO52" s="199">
        <v>3</v>
      </c>
      <c r="BP52" s="199">
        <v>3</v>
      </c>
      <c r="BQ52" s="117"/>
      <c r="BR52" s="117"/>
    </row>
    <row r="53" spans="1:70" s="138" customFormat="1" ht="15" customHeight="1">
      <c r="A53" s="153" t="s">
        <v>290</v>
      </c>
      <c r="B53" s="153" t="s">
        <v>145</v>
      </c>
      <c r="C53" s="144" t="s">
        <v>37</v>
      </c>
      <c r="D53" s="132">
        <v>1.4924999999999999</v>
      </c>
      <c r="E53" s="151">
        <v>0</v>
      </c>
      <c r="F53" s="132">
        <v>0</v>
      </c>
      <c r="G53" s="152">
        <v>0</v>
      </c>
      <c r="H53" s="152">
        <v>0</v>
      </c>
      <c r="I53" s="152">
        <v>0</v>
      </c>
      <c r="J53" s="152">
        <v>0</v>
      </c>
      <c r="K53" s="152">
        <v>0</v>
      </c>
      <c r="L53" s="152">
        <v>0</v>
      </c>
      <c r="M53" s="152">
        <v>0</v>
      </c>
      <c r="N53" s="152">
        <v>0</v>
      </c>
      <c r="O53" s="152">
        <v>0</v>
      </c>
      <c r="P53" s="152">
        <v>0</v>
      </c>
      <c r="Q53" s="152">
        <v>0</v>
      </c>
      <c r="R53" s="152">
        <v>0</v>
      </c>
      <c r="S53" s="152">
        <v>0</v>
      </c>
      <c r="T53" s="152">
        <v>0</v>
      </c>
      <c r="U53" s="152">
        <v>0</v>
      </c>
      <c r="V53" s="152">
        <v>0</v>
      </c>
      <c r="W53" s="152">
        <v>0</v>
      </c>
      <c r="X53" s="152">
        <v>0</v>
      </c>
      <c r="Y53" s="152">
        <v>0</v>
      </c>
      <c r="Z53" s="152">
        <v>0</v>
      </c>
      <c r="AA53" s="155">
        <v>0</v>
      </c>
      <c r="AB53" s="152">
        <v>0</v>
      </c>
      <c r="AC53" s="152">
        <v>0</v>
      </c>
      <c r="AD53" s="152">
        <v>0</v>
      </c>
      <c r="AE53" s="152">
        <v>0</v>
      </c>
      <c r="AF53" s="152">
        <v>0</v>
      </c>
      <c r="AG53" s="152">
        <v>0</v>
      </c>
      <c r="AH53" s="152">
        <v>0</v>
      </c>
      <c r="AI53" s="152">
        <v>0</v>
      </c>
      <c r="AJ53" s="132">
        <v>0</v>
      </c>
      <c r="AK53" s="152">
        <v>0</v>
      </c>
      <c r="AL53" s="152">
        <v>0</v>
      </c>
      <c r="AM53" s="152">
        <v>0</v>
      </c>
      <c r="AN53" s="152">
        <v>0</v>
      </c>
      <c r="AO53" s="152">
        <v>0</v>
      </c>
      <c r="AP53" s="152">
        <v>0</v>
      </c>
      <c r="AQ53" s="152">
        <v>0</v>
      </c>
      <c r="AR53" s="152">
        <v>0</v>
      </c>
      <c r="AS53" s="152">
        <v>0</v>
      </c>
      <c r="AT53" s="152">
        <v>0</v>
      </c>
      <c r="AU53" s="152">
        <v>0</v>
      </c>
      <c r="AV53" s="152">
        <v>0</v>
      </c>
      <c r="AW53" s="152">
        <v>0</v>
      </c>
      <c r="AX53" s="152">
        <v>0</v>
      </c>
      <c r="AY53" s="152">
        <v>0</v>
      </c>
      <c r="AZ53" s="216">
        <v>1.4924999999999999</v>
      </c>
      <c r="BA53" s="152">
        <v>0</v>
      </c>
      <c r="BB53" s="152">
        <v>0</v>
      </c>
      <c r="BC53" s="152">
        <v>0</v>
      </c>
      <c r="BD53" s="152">
        <v>0</v>
      </c>
      <c r="BE53" s="152">
        <v>0</v>
      </c>
      <c r="BF53" s="152">
        <v>0</v>
      </c>
      <c r="BG53" s="152">
        <v>0</v>
      </c>
      <c r="BH53" s="152">
        <v>0</v>
      </c>
      <c r="BI53" s="155">
        <v>0</v>
      </c>
      <c r="BJ53" s="152">
        <v>0</v>
      </c>
      <c r="BK53" s="152">
        <v>0</v>
      </c>
      <c r="BL53" s="152">
        <v>0</v>
      </c>
      <c r="BM53" s="147">
        <v>0</v>
      </c>
      <c r="BN53" s="199">
        <v>0</v>
      </c>
      <c r="BO53" s="215">
        <v>2.2400000000000002</v>
      </c>
      <c r="BP53" s="199">
        <v>3.7324999999999999</v>
      </c>
      <c r="BQ53" s="117"/>
      <c r="BR53" s="117"/>
    </row>
    <row r="54" spans="1:70" s="138" customFormat="1" ht="15" customHeight="1">
      <c r="A54" s="150" t="s">
        <v>146</v>
      </c>
      <c r="B54" s="164" t="s">
        <v>147</v>
      </c>
      <c r="C54" s="143" t="s">
        <v>38</v>
      </c>
      <c r="D54" s="132">
        <v>0</v>
      </c>
      <c r="E54" s="151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v>0</v>
      </c>
      <c r="L54" s="152">
        <v>0</v>
      </c>
      <c r="M54" s="132">
        <v>0</v>
      </c>
      <c r="N54" s="132">
        <v>0</v>
      </c>
      <c r="O54" s="132">
        <v>0</v>
      </c>
      <c r="P54" s="152">
        <v>0</v>
      </c>
      <c r="Q54" s="132">
        <v>0</v>
      </c>
      <c r="R54" s="132">
        <v>0</v>
      </c>
      <c r="S54" s="132">
        <v>0</v>
      </c>
      <c r="T54" s="152">
        <v>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55">
        <v>0</v>
      </c>
      <c r="AB54" s="132">
        <v>0</v>
      </c>
      <c r="AC54" s="132">
        <v>0</v>
      </c>
      <c r="AD54" s="132">
        <v>0</v>
      </c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52">
        <v>0</v>
      </c>
      <c r="AL54" s="152">
        <v>0</v>
      </c>
      <c r="AM54" s="152">
        <v>0</v>
      </c>
      <c r="AN54" s="152">
        <v>0</v>
      </c>
      <c r="AO54" s="152">
        <v>0</v>
      </c>
      <c r="AP54" s="152">
        <v>0</v>
      </c>
      <c r="AQ54" s="152">
        <v>0</v>
      </c>
      <c r="AR54" s="152">
        <v>0</v>
      </c>
      <c r="AS54" s="152">
        <v>0</v>
      </c>
      <c r="AT54" s="152">
        <v>0</v>
      </c>
      <c r="AU54" s="152">
        <v>0</v>
      </c>
      <c r="AV54" s="152">
        <v>0</v>
      </c>
      <c r="AW54" s="152">
        <v>0</v>
      </c>
      <c r="AX54" s="152">
        <v>0</v>
      </c>
      <c r="AY54" s="152">
        <v>0</v>
      </c>
      <c r="AZ54" s="152">
        <v>0</v>
      </c>
      <c r="BA54" s="213">
        <v>0</v>
      </c>
      <c r="BB54" s="132">
        <v>0</v>
      </c>
      <c r="BC54" s="132">
        <v>0</v>
      </c>
      <c r="BD54" s="132">
        <v>0</v>
      </c>
      <c r="BE54" s="132">
        <v>0</v>
      </c>
      <c r="BF54" s="132">
        <v>0</v>
      </c>
      <c r="BG54" s="132">
        <v>0</v>
      </c>
      <c r="BH54" s="132">
        <v>0</v>
      </c>
      <c r="BI54" s="151">
        <v>0</v>
      </c>
      <c r="BJ54" s="152">
        <v>0</v>
      </c>
      <c r="BK54" s="152">
        <v>0</v>
      </c>
      <c r="BL54" s="132">
        <v>0</v>
      </c>
      <c r="BM54" s="146">
        <v>0</v>
      </c>
      <c r="BN54" s="199">
        <v>0</v>
      </c>
      <c r="BO54" s="42">
        <v>0</v>
      </c>
      <c r="BP54" s="42">
        <v>0</v>
      </c>
      <c r="BQ54" s="117"/>
      <c r="BR54" s="117"/>
    </row>
    <row r="55" spans="1:70" s="138" customFormat="1" ht="15" customHeight="1">
      <c r="A55" s="150" t="s">
        <v>148</v>
      </c>
      <c r="B55" s="150" t="s">
        <v>149</v>
      </c>
      <c r="C55" s="143" t="s">
        <v>39</v>
      </c>
      <c r="D55" s="132">
        <v>0.43079999999999996</v>
      </c>
      <c r="E55" s="151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52">
        <v>0</v>
      </c>
      <c r="M55" s="132">
        <v>0</v>
      </c>
      <c r="N55" s="132">
        <v>0</v>
      </c>
      <c r="O55" s="132">
        <v>0</v>
      </c>
      <c r="P55" s="152">
        <v>0</v>
      </c>
      <c r="Q55" s="132">
        <v>0</v>
      </c>
      <c r="R55" s="132">
        <v>0</v>
      </c>
      <c r="S55" s="132">
        <v>0</v>
      </c>
      <c r="T55" s="15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65">
        <v>0</v>
      </c>
      <c r="AB55" s="132">
        <v>0</v>
      </c>
      <c r="AC55" s="132">
        <v>0</v>
      </c>
      <c r="AD55" s="132">
        <v>0</v>
      </c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52">
        <v>0</v>
      </c>
      <c r="AL55" s="152">
        <v>0</v>
      </c>
      <c r="AM55" s="152">
        <v>0</v>
      </c>
      <c r="AN55" s="152">
        <v>0</v>
      </c>
      <c r="AO55" s="152">
        <v>0</v>
      </c>
      <c r="AP55" s="152">
        <v>0</v>
      </c>
      <c r="AQ55" s="152">
        <v>0</v>
      </c>
      <c r="AR55" s="152">
        <v>0</v>
      </c>
      <c r="AS55" s="152">
        <v>0</v>
      </c>
      <c r="AT55" s="152">
        <v>0</v>
      </c>
      <c r="AU55" s="152">
        <v>0</v>
      </c>
      <c r="AV55" s="152">
        <v>0</v>
      </c>
      <c r="AW55" s="152">
        <v>0</v>
      </c>
      <c r="AX55" s="152">
        <v>0</v>
      </c>
      <c r="AY55" s="152">
        <v>0</v>
      </c>
      <c r="AZ55" s="152">
        <v>0</v>
      </c>
      <c r="BA55" s="132">
        <v>0</v>
      </c>
      <c r="BB55" s="213">
        <v>0.43079999999999996</v>
      </c>
      <c r="BC55" s="132">
        <v>0</v>
      </c>
      <c r="BD55" s="132">
        <v>0</v>
      </c>
      <c r="BE55" s="132">
        <v>0</v>
      </c>
      <c r="BF55" s="132">
        <v>0</v>
      </c>
      <c r="BG55" s="132">
        <v>0</v>
      </c>
      <c r="BH55" s="132">
        <v>0</v>
      </c>
      <c r="BI55" s="151">
        <v>0</v>
      </c>
      <c r="BJ55" s="152">
        <v>0</v>
      </c>
      <c r="BK55" s="152">
        <v>0</v>
      </c>
      <c r="BL55" s="132">
        <v>0</v>
      </c>
      <c r="BM55" s="146">
        <v>0</v>
      </c>
      <c r="BN55" s="42">
        <v>0</v>
      </c>
      <c r="BO55" s="42">
        <v>3.9399999999999991</v>
      </c>
      <c r="BP55" s="42">
        <v>4.3707999999999991</v>
      </c>
      <c r="BQ55" s="117"/>
      <c r="BR55" s="117"/>
    </row>
    <row r="56" spans="1:70" s="138" customFormat="1" ht="15" customHeight="1">
      <c r="A56" s="150" t="s">
        <v>150</v>
      </c>
      <c r="B56" s="150" t="s">
        <v>151</v>
      </c>
      <c r="C56" s="143" t="s">
        <v>40</v>
      </c>
      <c r="D56" s="132">
        <v>0</v>
      </c>
      <c r="E56" s="151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52">
        <v>0</v>
      </c>
      <c r="M56" s="132">
        <v>0</v>
      </c>
      <c r="N56" s="132">
        <v>0</v>
      </c>
      <c r="O56" s="132">
        <v>0</v>
      </c>
      <c r="P56" s="152">
        <v>0</v>
      </c>
      <c r="Q56" s="132">
        <v>0</v>
      </c>
      <c r="R56" s="132">
        <v>0</v>
      </c>
      <c r="S56" s="132">
        <v>0</v>
      </c>
      <c r="T56" s="15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65">
        <v>0</v>
      </c>
      <c r="AB56" s="132">
        <v>0</v>
      </c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52">
        <v>0</v>
      </c>
      <c r="AL56" s="152">
        <v>0</v>
      </c>
      <c r="AM56" s="152">
        <v>0</v>
      </c>
      <c r="AN56" s="152">
        <v>0</v>
      </c>
      <c r="AO56" s="152">
        <v>0</v>
      </c>
      <c r="AP56" s="152">
        <v>0</v>
      </c>
      <c r="AQ56" s="152">
        <v>0</v>
      </c>
      <c r="AR56" s="152">
        <v>0</v>
      </c>
      <c r="AS56" s="152">
        <v>0</v>
      </c>
      <c r="AT56" s="152">
        <v>0</v>
      </c>
      <c r="AU56" s="152">
        <v>0</v>
      </c>
      <c r="AV56" s="152">
        <v>0</v>
      </c>
      <c r="AW56" s="152">
        <v>0</v>
      </c>
      <c r="AX56" s="152">
        <v>0</v>
      </c>
      <c r="AY56" s="152">
        <v>0</v>
      </c>
      <c r="AZ56" s="152">
        <v>0</v>
      </c>
      <c r="BA56" s="132">
        <v>0</v>
      </c>
      <c r="BB56" s="132">
        <v>0</v>
      </c>
      <c r="BC56" s="213">
        <v>0</v>
      </c>
      <c r="BD56" s="132">
        <v>0</v>
      </c>
      <c r="BE56" s="132">
        <v>0</v>
      </c>
      <c r="BF56" s="132">
        <v>0</v>
      </c>
      <c r="BG56" s="132">
        <v>0</v>
      </c>
      <c r="BH56" s="132">
        <v>0</v>
      </c>
      <c r="BI56" s="151">
        <v>0</v>
      </c>
      <c r="BJ56" s="152">
        <v>0</v>
      </c>
      <c r="BK56" s="152">
        <v>0</v>
      </c>
      <c r="BL56" s="132">
        <v>0</v>
      </c>
      <c r="BM56" s="146">
        <v>0</v>
      </c>
      <c r="BN56" s="42">
        <v>0</v>
      </c>
      <c r="BO56" s="42">
        <v>9.6222000000000012</v>
      </c>
      <c r="BP56" s="42">
        <v>9.6222000000000012</v>
      </c>
      <c r="BQ56" s="117"/>
      <c r="BR56" s="117"/>
    </row>
    <row r="57" spans="1:70" s="138" customFormat="1" ht="15" customHeight="1">
      <c r="A57" s="150" t="s">
        <v>152</v>
      </c>
      <c r="B57" s="164" t="s">
        <v>153</v>
      </c>
      <c r="C57" s="143" t="s">
        <v>41</v>
      </c>
      <c r="D57" s="132">
        <v>294.49669999999998</v>
      </c>
      <c r="E57" s="151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52">
        <v>0</v>
      </c>
      <c r="M57" s="132">
        <v>0</v>
      </c>
      <c r="N57" s="132">
        <v>0</v>
      </c>
      <c r="O57" s="132">
        <v>0</v>
      </c>
      <c r="P57" s="152">
        <v>0</v>
      </c>
      <c r="Q57" s="132">
        <v>0</v>
      </c>
      <c r="R57" s="132">
        <v>0</v>
      </c>
      <c r="S57" s="132">
        <v>0</v>
      </c>
      <c r="T57" s="15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65">
        <v>0</v>
      </c>
      <c r="AB57" s="132">
        <v>0</v>
      </c>
      <c r="AC57" s="132">
        <v>0</v>
      </c>
      <c r="AD57" s="132">
        <v>0</v>
      </c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52">
        <v>0</v>
      </c>
      <c r="AL57" s="152">
        <v>0</v>
      </c>
      <c r="AM57" s="152">
        <v>0</v>
      </c>
      <c r="AN57" s="152">
        <v>0</v>
      </c>
      <c r="AO57" s="152">
        <v>0</v>
      </c>
      <c r="AP57" s="152">
        <v>0</v>
      </c>
      <c r="AQ57" s="152">
        <v>0</v>
      </c>
      <c r="AR57" s="152">
        <v>0</v>
      </c>
      <c r="AS57" s="152">
        <v>0</v>
      </c>
      <c r="AT57" s="152">
        <v>0</v>
      </c>
      <c r="AU57" s="152">
        <v>0</v>
      </c>
      <c r="AV57" s="152">
        <v>0</v>
      </c>
      <c r="AW57" s="152">
        <v>0</v>
      </c>
      <c r="AX57" s="152">
        <v>0</v>
      </c>
      <c r="AY57" s="152">
        <v>0</v>
      </c>
      <c r="AZ57" s="152">
        <v>0</v>
      </c>
      <c r="BA57" s="132">
        <v>0</v>
      </c>
      <c r="BB57" s="132">
        <v>0</v>
      </c>
      <c r="BC57" s="132">
        <v>0</v>
      </c>
      <c r="BD57" s="213">
        <v>294.49669999999998</v>
      </c>
      <c r="BE57" s="132">
        <v>0</v>
      </c>
      <c r="BF57" s="132">
        <v>0</v>
      </c>
      <c r="BG57" s="132">
        <v>0</v>
      </c>
      <c r="BH57" s="132">
        <v>0</v>
      </c>
      <c r="BI57" s="151">
        <v>0</v>
      </c>
      <c r="BJ57" s="152">
        <v>0</v>
      </c>
      <c r="BK57" s="152">
        <v>0</v>
      </c>
      <c r="BL57" s="132">
        <v>0</v>
      </c>
      <c r="BM57" s="146">
        <v>0</v>
      </c>
      <c r="BN57" s="42">
        <v>0</v>
      </c>
      <c r="BO57" s="42">
        <v>74.879999999999981</v>
      </c>
      <c r="BP57" s="42">
        <v>369.37669999999997</v>
      </c>
      <c r="BQ57" s="117"/>
      <c r="BR57" s="117"/>
    </row>
    <row r="58" spans="1:70" s="138" customFormat="1" ht="15" customHeight="1">
      <c r="A58" s="150" t="s">
        <v>154</v>
      </c>
      <c r="B58" s="171" t="s">
        <v>155</v>
      </c>
      <c r="C58" s="172" t="s">
        <v>42</v>
      </c>
      <c r="D58" s="132">
        <v>32.689700000000002</v>
      </c>
      <c r="E58" s="151">
        <v>0</v>
      </c>
      <c r="F58" s="173">
        <v>0</v>
      </c>
      <c r="G58" s="173">
        <v>0</v>
      </c>
      <c r="H58" s="173">
        <v>0</v>
      </c>
      <c r="I58" s="173">
        <v>0</v>
      </c>
      <c r="J58" s="173">
        <v>0</v>
      </c>
      <c r="K58" s="173">
        <v>0</v>
      </c>
      <c r="L58" s="152">
        <v>0</v>
      </c>
      <c r="M58" s="173">
        <v>0</v>
      </c>
      <c r="N58" s="173">
        <v>0</v>
      </c>
      <c r="O58" s="173">
        <v>0</v>
      </c>
      <c r="P58" s="152">
        <v>0</v>
      </c>
      <c r="Q58" s="173">
        <v>0</v>
      </c>
      <c r="R58" s="173">
        <v>0</v>
      </c>
      <c r="S58" s="173">
        <v>0</v>
      </c>
      <c r="T58" s="152">
        <v>0</v>
      </c>
      <c r="U58" s="173">
        <v>0</v>
      </c>
      <c r="V58" s="173">
        <v>0</v>
      </c>
      <c r="W58" s="173">
        <v>0</v>
      </c>
      <c r="X58" s="173">
        <v>0</v>
      </c>
      <c r="Y58" s="173">
        <v>0</v>
      </c>
      <c r="Z58" s="173">
        <v>0</v>
      </c>
      <c r="AA58" s="165">
        <v>0</v>
      </c>
      <c r="AB58" s="173">
        <v>0</v>
      </c>
      <c r="AC58" s="173">
        <v>0</v>
      </c>
      <c r="AD58" s="173">
        <v>0</v>
      </c>
      <c r="AE58" s="173">
        <v>0</v>
      </c>
      <c r="AF58" s="173">
        <v>0</v>
      </c>
      <c r="AG58" s="173">
        <v>0</v>
      </c>
      <c r="AH58" s="173">
        <v>0</v>
      </c>
      <c r="AI58" s="173">
        <v>0</v>
      </c>
      <c r="AJ58" s="173">
        <v>0</v>
      </c>
      <c r="AK58" s="174">
        <v>0</v>
      </c>
      <c r="AL58" s="174">
        <v>0</v>
      </c>
      <c r="AM58" s="174">
        <v>0</v>
      </c>
      <c r="AN58" s="174">
        <v>0</v>
      </c>
      <c r="AO58" s="174">
        <v>0</v>
      </c>
      <c r="AP58" s="174">
        <v>0</v>
      </c>
      <c r="AQ58" s="174">
        <v>0</v>
      </c>
      <c r="AR58" s="174">
        <v>0</v>
      </c>
      <c r="AS58" s="174">
        <v>0</v>
      </c>
      <c r="AT58" s="174">
        <v>0</v>
      </c>
      <c r="AU58" s="174">
        <v>0</v>
      </c>
      <c r="AV58" s="174">
        <v>0</v>
      </c>
      <c r="AW58" s="174">
        <v>0</v>
      </c>
      <c r="AX58" s="174">
        <v>0</v>
      </c>
      <c r="AY58" s="174">
        <v>0</v>
      </c>
      <c r="AZ58" s="174">
        <v>0</v>
      </c>
      <c r="BA58" s="173">
        <v>0</v>
      </c>
      <c r="BB58" s="173">
        <v>0</v>
      </c>
      <c r="BC58" s="173">
        <v>0</v>
      </c>
      <c r="BD58" s="173">
        <v>0</v>
      </c>
      <c r="BE58" s="222">
        <v>32.689700000000002</v>
      </c>
      <c r="BF58" s="173">
        <v>0</v>
      </c>
      <c r="BG58" s="173">
        <v>0</v>
      </c>
      <c r="BH58" s="173">
        <v>0</v>
      </c>
      <c r="BI58" s="30">
        <v>0</v>
      </c>
      <c r="BJ58" s="174">
        <v>0</v>
      </c>
      <c r="BK58" s="174">
        <v>0</v>
      </c>
      <c r="BL58" s="173">
        <v>0</v>
      </c>
      <c r="BM58" s="175">
        <v>0</v>
      </c>
      <c r="BN58" s="223">
        <v>0</v>
      </c>
      <c r="BO58" s="223">
        <v>18.509999999999998</v>
      </c>
      <c r="BP58" s="223">
        <v>51.1997</v>
      </c>
      <c r="BQ58" s="117"/>
      <c r="BR58" s="117"/>
    </row>
    <row r="59" spans="1:70" s="138" customFormat="1" ht="15" customHeight="1">
      <c r="A59" s="150" t="s">
        <v>156</v>
      </c>
      <c r="B59" s="164" t="s">
        <v>157</v>
      </c>
      <c r="C59" s="143" t="s">
        <v>43</v>
      </c>
      <c r="D59" s="132">
        <v>14.181500000000002</v>
      </c>
      <c r="E59" s="151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52">
        <v>0</v>
      </c>
      <c r="M59" s="132">
        <v>0</v>
      </c>
      <c r="N59" s="132">
        <v>0</v>
      </c>
      <c r="O59" s="132">
        <v>0</v>
      </c>
      <c r="P59" s="152">
        <v>0</v>
      </c>
      <c r="Q59" s="132">
        <v>0</v>
      </c>
      <c r="R59" s="132">
        <v>0</v>
      </c>
      <c r="S59" s="132">
        <v>0</v>
      </c>
      <c r="T59" s="15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55">
        <v>0</v>
      </c>
      <c r="AB59" s="132">
        <v>0</v>
      </c>
      <c r="AC59" s="132">
        <v>0</v>
      </c>
      <c r="AD59" s="132">
        <v>0</v>
      </c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52">
        <v>0</v>
      </c>
      <c r="AL59" s="152">
        <v>0</v>
      </c>
      <c r="AM59" s="152">
        <v>0</v>
      </c>
      <c r="AN59" s="152">
        <v>0</v>
      </c>
      <c r="AO59" s="152">
        <v>0</v>
      </c>
      <c r="AP59" s="152">
        <v>0</v>
      </c>
      <c r="AQ59" s="152">
        <v>0</v>
      </c>
      <c r="AR59" s="152">
        <v>0</v>
      </c>
      <c r="AS59" s="152">
        <v>0</v>
      </c>
      <c r="AT59" s="152">
        <v>0</v>
      </c>
      <c r="AU59" s="152">
        <v>0</v>
      </c>
      <c r="AV59" s="152">
        <v>0</v>
      </c>
      <c r="AW59" s="152">
        <v>0</v>
      </c>
      <c r="AX59" s="152">
        <v>0</v>
      </c>
      <c r="AY59" s="152">
        <v>0</v>
      </c>
      <c r="AZ59" s="152">
        <v>0</v>
      </c>
      <c r="BA59" s="132">
        <v>0</v>
      </c>
      <c r="BB59" s="132">
        <v>0</v>
      </c>
      <c r="BC59" s="132">
        <v>0</v>
      </c>
      <c r="BD59" s="132">
        <v>0</v>
      </c>
      <c r="BE59" s="132">
        <v>0</v>
      </c>
      <c r="BF59" s="213">
        <v>14.181500000000002</v>
      </c>
      <c r="BG59" s="132">
        <v>0</v>
      </c>
      <c r="BH59" s="132">
        <v>0</v>
      </c>
      <c r="BI59" s="151">
        <v>0</v>
      </c>
      <c r="BJ59" s="152">
        <v>0</v>
      </c>
      <c r="BK59" s="152">
        <v>0</v>
      </c>
      <c r="BL59" s="132">
        <v>0</v>
      </c>
      <c r="BM59" s="146">
        <v>0</v>
      </c>
      <c r="BN59" s="42">
        <v>0</v>
      </c>
      <c r="BO59" s="215">
        <v>3.9000000000000004</v>
      </c>
      <c r="BP59" s="42">
        <v>18.081500000000002</v>
      </c>
      <c r="BQ59" s="117"/>
      <c r="BR59" s="117"/>
    </row>
    <row r="60" spans="1:70" s="138" customFormat="1" ht="15" customHeight="1">
      <c r="A60" s="150" t="s">
        <v>158</v>
      </c>
      <c r="B60" s="166" t="s">
        <v>159</v>
      </c>
      <c r="C60" s="176" t="s">
        <v>44</v>
      </c>
      <c r="D60" s="132">
        <v>8.3900000000000002E-2</v>
      </c>
      <c r="E60" s="151">
        <v>0</v>
      </c>
      <c r="F60" s="167">
        <v>0</v>
      </c>
      <c r="G60" s="167">
        <v>0</v>
      </c>
      <c r="H60" s="167">
        <v>0</v>
      </c>
      <c r="I60" s="167">
        <v>0</v>
      </c>
      <c r="J60" s="167">
        <v>0</v>
      </c>
      <c r="K60" s="167">
        <v>0</v>
      </c>
      <c r="L60" s="152">
        <v>0</v>
      </c>
      <c r="M60" s="167">
        <v>0</v>
      </c>
      <c r="N60" s="167">
        <v>0</v>
      </c>
      <c r="O60" s="167">
        <v>0</v>
      </c>
      <c r="P60" s="152">
        <v>0</v>
      </c>
      <c r="Q60" s="167">
        <v>0</v>
      </c>
      <c r="R60" s="167">
        <v>0</v>
      </c>
      <c r="S60" s="167">
        <v>0</v>
      </c>
      <c r="T60" s="152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7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9">
        <v>0</v>
      </c>
      <c r="AL60" s="169">
        <v>0</v>
      </c>
      <c r="AM60" s="169">
        <v>0</v>
      </c>
      <c r="AN60" s="169">
        <v>0</v>
      </c>
      <c r="AO60" s="169">
        <v>0</v>
      </c>
      <c r="AP60" s="169">
        <v>0</v>
      </c>
      <c r="AQ60" s="169">
        <v>0</v>
      </c>
      <c r="AR60" s="169">
        <v>0</v>
      </c>
      <c r="AS60" s="169">
        <v>0</v>
      </c>
      <c r="AT60" s="169">
        <v>0</v>
      </c>
      <c r="AU60" s="169">
        <v>0</v>
      </c>
      <c r="AV60" s="169">
        <v>0</v>
      </c>
      <c r="AW60" s="169">
        <v>0</v>
      </c>
      <c r="AX60" s="169">
        <v>0</v>
      </c>
      <c r="AY60" s="169">
        <v>0</v>
      </c>
      <c r="AZ60" s="169">
        <v>0</v>
      </c>
      <c r="BA60" s="167">
        <v>0</v>
      </c>
      <c r="BB60" s="167">
        <v>0</v>
      </c>
      <c r="BC60" s="167">
        <v>0</v>
      </c>
      <c r="BD60" s="167">
        <v>0</v>
      </c>
      <c r="BE60" s="167">
        <v>0</v>
      </c>
      <c r="BF60" s="167">
        <v>0</v>
      </c>
      <c r="BG60" s="224">
        <v>8.3900000000000002E-2</v>
      </c>
      <c r="BH60" s="167">
        <v>0</v>
      </c>
      <c r="BI60" s="168">
        <v>0</v>
      </c>
      <c r="BJ60" s="169">
        <v>0</v>
      </c>
      <c r="BK60" s="169">
        <v>0</v>
      </c>
      <c r="BL60" s="167">
        <v>0</v>
      </c>
      <c r="BM60" s="170">
        <v>0</v>
      </c>
      <c r="BN60" s="221">
        <v>0</v>
      </c>
      <c r="BO60" s="42">
        <v>2.84</v>
      </c>
      <c r="BP60" s="221">
        <v>2.9238999999999997</v>
      </c>
      <c r="BQ60" s="117"/>
      <c r="BR60" s="117"/>
    </row>
    <row r="61" spans="1:70" s="138" customFormat="1" ht="15" customHeight="1">
      <c r="A61" s="150" t="s">
        <v>160</v>
      </c>
      <c r="B61" s="164" t="s">
        <v>161</v>
      </c>
      <c r="C61" s="143" t="s">
        <v>162</v>
      </c>
      <c r="D61" s="132">
        <v>0</v>
      </c>
      <c r="E61" s="151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52">
        <v>0</v>
      </c>
      <c r="M61" s="132">
        <v>0</v>
      </c>
      <c r="N61" s="132">
        <v>0</v>
      </c>
      <c r="O61" s="132">
        <v>0</v>
      </c>
      <c r="P61" s="152">
        <v>0</v>
      </c>
      <c r="Q61" s="132">
        <v>0</v>
      </c>
      <c r="R61" s="132">
        <v>0</v>
      </c>
      <c r="S61" s="132">
        <v>0</v>
      </c>
      <c r="T61" s="15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65">
        <v>0</v>
      </c>
      <c r="AB61" s="132">
        <v>0</v>
      </c>
      <c r="AC61" s="132">
        <v>0</v>
      </c>
      <c r="AD61" s="132">
        <v>0</v>
      </c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52">
        <v>0</v>
      </c>
      <c r="AL61" s="152">
        <v>0</v>
      </c>
      <c r="AM61" s="152">
        <v>0</v>
      </c>
      <c r="AN61" s="152">
        <v>0</v>
      </c>
      <c r="AO61" s="152">
        <v>0</v>
      </c>
      <c r="AP61" s="152">
        <v>0</v>
      </c>
      <c r="AQ61" s="152">
        <v>0</v>
      </c>
      <c r="AR61" s="152">
        <v>0</v>
      </c>
      <c r="AS61" s="152">
        <v>0</v>
      </c>
      <c r="AT61" s="152">
        <v>0</v>
      </c>
      <c r="AU61" s="152">
        <v>0</v>
      </c>
      <c r="AV61" s="152">
        <v>0</v>
      </c>
      <c r="AW61" s="152">
        <v>0</v>
      </c>
      <c r="AX61" s="152">
        <v>0</v>
      </c>
      <c r="AY61" s="152">
        <v>0</v>
      </c>
      <c r="AZ61" s="152">
        <v>0</v>
      </c>
      <c r="BA61" s="132">
        <v>0</v>
      </c>
      <c r="BB61" s="132">
        <v>0</v>
      </c>
      <c r="BC61" s="132">
        <v>0</v>
      </c>
      <c r="BD61" s="132">
        <v>0</v>
      </c>
      <c r="BE61" s="132">
        <v>0</v>
      </c>
      <c r="BF61" s="132">
        <v>0</v>
      </c>
      <c r="BG61" s="132">
        <v>0</v>
      </c>
      <c r="BH61" s="213">
        <v>0</v>
      </c>
      <c r="BI61" s="151">
        <v>0</v>
      </c>
      <c r="BJ61" s="152">
        <v>0</v>
      </c>
      <c r="BK61" s="152">
        <v>0</v>
      </c>
      <c r="BL61" s="132">
        <v>0</v>
      </c>
      <c r="BM61" s="146">
        <v>0</v>
      </c>
      <c r="BN61" s="42">
        <v>0</v>
      </c>
      <c r="BO61" s="42">
        <v>0</v>
      </c>
      <c r="BP61" s="42">
        <v>0</v>
      </c>
      <c r="BQ61" s="117"/>
      <c r="BR61" s="117"/>
    </row>
    <row r="62" spans="1:70" s="138" customFormat="1" ht="15" customHeight="1">
      <c r="A62" s="150" t="s">
        <v>163</v>
      </c>
      <c r="B62" s="150" t="s">
        <v>623</v>
      </c>
      <c r="C62" s="143" t="s">
        <v>45</v>
      </c>
      <c r="D62" s="132">
        <v>1.5303</v>
      </c>
      <c r="E62" s="151">
        <v>0</v>
      </c>
      <c r="F62" s="132">
        <v>0</v>
      </c>
      <c r="G62" s="132">
        <v>0</v>
      </c>
      <c r="H62" s="132">
        <v>0</v>
      </c>
      <c r="I62" s="132">
        <v>0</v>
      </c>
      <c r="J62" s="132">
        <v>0</v>
      </c>
      <c r="K62" s="132">
        <v>0</v>
      </c>
      <c r="L62" s="152">
        <v>0</v>
      </c>
      <c r="M62" s="132">
        <v>0</v>
      </c>
      <c r="N62" s="132">
        <v>0</v>
      </c>
      <c r="O62" s="132">
        <v>0</v>
      </c>
      <c r="P62" s="152">
        <v>0</v>
      </c>
      <c r="Q62" s="132">
        <v>0</v>
      </c>
      <c r="R62" s="132">
        <v>0</v>
      </c>
      <c r="S62" s="132">
        <v>0</v>
      </c>
      <c r="T62" s="152">
        <v>0</v>
      </c>
      <c r="U62" s="132">
        <v>0</v>
      </c>
      <c r="V62" s="132">
        <v>0</v>
      </c>
      <c r="W62" s="132">
        <v>0</v>
      </c>
      <c r="X62" s="132">
        <v>0</v>
      </c>
      <c r="Y62" s="132">
        <v>0</v>
      </c>
      <c r="Z62" s="132">
        <v>0</v>
      </c>
      <c r="AA62" s="165">
        <v>0</v>
      </c>
      <c r="AB62" s="132">
        <v>0</v>
      </c>
      <c r="AC62" s="132">
        <v>0</v>
      </c>
      <c r="AD62" s="132">
        <v>0</v>
      </c>
      <c r="AE62" s="132">
        <v>0</v>
      </c>
      <c r="AF62" s="132">
        <v>0</v>
      </c>
      <c r="AG62" s="132">
        <v>0</v>
      </c>
      <c r="AH62" s="132">
        <v>0</v>
      </c>
      <c r="AI62" s="132">
        <v>0</v>
      </c>
      <c r="AJ62" s="132">
        <v>0</v>
      </c>
      <c r="AK62" s="152">
        <v>0</v>
      </c>
      <c r="AL62" s="152">
        <v>0</v>
      </c>
      <c r="AM62" s="152">
        <v>0</v>
      </c>
      <c r="AN62" s="152">
        <v>0</v>
      </c>
      <c r="AO62" s="152">
        <v>0</v>
      </c>
      <c r="AP62" s="152">
        <v>0</v>
      </c>
      <c r="AQ62" s="152">
        <v>0</v>
      </c>
      <c r="AR62" s="152">
        <v>0</v>
      </c>
      <c r="AS62" s="152">
        <v>0</v>
      </c>
      <c r="AT62" s="152">
        <v>0</v>
      </c>
      <c r="AU62" s="152">
        <v>0</v>
      </c>
      <c r="AV62" s="152">
        <v>0</v>
      </c>
      <c r="AW62" s="152">
        <v>0</v>
      </c>
      <c r="AX62" s="152">
        <v>0</v>
      </c>
      <c r="AY62" s="152">
        <v>0</v>
      </c>
      <c r="AZ62" s="152">
        <v>0</v>
      </c>
      <c r="BA62" s="132">
        <v>0</v>
      </c>
      <c r="BB62" s="132">
        <v>0</v>
      </c>
      <c r="BC62" s="132">
        <v>0</v>
      </c>
      <c r="BD62" s="132">
        <v>0</v>
      </c>
      <c r="BE62" s="132">
        <v>0</v>
      </c>
      <c r="BF62" s="132">
        <v>0</v>
      </c>
      <c r="BG62" s="132">
        <v>0</v>
      </c>
      <c r="BH62" s="132">
        <v>0</v>
      </c>
      <c r="BI62" s="213">
        <v>1.5303</v>
      </c>
      <c r="BJ62" s="132">
        <v>0</v>
      </c>
      <c r="BK62" s="132">
        <v>0</v>
      </c>
      <c r="BL62" s="132">
        <v>0</v>
      </c>
      <c r="BM62" s="146">
        <v>0</v>
      </c>
      <c r="BN62" s="42">
        <v>0</v>
      </c>
      <c r="BO62" s="42">
        <v>3</v>
      </c>
      <c r="BP62" s="42">
        <v>4.5303000000000004</v>
      </c>
    </row>
    <row r="63" spans="1:70" s="138" customFormat="1" ht="15" customHeight="1">
      <c r="A63" s="150" t="s">
        <v>164</v>
      </c>
      <c r="B63" s="28" t="s">
        <v>165</v>
      </c>
      <c r="C63" s="143" t="s">
        <v>46</v>
      </c>
      <c r="D63" s="132">
        <v>7299.2586999999994</v>
      </c>
      <c r="E63" s="151">
        <v>0</v>
      </c>
      <c r="F63" s="132">
        <v>0</v>
      </c>
      <c r="G63" s="132">
        <v>0</v>
      </c>
      <c r="H63" s="132">
        <v>0</v>
      </c>
      <c r="I63" s="132">
        <v>0</v>
      </c>
      <c r="J63" s="132">
        <v>0</v>
      </c>
      <c r="K63" s="132">
        <v>0</v>
      </c>
      <c r="L63" s="152">
        <v>0</v>
      </c>
      <c r="M63" s="132">
        <v>0</v>
      </c>
      <c r="N63" s="132">
        <v>0</v>
      </c>
      <c r="O63" s="132">
        <v>0</v>
      </c>
      <c r="P63" s="152">
        <v>0</v>
      </c>
      <c r="Q63" s="132">
        <v>0</v>
      </c>
      <c r="R63" s="132">
        <v>0</v>
      </c>
      <c r="S63" s="132">
        <v>0</v>
      </c>
      <c r="T63" s="152">
        <v>0</v>
      </c>
      <c r="U63" s="132">
        <v>0</v>
      </c>
      <c r="V63" s="132">
        <v>0</v>
      </c>
      <c r="W63" s="132">
        <v>0</v>
      </c>
      <c r="X63" s="132">
        <v>0</v>
      </c>
      <c r="Y63" s="132">
        <v>0</v>
      </c>
      <c r="Z63" s="132">
        <v>0</v>
      </c>
      <c r="AA63" s="165">
        <v>0</v>
      </c>
      <c r="AB63" s="132">
        <v>0</v>
      </c>
      <c r="AC63" s="132">
        <v>0</v>
      </c>
      <c r="AD63" s="132">
        <v>0</v>
      </c>
      <c r="AE63" s="132">
        <v>0</v>
      </c>
      <c r="AF63" s="132">
        <v>0</v>
      </c>
      <c r="AG63" s="132">
        <v>0</v>
      </c>
      <c r="AH63" s="132">
        <v>0</v>
      </c>
      <c r="AI63" s="132">
        <v>0</v>
      </c>
      <c r="AJ63" s="132">
        <v>0</v>
      </c>
      <c r="AK63" s="152">
        <v>0</v>
      </c>
      <c r="AL63" s="152">
        <v>0</v>
      </c>
      <c r="AM63" s="152">
        <v>0</v>
      </c>
      <c r="AN63" s="152">
        <v>0</v>
      </c>
      <c r="AO63" s="152">
        <v>0</v>
      </c>
      <c r="AP63" s="152">
        <v>0</v>
      </c>
      <c r="AQ63" s="152">
        <v>0</v>
      </c>
      <c r="AR63" s="152">
        <v>0</v>
      </c>
      <c r="AS63" s="152">
        <v>0</v>
      </c>
      <c r="AT63" s="152">
        <v>0</v>
      </c>
      <c r="AU63" s="152">
        <v>0</v>
      </c>
      <c r="AV63" s="152">
        <v>0</v>
      </c>
      <c r="AW63" s="152">
        <v>0</v>
      </c>
      <c r="AX63" s="152">
        <v>0</v>
      </c>
      <c r="AY63" s="152">
        <v>0</v>
      </c>
      <c r="AZ63" s="152">
        <v>0</v>
      </c>
      <c r="BA63" s="132">
        <v>0</v>
      </c>
      <c r="BB63" s="132">
        <v>0</v>
      </c>
      <c r="BC63" s="132">
        <v>0</v>
      </c>
      <c r="BD63" s="132">
        <v>0</v>
      </c>
      <c r="BE63" s="132">
        <v>0</v>
      </c>
      <c r="BF63" s="132">
        <v>0</v>
      </c>
      <c r="BG63" s="132">
        <v>0</v>
      </c>
      <c r="BH63" s="132">
        <v>0</v>
      </c>
      <c r="BI63" s="151">
        <v>0</v>
      </c>
      <c r="BJ63" s="213">
        <v>7299.2586999999994</v>
      </c>
      <c r="BK63" s="152">
        <v>0</v>
      </c>
      <c r="BL63" s="132">
        <v>0</v>
      </c>
      <c r="BM63" s="146">
        <v>0</v>
      </c>
      <c r="BN63" s="42">
        <v>0</v>
      </c>
      <c r="BO63" s="42">
        <v>0</v>
      </c>
      <c r="BP63" s="42">
        <v>7299.2586999999994</v>
      </c>
      <c r="BQ63" s="117"/>
      <c r="BR63" s="117"/>
    </row>
    <row r="64" spans="1:70" s="138" customFormat="1" ht="15" customHeight="1">
      <c r="A64" s="150" t="s">
        <v>166</v>
      </c>
      <c r="B64" s="28" t="s">
        <v>167</v>
      </c>
      <c r="C64" s="143" t="s">
        <v>47</v>
      </c>
      <c r="D64" s="132">
        <v>0.49399999999999999</v>
      </c>
      <c r="E64" s="151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52">
        <v>0</v>
      </c>
      <c r="M64" s="132">
        <v>0</v>
      </c>
      <c r="N64" s="132">
        <v>0</v>
      </c>
      <c r="O64" s="132">
        <v>0</v>
      </c>
      <c r="P64" s="152">
        <v>0</v>
      </c>
      <c r="Q64" s="132">
        <v>0</v>
      </c>
      <c r="R64" s="132">
        <v>0</v>
      </c>
      <c r="S64" s="132">
        <v>0</v>
      </c>
      <c r="T64" s="152">
        <v>0</v>
      </c>
      <c r="U64" s="132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65">
        <v>0</v>
      </c>
      <c r="AB64" s="132">
        <v>0</v>
      </c>
      <c r="AC64" s="132">
        <v>0</v>
      </c>
      <c r="AD64" s="132">
        <v>0</v>
      </c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52">
        <v>0</v>
      </c>
      <c r="AL64" s="152">
        <v>0</v>
      </c>
      <c r="AM64" s="152">
        <v>0</v>
      </c>
      <c r="AN64" s="152">
        <v>0</v>
      </c>
      <c r="AO64" s="152">
        <v>0</v>
      </c>
      <c r="AP64" s="152">
        <v>0</v>
      </c>
      <c r="AQ64" s="152">
        <v>0</v>
      </c>
      <c r="AR64" s="152">
        <v>0</v>
      </c>
      <c r="AS64" s="152">
        <v>0</v>
      </c>
      <c r="AT64" s="152">
        <v>0</v>
      </c>
      <c r="AU64" s="152">
        <v>0</v>
      </c>
      <c r="AV64" s="152">
        <v>0</v>
      </c>
      <c r="AW64" s="152">
        <v>0</v>
      </c>
      <c r="AX64" s="152">
        <v>0</v>
      </c>
      <c r="AY64" s="152">
        <v>0</v>
      </c>
      <c r="AZ64" s="152">
        <v>0</v>
      </c>
      <c r="BA64" s="132">
        <v>0</v>
      </c>
      <c r="BB64" s="132">
        <v>0</v>
      </c>
      <c r="BC64" s="132">
        <v>0</v>
      </c>
      <c r="BD64" s="132">
        <v>0</v>
      </c>
      <c r="BE64" s="132">
        <v>0</v>
      </c>
      <c r="BF64" s="132">
        <v>0</v>
      </c>
      <c r="BG64" s="132">
        <v>0</v>
      </c>
      <c r="BH64" s="132">
        <v>0</v>
      </c>
      <c r="BI64" s="151">
        <v>0</v>
      </c>
      <c r="BJ64" s="152">
        <v>0</v>
      </c>
      <c r="BK64" s="213">
        <v>0.49399999999999999</v>
      </c>
      <c r="BL64" s="132">
        <v>0</v>
      </c>
      <c r="BM64" s="146">
        <v>0</v>
      </c>
      <c r="BN64" s="42">
        <v>0</v>
      </c>
      <c r="BO64" s="42">
        <v>3</v>
      </c>
      <c r="BP64" s="42">
        <v>3.4939999999999998</v>
      </c>
      <c r="BQ64" s="117"/>
      <c r="BR64" s="117"/>
    </row>
    <row r="65" spans="1:237" s="138" customFormat="1" ht="15" customHeight="1">
      <c r="A65" s="150" t="s">
        <v>168</v>
      </c>
      <c r="B65" s="28" t="s">
        <v>169</v>
      </c>
      <c r="C65" s="143" t="s">
        <v>48</v>
      </c>
      <c r="D65" s="132">
        <v>0</v>
      </c>
      <c r="E65" s="151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52">
        <v>0</v>
      </c>
      <c r="M65" s="132">
        <v>0</v>
      </c>
      <c r="N65" s="132">
        <v>0</v>
      </c>
      <c r="O65" s="132">
        <v>0</v>
      </c>
      <c r="P65" s="152">
        <v>0</v>
      </c>
      <c r="Q65" s="132">
        <v>0</v>
      </c>
      <c r="R65" s="132">
        <v>0</v>
      </c>
      <c r="S65" s="132">
        <v>0</v>
      </c>
      <c r="T65" s="15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65">
        <v>0</v>
      </c>
      <c r="AB65" s="132">
        <v>0</v>
      </c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52">
        <v>0</v>
      </c>
      <c r="AL65" s="152">
        <v>0</v>
      </c>
      <c r="AM65" s="152">
        <v>0</v>
      </c>
      <c r="AN65" s="152">
        <v>0</v>
      </c>
      <c r="AO65" s="152">
        <v>0</v>
      </c>
      <c r="AP65" s="152">
        <v>0</v>
      </c>
      <c r="AQ65" s="152">
        <v>0</v>
      </c>
      <c r="AR65" s="152">
        <v>0</v>
      </c>
      <c r="AS65" s="152">
        <v>0</v>
      </c>
      <c r="AT65" s="152">
        <v>0</v>
      </c>
      <c r="AU65" s="152">
        <v>0</v>
      </c>
      <c r="AV65" s="152">
        <v>0</v>
      </c>
      <c r="AW65" s="152">
        <v>0</v>
      </c>
      <c r="AX65" s="152">
        <v>0</v>
      </c>
      <c r="AY65" s="152">
        <v>0</v>
      </c>
      <c r="AZ65" s="152">
        <v>0</v>
      </c>
      <c r="BA65" s="132">
        <v>0</v>
      </c>
      <c r="BB65" s="132">
        <v>0</v>
      </c>
      <c r="BC65" s="132">
        <v>0</v>
      </c>
      <c r="BD65" s="132">
        <v>0</v>
      </c>
      <c r="BE65" s="132">
        <v>0</v>
      </c>
      <c r="BF65" s="132">
        <v>0</v>
      </c>
      <c r="BG65" s="132">
        <v>0</v>
      </c>
      <c r="BH65" s="132">
        <v>0</v>
      </c>
      <c r="BI65" s="151">
        <v>0</v>
      </c>
      <c r="BJ65" s="152">
        <v>0</v>
      </c>
      <c r="BK65" s="152">
        <v>0</v>
      </c>
      <c r="BL65" s="213">
        <v>0</v>
      </c>
      <c r="BM65" s="146">
        <v>0</v>
      </c>
      <c r="BN65" s="42">
        <v>0</v>
      </c>
      <c r="BO65" s="42">
        <v>0</v>
      </c>
      <c r="BP65" s="42">
        <v>0</v>
      </c>
      <c r="BQ65" s="117"/>
      <c r="BR65" s="117"/>
    </row>
    <row r="66" spans="1:237" s="149" customFormat="1" ht="15" customHeight="1">
      <c r="A66" s="20" t="s">
        <v>170</v>
      </c>
      <c r="B66" s="145" t="s">
        <v>171</v>
      </c>
      <c r="C66" s="18" t="s">
        <v>49</v>
      </c>
      <c r="D66" s="132">
        <v>108.3165</v>
      </c>
      <c r="E66" s="151">
        <v>74</v>
      </c>
      <c r="F66" s="146">
        <v>0</v>
      </c>
      <c r="G66" s="146">
        <v>0</v>
      </c>
      <c r="H66" s="146">
        <v>0</v>
      </c>
      <c r="I66" s="146">
        <v>0</v>
      </c>
      <c r="J66" s="146">
        <v>0</v>
      </c>
      <c r="K66" s="146">
        <v>0</v>
      </c>
      <c r="L66" s="146">
        <v>74</v>
      </c>
      <c r="M66" s="146">
        <v>0</v>
      </c>
      <c r="N66" s="146">
        <v>74</v>
      </c>
      <c r="O66" s="146">
        <v>0</v>
      </c>
      <c r="P66" s="146">
        <v>0</v>
      </c>
      <c r="Q66" s="146">
        <v>0</v>
      </c>
      <c r="R66" s="146">
        <v>0</v>
      </c>
      <c r="S66" s="146">
        <v>0</v>
      </c>
      <c r="T66" s="146">
        <v>0</v>
      </c>
      <c r="U66" s="146">
        <v>0</v>
      </c>
      <c r="V66" s="146">
        <v>0</v>
      </c>
      <c r="W66" s="146">
        <v>0</v>
      </c>
      <c r="X66" s="146">
        <v>0</v>
      </c>
      <c r="Y66" s="146">
        <v>0</v>
      </c>
      <c r="Z66" s="146">
        <v>0</v>
      </c>
      <c r="AA66" s="165">
        <v>0</v>
      </c>
      <c r="AB66" s="147">
        <v>0</v>
      </c>
      <c r="AC66" s="147">
        <v>0</v>
      </c>
      <c r="AD66" s="146">
        <v>0</v>
      </c>
      <c r="AE66" s="146">
        <v>0</v>
      </c>
      <c r="AF66" s="146">
        <v>0</v>
      </c>
      <c r="AG66" s="146">
        <v>0</v>
      </c>
      <c r="AH66" s="146">
        <v>0</v>
      </c>
      <c r="AI66" s="146">
        <v>0</v>
      </c>
      <c r="AJ66" s="132">
        <v>0</v>
      </c>
      <c r="AK66" s="147">
        <v>0</v>
      </c>
      <c r="AL66" s="147">
        <v>0</v>
      </c>
      <c r="AM66" s="147">
        <v>0</v>
      </c>
      <c r="AN66" s="147">
        <v>0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47">
        <v>0</v>
      </c>
      <c r="AU66" s="147"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  <c r="BA66" s="146">
        <v>0</v>
      </c>
      <c r="BB66" s="146">
        <v>0</v>
      </c>
      <c r="BC66" s="146">
        <v>0</v>
      </c>
      <c r="BD66" s="146">
        <v>0</v>
      </c>
      <c r="BE66" s="146">
        <v>0</v>
      </c>
      <c r="BF66" s="146">
        <v>0</v>
      </c>
      <c r="BG66" s="146">
        <v>0</v>
      </c>
      <c r="BH66" s="146">
        <v>0</v>
      </c>
      <c r="BI66" s="151">
        <v>0</v>
      </c>
      <c r="BJ66" s="147">
        <v>0</v>
      </c>
      <c r="BK66" s="147">
        <v>0</v>
      </c>
      <c r="BL66" s="146">
        <v>0</v>
      </c>
      <c r="BM66" s="213">
        <v>34.316500000000005</v>
      </c>
      <c r="BN66" s="42">
        <v>74</v>
      </c>
      <c r="BO66" s="215">
        <v>-74</v>
      </c>
      <c r="BP66" s="42">
        <v>34.316500000000005</v>
      </c>
      <c r="BQ66" s="24"/>
      <c r="BR66" s="24"/>
    </row>
    <row r="67" spans="1:237" s="138" customFormat="1" ht="15" customHeight="1">
      <c r="A67" s="150"/>
      <c r="B67" s="150" t="s">
        <v>291</v>
      </c>
      <c r="C67" s="143"/>
      <c r="D67" s="132"/>
      <c r="E67" s="151">
        <v>74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3064.5904</v>
      </c>
      <c r="L67" s="132">
        <v>74</v>
      </c>
      <c r="M67" s="132"/>
      <c r="N67" s="132"/>
      <c r="O67" s="132"/>
      <c r="P67" s="132">
        <v>0</v>
      </c>
      <c r="Q67" s="132"/>
      <c r="R67" s="132"/>
      <c r="S67" s="132"/>
      <c r="T67" s="132">
        <v>0</v>
      </c>
      <c r="U67" s="132"/>
      <c r="V67" s="132"/>
      <c r="W67" s="132"/>
      <c r="X67" s="132">
        <v>147.43</v>
      </c>
      <c r="Y67" s="132">
        <v>0</v>
      </c>
      <c r="Z67" s="132">
        <v>107.5</v>
      </c>
      <c r="AA67" s="151">
        <v>612.29070000000002</v>
      </c>
      <c r="AB67" s="132">
        <v>33.820700000000002</v>
      </c>
      <c r="AC67" s="132">
        <v>10.5</v>
      </c>
      <c r="AD67" s="132">
        <v>0</v>
      </c>
      <c r="AE67" s="132">
        <v>0</v>
      </c>
      <c r="AF67" s="132">
        <v>85.99</v>
      </c>
      <c r="AG67" s="132">
        <v>16.029999999999998</v>
      </c>
      <c r="AH67" s="132">
        <v>0</v>
      </c>
      <c r="AI67" s="132">
        <v>0</v>
      </c>
      <c r="AJ67" s="132">
        <v>346.55780000000004</v>
      </c>
      <c r="AK67" s="152">
        <v>187.7</v>
      </c>
      <c r="AL67" s="152">
        <v>60.65</v>
      </c>
      <c r="AM67" s="152">
        <v>24.859999999999996</v>
      </c>
      <c r="AN67" s="152">
        <v>4.51</v>
      </c>
      <c r="AO67" s="152">
        <v>12.817799999999998</v>
      </c>
      <c r="AP67" s="152">
        <v>5.84</v>
      </c>
      <c r="AQ67" s="152">
        <v>5.0999999999999996</v>
      </c>
      <c r="AR67" s="152">
        <v>0.71</v>
      </c>
      <c r="AS67" s="152">
        <v>0</v>
      </c>
      <c r="AT67" s="152">
        <v>5.36</v>
      </c>
      <c r="AU67" s="152">
        <v>25</v>
      </c>
      <c r="AV67" s="152">
        <v>4.4000000000000004</v>
      </c>
      <c r="AW67" s="152">
        <v>5</v>
      </c>
      <c r="AX67" s="152">
        <v>0</v>
      </c>
      <c r="AY67" s="152">
        <v>3</v>
      </c>
      <c r="AZ67" s="152">
        <v>2.2400000000000002</v>
      </c>
      <c r="BA67" s="132">
        <v>0</v>
      </c>
      <c r="BB67" s="132">
        <v>3.9399999999999991</v>
      </c>
      <c r="BC67" s="132">
        <v>9.6222000000000012</v>
      </c>
      <c r="BD67" s="132">
        <v>74.879999999999981</v>
      </c>
      <c r="BE67" s="132">
        <v>18.509999999999998</v>
      </c>
      <c r="BF67" s="132">
        <v>3.9000000000000004</v>
      </c>
      <c r="BG67" s="132">
        <v>2.84</v>
      </c>
      <c r="BH67" s="132">
        <v>0</v>
      </c>
      <c r="BI67" s="214">
        <v>3</v>
      </c>
      <c r="BJ67" s="132">
        <v>0</v>
      </c>
      <c r="BK67" s="132">
        <v>3</v>
      </c>
      <c r="BL67" s="132">
        <v>0</v>
      </c>
      <c r="BM67" s="146">
        <v>0</v>
      </c>
      <c r="BN67" s="42"/>
      <c r="BO67" s="42"/>
      <c r="BP67" s="42"/>
      <c r="BQ67" s="178"/>
      <c r="BR67" s="180"/>
      <c r="BS67" s="180"/>
      <c r="BT67" s="181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178"/>
      <c r="DH67" s="178"/>
      <c r="DI67" s="178"/>
      <c r="DJ67" s="178"/>
      <c r="DK67" s="178"/>
      <c r="DL67" s="178"/>
      <c r="DM67" s="178"/>
      <c r="DN67" s="178"/>
      <c r="DO67" s="178"/>
      <c r="DP67" s="178"/>
      <c r="DQ67" s="178"/>
      <c r="DR67" s="178"/>
      <c r="DS67" s="178"/>
      <c r="DT67" s="178"/>
      <c r="DU67" s="178"/>
      <c r="DV67" s="178"/>
      <c r="DW67" s="178"/>
      <c r="DX67" s="178"/>
      <c r="DY67" s="178"/>
      <c r="DZ67" s="178"/>
      <c r="EA67" s="178"/>
      <c r="EB67" s="178"/>
      <c r="EC67" s="178"/>
      <c r="ED67" s="178"/>
      <c r="EE67" s="178"/>
      <c r="EF67" s="178"/>
      <c r="EG67" s="178"/>
      <c r="EH67" s="178"/>
      <c r="EI67" s="178"/>
      <c r="EJ67" s="178"/>
      <c r="EK67" s="178"/>
      <c r="EL67" s="178"/>
      <c r="EM67" s="178"/>
      <c r="EN67" s="178"/>
      <c r="EO67" s="178"/>
      <c r="EP67" s="178"/>
      <c r="EQ67" s="178"/>
      <c r="ER67" s="178"/>
      <c r="ES67" s="178"/>
      <c r="ET67" s="178"/>
      <c r="EU67" s="178"/>
      <c r="EV67" s="178"/>
      <c r="EW67" s="178"/>
      <c r="EX67" s="178"/>
      <c r="EY67" s="178"/>
      <c r="EZ67" s="178"/>
      <c r="FA67" s="178"/>
      <c r="FB67" s="178"/>
      <c r="FC67" s="178"/>
      <c r="FD67" s="178"/>
      <c r="FE67" s="178"/>
      <c r="FF67" s="178"/>
      <c r="FG67" s="178"/>
      <c r="FH67" s="178"/>
      <c r="FI67" s="178"/>
      <c r="FJ67" s="178"/>
      <c r="FK67" s="178"/>
      <c r="FL67" s="178"/>
      <c r="FM67" s="178"/>
      <c r="FN67" s="178"/>
      <c r="FO67" s="178"/>
      <c r="FP67" s="178"/>
      <c r="FQ67" s="178"/>
      <c r="FR67" s="178"/>
      <c r="FS67" s="178"/>
      <c r="FT67" s="178"/>
      <c r="FU67" s="178"/>
      <c r="FV67" s="178"/>
      <c r="FW67" s="178"/>
      <c r="FX67" s="178"/>
      <c r="FY67" s="178"/>
      <c r="FZ67" s="178"/>
      <c r="GA67" s="178"/>
      <c r="GB67" s="178"/>
      <c r="GC67" s="178"/>
      <c r="GD67" s="178"/>
      <c r="GE67" s="178"/>
      <c r="GF67" s="178"/>
      <c r="GG67" s="178"/>
      <c r="GH67" s="178"/>
      <c r="GI67" s="178"/>
      <c r="GJ67" s="178"/>
      <c r="GK67" s="178"/>
      <c r="GL67" s="178"/>
      <c r="GM67" s="178"/>
      <c r="GN67" s="178"/>
      <c r="GO67" s="178"/>
      <c r="GP67" s="178"/>
      <c r="GQ67" s="178"/>
      <c r="GR67" s="178"/>
      <c r="GS67" s="178"/>
      <c r="GT67" s="178"/>
      <c r="GU67" s="178"/>
      <c r="GV67" s="178"/>
      <c r="GW67" s="178"/>
      <c r="GX67" s="178"/>
      <c r="GY67" s="178"/>
      <c r="GZ67" s="178"/>
      <c r="HA67" s="178"/>
      <c r="HB67" s="178"/>
      <c r="HC67" s="178"/>
      <c r="HD67" s="178"/>
      <c r="HE67" s="178"/>
      <c r="HF67" s="178"/>
      <c r="HG67" s="178"/>
      <c r="HH67" s="178"/>
      <c r="HI67" s="178"/>
      <c r="HJ67" s="178"/>
      <c r="HK67" s="178"/>
      <c r="HL67" s="178"/>
      <c r="HM67" s="178"/>
      <c r="HN67" s="178"/>
      <c r="HO67" s="178"/>
      <c r="HP67" s="178"/>
      <c r="HQ67" s="178"/>
      <c r="HR67" s="178"/>
      <c r="HS67" s="178"/>
      <c r="HT67" s="178"/>
      <c r="HU67" s="178"/>
      <c r="HV67" s="178"/>
      <c r="HW67" s="178"/>
      <c r="HX67" s="178"/>
      <c r="HY67" s="178"/>
      <c r="HZ67" s="178"/>
      <c r="IA67" s="178"/>
      <c r="IB67" s="178"/>
      <c r="IC67" s="178"/>
    </row>
    <row r="68" spans="1:237">
      <c r="A68" s="186"/>
      <c r="B68" s="186" t="s">
        <v>273</v>
      </c>
      <c r="C68" s="186"/>
      <c r="D68" s="41">
        <v>24503.703000000001</v>
      </c>
      <c r="E68" s="41">
        <v>15209.703000000001</v>
      </c>
      <c r="F68" s="42">
        <v>0</v>
      </c>
      <c r="G68" s="199">
        <v>0</v>
      </c>
      <c r="H68" s="199">
        <v>0</v>
      </c>
      <c r="I68" s="199">
        <v>0</v>
      </c>
      <c r="J68" s="42">
        <v>4919.6221999999998</v>
      </c>
      <c r="K68" s="42">
        <v>6000.2021999999997</v>
      </c>
      <c r="L68" s="42">
        <v>1787.9541999999999</v>
      </c>
      <c r="M68" s="42">
        <v>0</v>
      </c>
      <c r="N68" s="42">
        <v>1654.1859999999999</v>
      </c>
      <c r="O68" s="42">
        <v>59.7682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2393.2195000000002</v>
      </c>
      <c r="Y68" s="42">
        <v>0</v>
      </c>
      <c r="Z68" s="42">
        <v>108.70489999999999</v>
      </c>
      <c r="AA68" s="41">
        <v>9259.6834999999992</v>
      </c>
      <c r="AB68" s="42">
        <v>145.51589999999999</v>
      </c>
      <c r="AC68" s="42">
        <v>119.5134</v>
      </c>
      <c r="AD68" s="42">
        <v>0</v>
      </c>
      <c r="AE68" s="42">
        <v>0</v>
      </c>
      <c r="AF68" s="42">
        <v>88.988599999999991</v>
      </c>
      <c r="AG68" s="42">
        <v>18.017399999999999</v>
      </c>
      <c r="AH68" s="42">
        <v>0</v>
      </c>
      <c r="AI68" s="42">
        <v>0</v>
      </c>
      <c r="AJ68" s="42">
        <v>1124.7903999999999</v>
      </c>
      <c r="AK68" s="199">
        <v>544.37639999999988</v>
      </c>
      <c r="AL68" s="199">
        <v>437.65109999999993</v>
      </c>
      <c r="AM68" s="199">
        <v>25.373199999999997</v>
      </c>
      <c r="AN68" s="199">
        <v>9.1691000000000003</v>
      </c>
      <c r="AO68" s="199">
        <v>34.403499999999994</v>
      </c>
      <c r="AP68" s="199">
        <v>7.0209999999999999</v>
      </c>
      <c r="AQ68" s="199">
        <v>5.7904</v>
      </c>
      <c r="AR68" s="199">
        <v>0.88389999999999991</v>
      </c>
      <c r="AS68" s="42">
        <v>0</v>
      </c>
      <c r="AT68" s="42">
        <v>7.9139999999999997</v>
      </c>
      <c r="AU68" s="42">
        <v>28.0381</v>
      </c>
      <c r="AV68" s="42">
        <v>8.1501000000000001</v>
      </c>
      <c r="AW68" s="42">
        <v>9.2870999999999988</v>
      </c>
      <c r="AX68" s="199">
        <v>0</v>
      </c>
      <c r="AY68" s="199">
        <v>3</v>
      </c>
      <c r="AZ68" s="199">
        <v>3.7324999999999999</v>
      </c>
      <c r="BA68" s="42">
        <v>0</v>
      </c>
      <c r="BB68" s="42">
        <v>4.3707999999999991</v>
      </c>
      <c r="BC68" s="42">
        <v>9.6222000000000012</v>
      </c>
      <c r="BD68" s="42">
        <v>369.37669999999997</v>
      </c>
      <c r="BE68" s="42">
        <v>51.1997</v>
      </c>
      <c r="BF68" s="42">
        <v>18.081500000000002</v>
      </c>
      <c r="BG68" s="42">
        <v>2.9238999999999997</v>
      </c>
      <c r="BH68" s="42">
        <v>0</v>
      </c>
      <c r="BI68" s="42">
        <v>4.5303000000000004</v>
      </c>
      <c r="BJ68" s="42">
        <v>7299.2586999999994</v>
      </c>
      <c r="BK68" s="42">
        <v>3.4939999999999998</v>
      </c>
      <c r="BL68" s="42">
        <v>0</v>
      </c>
      <c r="BM68" s="42">
        <v>34.316500000000005</v>
      </c>
      <c r="BN68" s="42"/>
      <c r="BO68" s="185"/>
      <c r="BP68" s="185"/>
    </row>
  </sheetData>
  <mergeCells count="3">
    <mergeCell ref="A3:A4"/>
    <mergeCell ref="B3:B4"/>
    <mergeCell ref="C3:C4"/>
  </mergeCells>
  <pageMargins left="1" right="0" top="0.5" bottom="0.25" header="0.5" footer="0.5"/>
  <pageSetup paperSize="8" scale="91" orientation="landscape" horizontalDpi="360" verticalDpi="36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D0F12-70D0-44D1-8373-72C1DD8D28C5}">
  <dimension ref="A1:IG65"/>
  <sheetViews>
    <sheetView zoomScale="80" zoomScaleNormal="80" workbookViewId="0">
      <pane xSplit="4" ySplit="5" topLeftCell="E6" activePane="bottomRight" state="frozen"/>
      <selection activeCell="B17" sqref="B17"/>
      <selection pane="bottomLeft" activeCell="B17" sqref="B17"/>
      <selection pane="topRight" activeCell="B17" sqref="B17"/>
      <selection pane="bottomRight" activeCell="P68" sqref="P68"/>
    </sheetView>
  </sheetViews>
  <sheetFormatPr defaultColWidth="8.94921875" defaultRowHeight="12.75"/>
  <cols>
    <col min="1" max="1" width="4.04296875" style="124" customWidth="1"/>
    <col min="2" max="2" width="27.4609375" style="124" customWidth="1"/>
    <col min="3" max="3" width="5.1484375" style="124" customWidth="1"/>
    <col min="4" max="4" width="11.64453125" style="125" customWidth="1"/>
    <col min="5" max="5" width="9.4375" style="129" customWidth="1"/>
    <col min="6" max="6" width="6.7421875" style="125" customWidth="1"/>
    <col min="7" max="7" width="6.00390625" style="125" customWidth="1"/>
    <col min="8" max="8" width="6.984375" style="125" hidden="1" customWidth="1"/>
    <col min="9" max="9" width="6.00390625" style="125" hidden="1" customWidth="1"/>
    <col min="10" max="10" width="7.109375" style="125" customWidth="1"/>
    <col min="11" max="11" width="8.3359375" style="125" customWidth="1"/>
    <col min="12" max="12" width="7.72265625" style="125" customWidth="1"/>
    <col min="13" max="15" width="7.84375" style="125" customWidth="1"/>
    <col min="16" max="16" width="7.4765625" style="125" customWidth="1"/>
    <col min="17" max="17" width="6.00390625" style="125" customWidth="1"/>
    <col min="18" max="18" width="8.08984375" style="125" customWidth="1"/>
    <col min="19" max="19" width="9.19140625" style="182" customWidth="1"/>
    <col min="20" max="20" width="6.6171875" style="125" customWidth="1"/>
    <col min="21" max="21" width="8.45703125" style="125" customWidth="1"/>
    <col min="22" max="22" width="6.00390625" style="125" customWidth="1"/>
    <col min="23" max="23" width="6.49609375" style="125" customWidth="1"/>
    <col min="24" max="24" width="7.59765625" style="125" customWidth="1"/>
    <col min="25" max="27" width="6.00390625" style="125" customWidth="1"/>
    <col min="28" max="28" width="7.4765625" style="125" customWidth="1"/>
    <col min="29" max="29" width="6.86328125" style="125" customWidth="1"/>
    <col min="30" max="30" width="6.7421875" style="125" customWidth="1"/>
    <col min="31" max="31" width="6.00390625" style="125" customWidth="1"/>
    <col min="32" max="32" width="6.49609375" style="125" customWidth="1"/>
    <col min="33" max="34" width="6.00390625" style="125" customWidth="1"/>
    <col min="35" max="35" width="7.35546875" style="125" customWidth="1"/>
    <col min="36" max="52" width="6.00390625" style="125" customWidth="1"/>
    <col min="53" max="53" width="6.00390625" style="179" customWidth="1"/>
    <col min="54" max="54" width="6.984375" style="183" customWidth="1"/>
    <col min="55" max="55" width="6.00390625" style="183" customWidth="1"/>
    <col min="56" max="56" width="6.00390625" style="125" customWidth="1"/>
    <col min="57" max="57" width="8.2109375" style="129" customWidth="1"/>
    <col min="58" max="58" width="8.703125" style="179" customWidth="1"/>
    <col min="59" max="59" width="8.578125" style="179" customWidth="1"/>
    <col min="60" max="60" width="10.54296875" style="179" customWidth="1"/>
    <col min="61" max="61" width="5.0234375" style="124" customWidth="1"/>
    <col min="62" max="62" width="4.16796875" style="124" customWidth="1"/>
    <col min="63" max="63" width="5.390625" style="124" customWidth="1"/>
    <col min="64" max="64" width="5.1484375" style="124" customWidth="1"/>
    <col min="65" max="65" width="4.53515625" style="124" customWidth="1"/>
    <col min="66" max="66" width="5.63671875" style="124" customWidth="1"/>
    <col min="67" max="67" width="5.8828125" style="124" customWidth="1"/>
    <col min="68" max="68" width="5.0234375" style="124" customWidth="1"/>
    <col min="69" max="69" width="3.921875" style="124" customWidth="1"/>
    <col min="70" max="70" width="4.53515625" style="124" customWidth="1"/>
    <col min="71" max="71" width="5.515625" style="124" customWidth="1"/>
    <col min="72" max="72" width="7.59765625" style="184" customWidth="1"/>
    <col min="73" max="74" width="8.3359375" style="184" customWidth="1"/>
    <col min="75" max="75" width="7.4765625" style="124" customWidth="1"/>
    <col min="76" max="16384" width="8.94921875" style="124"/>
  </cols>
  <sheetData>
    <row r="1" spans="1:235" ht="21" customHeight="1">
      <c r="A1" s="118" t="s">
        <v>658</v>
      </c>
      <c r="B1" s="119"/>
      <c r="C1" s="120" t="s">
        <v>659</v>
      </c>
      <c r="D1" s="121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3"/>
      <c r="BC1" s="123"/>
      <c r="BD1" s="122"/>
      <c r="BE1" s="122"/>
      <c r="BF1" s="122"/>
      <c r="BG1" s="122"/>
      <c r="BH1" s="122"/>
      <c r="BI1" s="332"/>
      <c r="BJ1" s="332"/>
      <c r="BK1" s="332"/>
      <c r="BL1" s="332"/>
      <c r="BM1" s="332"/>
      <c r="BN1" s="332"/>
      <c r="BO1" s="332"/>
      <c r="BP1" s="332"/>
      <c r="BQ1" s="332"/>
      <c r="BR1" s="332"/>
      <c r="BS1" s="332"/>
      <c r="BT1" s="124"/>
      <c r="BU1" s="124"/>
      <c r="BV1" s="124"/>
      <c r="BW1" s="125"/>
      <c r="BX1" s="125"/>
      <c r="BY1" s="125"/>
    </row>
    <row r="2" spans="1:235" s="127" customFormat="1">
      <c r="A2" s="333"/>
      <c r="B2" s="333"/>
      <c r="C2" s="333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5"/>
      <c r="AV2" s="334"/>
      <c r="AW2" s="334"/>
      <c r="AX2" s="334"/>
      <c r="AY2" s="334"/>
      <c r="AZ2" s="334"/>
      <c r="BA2" s="334"/>
      <c r="BB2" s="336"/>
      <c r="BC2" s="336"/>
      <c r="BD2" s="334"/>
      <c r="BE2" s="334"/>
      <c r="BF2" s="334"/>
      <c r="BG2" s="334"/>
      <c r="BH2" s="337" t="s">
        <v>214</v>
      </c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5"/>
      <c r="BX2" s="335"/>
      <c r="BY2" s="335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  <c r="ES2" s="333"/>
      <c r="ET2" s="333"/>
      <c r="EU2" s="333"/>
      <c r="EV2" s="333"/>
      <c r="EW2" s="333"/>
      <c r="EX2" s="333"/>
      <c r="EY2" s="333"/>
      <c r="EZ2" s="333"/>
      <c r="FA2" s="333"/>
      <c r="FB2" s="333"/>
      <c r="FC2" s="333"/>
      <c r="FD2" s="333"/>
      <c r="FE2" s="333"/>
      <c r="FF2" s="333"/>
      <c r="FG2" s="333"/>
      <c r="FH2" s="333"/>
      <c r="FI2" s="333"/>
      <c r="FJ2" s="333"/>
      <c r="FK2" s="333"/>
      <c r="FL2" s="333"/>
      <c r="FM2" s="333"/>
      <c r="FN2" s="333"/>
      <c r="FO2" s="333"/>
      <c r="FP2" s="333"/>
      <c r="FQ2" s="333"/>
      <c r="FR2" s="333"/>
      <c r="FS2" s="333"/>
      <c r="FT2" s="333"/>
      <c r="FU2" s="333"/>
      <c r="FV2" s="333"/>
      <c r="FW2" s="333"/>
      <c r="FX2" s="333"/>
      <c r="FY2" s="333"/>
      <c r="FZ2" s="333"/>
      <c r="GA2" s="333"/>
      <c r="GB2" s="333"/>
      <c r="GC2" s="333"/>
      <c r="GD2" s="333"/>
      <c r="GE2" s="333"/>
      <c r="GF2" s="333"/>
      <c r="GG2" s="333"/>
      <c r="GH2" s="333"/>
      <c r="GI2" s="333"/>
      <c r="GJ2" s="333"/>
      <c r="GK2" s="333"/>
      <c r="GL2" s="333"/>
      <c r="GM2" s="333"/>
      <c r="GN2" s="333"/>
      <c r="GO2" s="333"/>
      <c r="GP2" s="333"/>
      <c r="GQ2" s="333"/>
      <c r="GR2" s="333"/>
      <c r="GS2" s="333"/>
      <c r="GT2" s="333"/>
      <c r="GU2" s="333"/>
      <c r="GV2" s="333"/>
      <c r="GW2" s="333"/>
      <c r="GX2" s="333"/>
      <c r="GY2" s="333"/>
      <c r="GZ2" s="333"/>
      <c r="HA2" s="333"/>
      <c r="HB2" s="333"/>
      <c r="HC2" s="333"/>
      <c r="HD2" s="333"/>
      <c r="HE2" s="333"/>
      <c r="HF2" s="333"/>
      <c r="HG2" s="333"/>
      <c r="HH2" s="333"/>
      <c r="HI2" s="333"/>
      <c r="HJ2" s="333"/>
      <c r="HK2" s="333"/>
      <c r="HL2" s="333"/>
      <c r="HM2" s="333"/>
      <c r="HN2" s="333"/>
      <c r="HO2" s="333"/>
      <c r="HP2" s="333"/>
      <c r="HQ2" s="333"/>
      <c r="HR2" s="333"/>
      <c r="HS2" s="333"/>
      <c r="HT2" s="333"/>
      <c r="HU2" s="333"/>
      <c r="HV2" s="333"/>
      <c r="HW2" s="333"/>
      <c r="HX2" s="333"/>
      <c r="HY2" s="333"/>
      <c r="HZ2" s="333"/>
      <c r="IA2" s="333"/>
    </row>
    <row r="3" spans="1:235" s="138" customFormat="1">
      <c r="A3" s="596" t="s">
        <v>50</v>
      </c>
      <c r="B3" s="596" t="s">
        <v>267</v>
      </c>
      <c r="C3" s="578" t="s">
        <v>660</v>
      </c>
      <c r="D3" s="132"/>
      <c r="E3" s="133" t="s">
        <v>269</v>
      </c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5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AZ3" s="134"/>
      <c r="BA3" s="134"/>
      <c r="BB3" s="136"/>
      <c r="BC3" s="136"/>
      <c r="BD3" s="134"/>
      <c r="BE3" s="137"/>
      <c r="BF3" s="132"/>
      <c r="BG3" s="132"/>
      <c r="BH3" s="132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</row>
    <row r="4" spans="1:235" s="138" customFormat="1" ht="30" customHeight="1">
      <c r="A4" s="579"/>
      <c r="B4" s="579"/>
      <c r="C4" s="579"/>
      <c r="D4" s="139" t="s">
        <v>270</v>
      </c>
      <c r="E4" s="140" t="s">
        <v>0</v>
      </c>
      <c r="F4" s="139" t="s">
        <v>1</v>
      </c>
      <c r="G4" s="139" t="s">
        <v>2</v>
      </c>
      <c r="H4" s="139" t="s">
        <v>75</v>
      </c>
      <c r="I4" s="139" t="s">
        <v>77</v>
      </c>
      <c r="J4" s="139" t="s">
        <v>3</v>
      </c>
      <c r="K4" s="139" t="s">
        <v>4</v>
      </c>
      <c r="L4" s="139" t="s">
        <v>5</v>
      </c>
      <c r="M4" s="139" t="s">
        <v>6</v>
      </c>
      <c r="N4" s="139" t="s">
        <v>7</v>
      </c>
      <c r="O4" s="139" t="s">
        <v>8</v>
      </c>
      <c r="P4" s="142" t="s">
        <v>9</v>
      </c>
      <c r="Q4" s="139" t="s">
        <v>10</v>
      </c>
      <c r="R4" s="139" t="s">
        <v>11</v>
      </c>
      <c r="S4" s="18" t="s">
        <v>12</v>
      </c>
      <c r="T4" s="143" t="s">
        <v>13</v>
      </c>
      <c r="U4" s="143" t="s">
        <v>14</v>
      </c>
      <c r="V4" s="143" t="s">
        <v>15</v>
      </c>
      <c r="W4" s="143" t="s">
        <v>16</v>
      </c>
      <c r="X4" s="143" t="s">
        <v>17</v>
      </c>
      <c r="Y4" s="143" t="s">
        <v>18</v>
      </c>
      <c r="Z4" s="143" t="s">
        <v>19</v>
      </c>
      <c r="AA4" s="143" t="s">
        <v>20</v>
      </c>
      <c r="AB4" s="143" t="s">
        <v>21</v>
      </c>
      <c r="AC4" s="144" t="s">
        <v>22</v>
      </c>
      <c r="AD4" s="144" t="s">
        <v>23</v>
      </c>
      <c r="AE4" s="144" t="s">
        <v>24</v>
      </c>
      <c r="AF4" s="144" t="s">
        <v>25</v>
      </c>
      <c r="AG4" s="144" t="s">
        <v>26</v>
      </c>
      <c r="AH4" s="144" t="s">
        <v>27</v>
      </c>
      <c r="AI4" s="144" t="s">
        <v>28</v>
      </c>
      <c r="AJ4" s="144" t="s">
        <v>29</v>
      </c>
      <c r="AK4" s="144" t="s">
        <v>30</v>
      </c>
      <c r="AL4" s="143" t="s">
        <v>31</v>
      </c>
      <c r="AM4" s="143" t="s">
        <v>32</v>
      </c>
      <c r="AN4" s="143" t="s">
        <v>33</v>
      </c>
      <c r="AO4" s="143" t="s">
        <v>34</v>
      </c>
      <c r="AP4" s="144" t="s">
        <v>35</v>
      </c>
      <c r="AQ4" s="144" t="s">
        <v>36</v>
      </c>
      <c r="AR4" s="144" t="s">
        <v>37</v>
      </c>
      <c r="AS4" s="143" t="s">
        <v>38</v>
      </c>
      <c r="AT4" s="143" t="s">
        <v>39</v>
      </c>
      <c r="AU4" s="143" t="s">
        <v>40</v>
      </c>
      <c r="AV4" s="143" t="s">
        <v>41</v>
      </c>
      <c r="AW4" s="143" t="s">
        <v>42</v>
      </c>
      <c r="AX4" s="143" t="s">
        <v>43</v>
      </c>
      <c r="AY4" s="143" t="s">
        <v>44</v>
      </c>
      <c r="AZ4" s="143" t="s">
        <v>162</v>
      </c>
      <c r="BA4" s="143" t="s">
        <v>45</v>
      </c>
      <c r="BB4" s="143" t="s">
        <v>46</v>
      </c>
      <c r="BC4" s="143" t="s">
        <v>47</v>
      </c>
      <c r="BD4" s="143" t="s">
        <v>48</v>
      </c>
      <c r="BE4" s="140" t="s">
        <v>49</v>
      </c>
      <c r="BF4" s="139" t="s">
        <v>271</v>
      </c>
      <c r="BG4" s="139" t="s">
        <v>272</v>
      </c>
      <c r="BH4" s="139" t="s">
        <v>661</v>
      </c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</row>
    <row r="5" spans="1:235" s="138" customFormat="1" ht="15" customHeight="1">
      <c r="A5" s="145"/>
      <c r="B5" s="145" t="s">
        <v>274</v>
      </c>
      <c r="C5" s="18"/>
      <c r="D5" s="146">
        <v>24503.703080000003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7"/>
      <c r="BC5" s="147"/>
      <c r="BD5" s="146"/>
      <c r="BE5" s="146"/>
      <c r="BF5" s="146"/>
      <c r="BG5" s="146"/>
      <c r="BH5" s="146">
        <v>24503.703080000003</v>
      </c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</row>
    <row r="6" spans="1:235" s="149" customFormat="1" ht="15" customHeight="1">
      <c r="A6" s="148">
        <v>1</v>
      </c>
      <c r="B6" s="145" t="s">
        <v>70</v>
      </c>
      <c r="C6" s="18" t="s">
        <v>0</v>
      </c>
      <c r="D6" s="146">
        <v>15717.96</v>
      </c>
      <c r="E6" s="354">
        <v>15480.21</v>
      </c>
      <c r="F6" s="146">
        <v>0</v>
      </c>
      <c r="G6" s="146">
        <v>0</v>
      </c>
      <c r="H6" s="146">
        <v>0</v>
      </c>
      <c r="I6" s="146">
        <v>0</v>
      </c>
      <c r="J6" s="146">
        <v>0</v>
      </c>
      <c r="K6" s="146"/>
      <c r="L6" s="146">
        <v>0</v>
      </c>
      <c r="M6" s="146">
        <v>0</v>
      </c>
      <c r="N6" s="146">
        <v>0</v>
      </c>
      <c r="O6" s="146">
        <v>0</v>
      </c>
      <c r="P6" s="146">
        <v>0</v>
      </c>
      <c r="Q6" s="146">
        <v>0</v>
      </c>
      <c r="R6" s="146">
        <v>133.4</v>
      </c>
      <c r="S6" s="146">
        <v>237.74459999999996</v>
      </c>
      <c r="T6" s="355">
        <v>0</v>
      </c>
      <c r="U6" s="146">
        <v>2</v>
      </c>
      <c r="V6" s="146">
        <v>0</v>
      </c>
      <c r="W6" s="146">
        <v>80</v>
      </c>
      <c r="X6" s="146">
        <v>201.2</v>
      </c>
      <c r="Y6" s="146">
        <v>18.100000000000001</v>
      </c>
      <c r="Z6" s="146">
        <v>0</v>
      </c>
      <c r="AA6" s="146">
        <v>0</v>
      </c>
      <c r="AB6" s="132">
        <v>146.15000000000003</v>
      </c>
      <c r="AC6" s="146">
        <v>70.90000000000002</v>
      </c>
      <c r="AD6" s="146">
        <v>59.85</v>
      </c>
      <c r="AE6" s="146">
        <v>6</v>
      </c>
      <c r="AF6" s="146">
        <v>0.8</v>
      </c>
      <c r="AG6" s="146">
        <v>0.2</v>
      </c>
      <c r="AH6" s="146">
        <v>0</v>
      </c>
      <c r="AI6" s="146">
        <v>7.3</v>
      </c>
      <c r="AJ6" s="146">
        <v>0</v>
      </c>
      <c r="AK6" s="146">
        <v>0</v>
      </c>
      <c r="AL6" s="146">
        <v>0</v>
      </c>
      <c r="AM6" s="146">
        <v>0</v>
      </c>
      <c r="AN6" s="146">
        <v>0</v>
      </c>
      <c r="AO6" s="146">
        <v>0</v>
      </c>
      <c r="AP6" s="146">
        <v>0</v>
      </c>
      <c r="AQ6" s="146">
        <v>0</v>
      </c>
      <c r="AR6" s="146">
        <v>1.1000000000000001</v>
      </c>
      <c r="AS6" s="146">
        <v>0</v>
      </c>
      <c r="AT6" s="146">
        <v>0.79</v>
      </c>
      <c r="AU6" s="146">
        <v>0</v>
      </c>
      <c r="AV6" s="146">
        <v>9.23</v>
      </c>
      <c r="AW6" s="146">
        <v>2</v>
      </c>
      <c r="AX6" s="146">
        <v>0</v>
      </c>
      <c r="AY6" s="146">
        <v>0</v>
      </c>
      <c r="AZ6" s="146">
        <v>0</v>
      </c>
      <c r="BA6" s="146">
        <v>0</v>
      </c>
      <c r="BB6" s="146">
        <v>0</v>
      </c>
      <c r="BC6" s="146">
        <v>0</v>
      </c>
      <c r="BD6" s="146">
        <v>0</v>
      </c>
      <c r="BE6" s="146">
        <v>0</v>
      </c>
      <c r="BF6" s="146">
        <v>516.05999999999995</v>
      </c>
      <c r="BG6" s="387">
        <v>-516.06000000000006</v>
      </c>
      <c r="BH6" s="388">
        <v>15201.9</v>
      </c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</row>
    <row r="7" spans="1:235" s="138" customFormat="1" ht="15" customHeight="1">
      <c r="A7" s="57" t="s">
        <v>71</v>
      </c>
      <c r="B7" s="356" t="s">
        <v>72</v>
      </c>
      <c r="C7" s="57" t="s">
        <v>1</v>
      </c>
      <c r="D7" s="355">
        <v>0</v>
      </c>
      <c r="E7" s="357">
        <v>0</v>
      </c>
      <c r="F7" s="358">
        <v>0</v>
      </c>
      <c r="G7" s="359">
        <v>0</v>
      </c>
      <c r="H7" s="359">
        <v>0</v>
      </c>
      <c r="I7" s="359">
        <v>0</v>
      </c>
      <c r="J7" s="359">
        <v>0</v>
      </c>
      <c r="K7" s="359">
        <v>0</v>
      </c>
      <c r="L7" s="359">
        <v>0</v>
      </c>
      <c r="M7" s="359">
        <v>0</v>
      </c>
      <c r="N7" s="359">
        <v>0</v>
      </c>
      <c r="O7" s="359">
        <v>0</v>
      </c>
      <c r="P7" s="359">
        <v>0</v>
      </c>
      <c r="Q7" s="359">
        <v>0</v>
      </c>
      <c r="R7" s="359">
        <v>0</v>
      </c>
      <c r="S7" s="357">
        <v>0</v>
      </c>
      <c r="T7" s="355">
        <v>0</v>
      </c>
      <c r="U7" s="355">
        <v>0</v>
      </c>
      <c r="V7" s="355">
        <v>0</v>
      </c>
      <c r="W7" s="355">
        <v>0</v>
      </c>
      <c r="X7" s="355">
        <v>0</v>
      </c>
      <c r="Y7" s="355">
        <v>0</v>
      </c>
      <c r="Z7" s="355">
        <v>0</v>
      </c>
      <c r="AA7" s="355">
        <v>0</v>
      </c>
      <c r="AB7" s="132">
        <v>0</v>
      </c>
      <c r="AC7" s="355">
        <v>0</v>
      </c>
      <c r="AD7" s="355">
        <v>0</v>
      </c>
      <c r="AE7" s="355">
        <v>0</v>
      </c>
      <c r="AF7" s="355">
        <v>0</v>
      </c>
      <c r="AG7" s="355">
        <v>0</v>
      </c>
      <c r="AH7" s="355">
        <v>0</v>
      </c>
      <c r="AI7" s="355">
        <v>0</v>
      </c>
      <c r="AJ7" s="355">
        <v>0</v>
      </c>
      <c r="AK7" s="355">
        <v>0</v>
      </c>
      <c r="AL7" s="355">
        <v>0</v>
      </c>
      <c r="AM7" s="355">
        <v>0</v>
      </c>
      <c r="AN7" s="355">
        <v>0</v>
      </c>
      <c r="AO7" s="355">
        <v>0</v>
      </c>
      <c r="AP7" s="355">
        <v>0</v>
      </c>
      <c r="AQ7" s="355">
        <v>0</v>
      </c>
      <c r="AR7" s="355">
        <v>0</v>
      </c>
      <c r="AS7" s="355">
        <v>0</v>
      </c>
      <c r="AT7" s="355">
        <v>0</v>
      </c>
      <c r="AU7" s="355">
        <v>0</v>
      </c>
      <c r="AV7" s="355">
        <v>0</v>
      </c>
      <c r="AW7" s="355">
        <v>0</v>
      </c>
      <c r="AX7" s="355">
        <v>0</v>
      </c>
      <c r="AY7" s="355">
        <v>0</v>
      </c>
      <c r="AZ7" s="355">
        <v>0</v>
      </c>
      <c r="BA7" s="357">
        <v>0</v>
      </c>
      <c r="BB7" s="355">
        <v>0</v>
      </c>
      <c r="BC7" s="355">
        <v>0</v>
      </c>
      <c r="BD7" s="355">
        <v>0</v>
      </c>
      <c r="BE7" s="355">
        <v>0</v>
      </c>
      <c r="BF7" s="355">
        <v>0</v>
      </c>
      <c r="BG7" s="355">
        <v>0</v>
      </c>
      <c r="BH7" s="361">
        <v>0</v>
      </c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</row>
    <row r="8" spans="1:235" s="156" customFormat="1" ht="15" customHeight="1">
      <c r="A8" s="6"/>
      <c r="B8" s="362" t="s">
        <v>73</v>
      </c>
      <c r="C8" s="6" t="s">
        <v>2</v>
      </c>
      <c r="D8" s="363">
        <v>0</v>
      </c>
      <c r="E8" s="364">
        <v>0</v>
      </c>
      <c r="F8" s="363">
        <v>0</v>
      </c>
      <c r="G8" s="365">
        <v>0</v>
      </c>
      <c r="H8" s="363">
        <v>0</v>
      </c>
      <c r="I8" s="363">
        <v>0</v>
      </c>
      <c r="J8" s="363">
        <v>0</v>
      </c>
      <c r="K8" s="363">
        <v>0</v>
      </c>
      <c r="L8" s="363">
        <v>0</v>
      </c>
      <c r="M8" s="363">
        <v>0</v>
      </c>
      <c r="N8" s="363">
        <v>0</v>
      </c>
      <c r="O8" s="363">
        <v>0</v>
      </c>
      <c r="P8" s="363">
        <v>0</v>
      </c>
      <c r="Q8" s="363">
        <v>0</v>
      </c>
      <c r="R8" s="363">
        <v>0</v>
      </c>
      <c r="S8" s="364">
        <v>0</v>
      </c>
      <c r="T8" s="363">
        <v>0</v>
      </c>
      <c r="U8" s="363">
        <v>0</v>
      </c>
      <c r="V8" s="363">
        <v>0</v>
      </c>
      <c r="W8" s="363">
        <v>0</v>
      </c>
      <c r="X8" s="363">
        <v>0</v>
      </c>
      <c r="Y8" s="363">
        <v>0</v>
      </c>
      <c r="Z8" s="363">
        <v>0</v>
      </c>
      <c r="AA8" s="363">
        <v>0</v>
      </c>
      <c r="AB8" s="132">
        <v>0</v>
      </c>
      <c r="AC8" s="363">
        <v>0</v>
      </c>
      <c r="AD8" s="363">
        <v>0</v>
      </c>
      <c r="AE8" s="363">
        <v>0</v>
      </c>
      <c r="AF8" s="363">
        <v>0</v>
      </c>
      <c r="AG8" s="363">
        <v>0</v>
      </c>
      <c r="AH8" s="363">
        <v>0</v>
      </c>
      <c r="AI8" s="363">
        <v>0</v>
      </c>
      <c r="AJ8" s="363">
        <v>0</v>
      </c>
      <c r="AK8" s="363">
        <v>0</v>
      </c>
      <c r="AL8" s="363">
        <v>0</v>
      </c>
      <c r="AM8" s="363">
        <v>0</v>
      </c>
      <c r="AN8" s="363">
        <v>0</v>
      </c>
      <c r="AO8" s="363">
        <v>0</v>
      </c>
      <c r="AP8" s="363">
        <v>0</v>
      </c>
      <c r="AQ8" s="363">
        <v>0</v>
      </c>
      <c r="AR8" s="363">
        <v>0</v>
      </c>
      <c r="AS8" s="363">
        <v>0</v>
      </c>
      <c r="AT8" s="363">
        <v>0</v>
      </c>
      <c r="AU8" s="363">
        <v>0</v>
      </c>
      <c r="AV8" s="363">
        <v>0</v>
      </c>
      <c r="AW8" s="363">
        <v>0</v>
      </c>
      <c r="AX8" s="363">
        <v>0</v>
      </c>
      <c r="AY8" s="363">
        <v>0</v>
      </c>
      <c r="AZ8" s="363">
        <v>0</v>
      </c>
      <c r="BA8" s="364">
        <v>0</v>
      </c>
      <c r="BB8" s="363">
        <v>0</v>
      </c>
      <c r="BC8" s="363">
        <v>0</v>
      </c>
      <c r="BD8" s="363">
        <v>0</v>
      </c>
      <c r="BE8" s="366">
        <v>0</v>
      </c>
      <c r="BF8" s="363">
        <v>0</v>
      </c>
      <c r="BG8" s="367">
        <v>0</v>
      </c>
      <c r="BH8" s="367">
        <v>0</v>
      </c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</row>
    <row r="9" spans="1:235" s="156" customFormat="1" ht="15" hidden="1" customHeight="1">
      <c r="A9" s="6"/>
      <c r="B9" s="362" t="s">
        <v>74</v>
      </c>
      <c r="C9" s="6" t="s">
        <v>75</v>
      </c>
      <c r="D9" s="363">
        <v>0</v>
      </c>
      <c r="E9" s="364">
        <v>0</v>
      </c>
      <c r="F9" s="363">
        <v>0</v>
      </c>
      <c r="G9" s="368">
        <v>0</v>
      </c>
      <c r="H9" s="365">
        <v>0</v>
      </c>
      <c r="I9" s="363">
        <v>0</v>
      </c>
      <c r="J9" s="363">
        <v>0</v>
      </c>
      <c r="K9" s="363">
        <v>0</v>
      </c>
      <c r="L9" s="363">
        <v>0</v>
      </c>
      <c r="M9" s="363">
        <v>0</v>
      </c>
      <c r="N9" s="363">
        <v>0</v>
      </c>
      <c r="O9" s="363">
        <v>0</v>
      </c>
      <c r="P9" s="363">
        <v>0</v>
      </c>
      <c r="Q9" s="363">
        <v>0</v>
      </c>
      <c r="R9" s="363">
        <v>0</v>
      </c>
      <c r="S9" s="364">
        <v>0</v>
      </c>
      <c r="T9" s="363">
        <v>0</v>
      </c>
      <c r="U9" s="363">
        <v>0</v>
      </c>
      <c r="V9" s="363">
        <v>0</v>
      </c>
      <c r="W9" s="363">
        <v>0</v>
      </c>
      <c r="X9" s="363">
        <v>0</v>
      </c>
      <c r="Y9" s="363">
        <v>0</v>
      </c>
      <c r="Z9" s="363">
        <v>0</v>
      </c>
      <c r="AA9" s="363">
        <v>0</v>
      </c>
      <c r="AB9" s="132">
        <v>0</v>
      </c>
      <c r="AC9" s="363">
        <v>0</v>
      </c>
      <c r="AD9" s="363">
        <v>0</v>
      </c>
      <c r="AE9" s="363">
        <v>0</v>
      </c>
      <c r="AF9" s="363">
        <v>0</v>
      </c>
      <c r="AG9" s="363">
        <v>0</v>
      </c>
      <c r="AH9" s="363">
        <v>0</v>
      </c>
      <c r="AI9" s="363">
        <v>0</v>
      </c>
      <c r="AJ9" s="363">
        <v>0</v>
      </c>
      <c r="AK9" s="363">
        <v>0</v>
      </c>
      <c r="AL9" s="363">
        <v>0</v>
      </c>
      <c r="AM9" s="363">
        <v>0</v>
      </c>
      <c r="AN9" s="363">
        <v>0</v>
      </c>
      <c r="AO9" s="363">
        <v>0</v>
      </c>
      <c r="AP9" s="363">
        <v>0</v>
      </c>
      <c r="AQ9" s="363">
        <v>0</v>
      </c>
      <c r="AR9" s="363">
        <v>0</v>
      </c>
      <c r="AS9" s="363">
        <v>0</v>
      </c>
      <c r="AT9" s="363">
        <v>0</v>
      </c>
      <c r="AU9" s="363">
        <v>0</v>
      </c>
      <c r="AV9" s="363">
        <v>0</v>
      </c>
      <c r="AW9" s="363">
        <v>0</v>
      </c>
      <c r="AX9" s="363">
        <v>0</v>
      </c>
      <c r="AY9" s="363">
        <v>0</v>
      </c>
      <c r="AZ9" s="363">
        <v>0</v>
      </c>
      <c r="BA9" s="364">
        <v>0</v>
      </c>
      <c r="BB9" s="363">
        <v>0</v>
      </c>
      <c r="BC9" s="363">
        <v>0</v>
      </c>
      <c r="BD9" s="363">
        <v>0</v>
      </c>
      <c r="BE9" s="366">
        <v>0</v>
      </c>
      <c r="BF9" s="363">
        <v>0</v>
      </c>
      <c r="BG9" s="369">
        <v>0</v>
      </c>
      <c r="BH9" s="367">
        <v>0</v>
      </c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</row>
    <row r="10" spans="1:235" s="156" customFormat="1" ht="15" hidden="1" customHeight="1">
      <c r="A10" s="6"/>
      <c r="B10" s="362" t="s">
        <v>76</v>
      </c>
      <c r="C10" s="6" t="s">
        <v>77</v>
      </c>
      <c r="D10" s="363">
        <v>0</v>
      </c>
      <c r="E10" s="364">
        <v>0</v>
      </c>
      <c r="F10" s="363">
        <v>0</v>
      </c>
      <c r="G10" s="363">
        <v>0</v>
      </c>
      <c r="H10" s="363">
        <v>0</v>
      </c>
      <c r="I10" s="365">
        <v>0</v>
      </c>
      <c r="J10" s="363">
        <v>0</v>
      </c>
      <c r="K10" s="363">
        <v>0</v>
      </c>
      <c r="L10" s="363">
        <v>0</v>
      </c>
      <c r="M10" s="363">
        <v>0</v>
      </c>
      <c r="N10" s="363">
        <v>0</v>
      </c>
      <c r="O10" s="363">
        <v>0</v>
      </c>
      <c r="P10" s="363">
        <v>0</v>
      </c>
      <c r="Q10" s="363">
        <v>0</v>
      </c>
      <c r="R10" s="363">
        <v>0</v>
      </c>
      <c r="S10" s="364">
        <v>0</v>
      </c>
      <c r="T10" s="363">
        <v>0</v>
      </c>
      <c r="U10" s="363">
        <v>0</v>
      </c>
      <c r="V10" s="363">
        <v>0</v>
      </c>
      <c r="W10" s="363">
        <v>0</v>
      </c>
      <c r="X10" s="363">
        <v>0</v>
      </c>
      <c r="Y10" s="363">
        <v>0</v>
      </c>
      <c r="Z10" s="363">
        <v>0</v>
      </c>
      <c r="AA10" s="363">
        <v>0</v>
      </c>
      <c r="AB10" s="132">
        <v>0</v>
      </c>
      <c r="AC10" s="363">
        <v>0</v>
      </c>
      <c r="AD10" s="363">
        <v>0</v>
      </c>
      <c r="AE10" s="363">
        <v>0</v>
      </c>
      <c r="AF10" s="363">
        <v>0</v>
      </c>
      <c r="AG10" s="363">
        <v>0</v>
      </c>
      <c r="AH10" s="363">
        <v>0</v>
      </c>
      <c r="AI10" s="363">
        <v>0</v>
      </c>
      <c r="AJ10" s="363">
        <v>0</v>
      </c>
      <c r="AK10" s="363">
        <v>0</v>
      </c>
      <c r="AL10" s="363">
        <v>0</v>
      </c>
      <c r="AM10" s="363">
        <v>0</v>
      </c>
      <c r="AN10" s="363">
        <v>0</v>
      </c>
      <c r="AO10" s="363">
        <v>0</v>
      </c>
      <c r="AP10" s="363">
        <v>0</v>
      </c>
      <c r="AQ10" s="363">
        <v>0</v>
      </c>
      <c r="AR10" s="363">
        <v>0</v>
      </c>
      <c r="AS10" s="363">
        <v>0</v>
      </c>
      <c r="AT10" s="363">
        <v>0</v>
      </c>
      <c r="AU10" s="363">
        <v>0</v>
      </c>
      <c r="AV10" s="363">
        <v>0</v>
      </c>
      <c r="AW10" s="363">
        <v>0</v>
      </c>
      <c r="AX10" s="363">
        <v>0</v>
      </c>
      <c r="AY10" s="363">
        <v>0</v>
      </c>
      <c r="AZ10" s="363">
        <v>0</v>
      </c>
      <c r="BA10" s="364">
        <v>0</v>
      </c>
      <c r="BB10" s="363">
        <v>0</v>
      </c>
      <c r="BC10" s="363">
        <v>0</v>
      </c>
      <c r="BD10" s="363">
        <v>0</v>
      </c>
      <c r="BE10" s="366">
        <v>0</v>
      </c>
      <c r="BF10" s="363">
        <v>0</v>
      </c>
      <c r="BG10" s="367">
        <v>0</v>
      </c>
      <c r="BH10" s="367">
        <v>0</v>
      </c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</row>
    <row r="11" spans="1:235" s="138" customFormat="1" ht="15.75" customHeight="1">
      <c r="A11" s="4" t="s">
        <v>78</v>
      </c>
      <c r="B11" s="3" t="s">
        <v>79</v>
      </c>
      <c r="C11" s="4" t="s">
        <v>3</v>
      </c>
      <c r="D11" s="371">
        <v>7216.64</v>
      </c>
      <c r="E11" s="370">
        <v>83.4</v>
      </c>
      <c r="F11" s="371">
        <v>0</v>
      </c>
      <c r="G11" s="371">
        <v>0</v>
      </c>
      <c r="H11" s="371">
        <v>0</v>
      </c>
      <c r="I11" s="371">
        <v>0</v>
      </c>
      <c r="J11" s="372">
        <v>7216.64</v>
      </c>
      <c r="K11" s="371"/>
      <c r="L11" s="371">
        <v>0</v>
      </c>
      <c r="M11" s="371">
        <v>0</v>
      </c>
      <c r="N11" s="371">
        <v>0</v>
      </c>
      <c r="O11" s="371">
        <v>0</v>
      </c>
      <c r="P11" s="371">
        <v>0</v>
      </c>
      <c r="Q11" s="371">
        <v>0</v>
      </c>
      <c r="R11" s="371">
        <v>83.4</v>
      </c>
      <c r="S11" s="370">
        <v>128.36669999999998</v>
      </c>
      <c r="T11" s="363">
        <v>1.59</v>
      </c>
      <c r="U11" s="371">
        <v>2</v>
      </c>
      <c r="V11" s="371">
        <v>0</v>
      </c>
      <c r="W11" s="371">
        <v>0</v>
      </c>
      <c r="X11" s="371">
        <v>78</v>
      </c>
      <c r="Y11" s="371">
        <v>0</v>
      </c>
      <c r="Z11" s="371">
        <v>0</v>
      </c>
      <c r="AA11" s="371">
        <v>0</v>
      </c>
      <c r="AB11" s="132">
        <v>53.38000000000001</v>
      </c>
      <c r="AC11" s="371">
        <v>44.080000000000013</v>
      </c>
      <c r="AD11" s="371">
        <v>3.75</v>
      </c>
      <c r="AE11" s="371">
        <v>5</v>
      </c>
      <c r="AF11" s="371">
        <v>0.55000000000000004</v>
      </c>
      <c r="AG11" s="371">
        <v>0</v>
      </c>
      <c r="AH11" s="371">
        <v>0</v>
      </c>
      <c r="AI11" s="371">
        <v>0</v>
      </c>
      <c r="AJ11" s="371">
        <v>0</v>
      </c>
      <c r="AK11" s="371">
        <v>0</v>
      </c>
      <c r="AL11" s="371">
        <v>0</v>
      </c>
      <c r="AM11" s="371">
        <v>0</v>
      </c>
      <c r="AN11" s="371">
        <v>0</v>
      </c>
      <c r="AO11" s="371">
        <v>0</v>
      </c>
      <c r="AP11" s="371">
        <v>0</v>
      </c>
      <c r="AQ11" s="371">
        <v>0</v>
      </c>
      <c r="AR11" s="371">
        <v>0</v>
      </c>
      <c r="AS11" s="371">
        <v>0</v>
      </c>
      <c r="AT11" s="371">
        <v>0.78</v>
      </c>
      <c r="AU11" s="371">
        <v>0</v>
      </c>
      <c r="AV11" s="371">
        <v>8.23</v>
      </c>
      <c r="AW11" s="371">
        <v>2</v>
      </c>
      <c r="AX11" s="371">
        <v>0</v>
      </c>
      <c r="AY11" s="371">
        <v>0</v>
      </c>
      <c r="AZ11" s="371">
        <v>0</v>
      </c>
      <c r="BA11" s="370">
        <v>0</v>
      </c>
      <c r="BB11" s="363">
        <v>0</v>
      </c>
      <c r="BC11" s="363">
        <v>0</v>
      </c>
      <c r="BD11" s="371">
        <v>0</v>
      </c>
      <c r="BE11" s="373">
        <v>0</v>
      </c>
      <c r="BF11" s="23">
        <v>279.38</v>
      </c>
      <c r="BG11" s="360">
        <v>-279.38</v>
      </c>
      <c r="BH11" s="374">
        <v>6937.26</v>
      </c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</row>
    <row r="12" spans="1:235" s="138" customFormat="1" ht="15" customHeight="1">
      <c r="A12" s="4" t="s">
        <v>80</v>
      </c>
      <c r="B12" s="3" t="s">
        <v>81</v>
      </c>
      <c r="C12" s="4" t="s">
        <v>4</v>
      </c>
      <c r="D12" s="371">
        <v>4475.72</v>
      </c>
      <c r="E12" s="370">
        <v>20</v>
      </c>
      <c r="F12" s="371">
        <v>0</v>
      </c>
      <c r="G12" s="371">
        <v>0</v>
      </c>
      <c r="H12" s="371">
        <v>0</v>
      </c>
      <c r="I12" s="371">
        <v>0</v>
      </c>
      <c r="J12" s="371">
        <v>0</v>
      </c>
      <c r="K12" s="372">
        <v>4475.72</v>
      </c>
      <c r="L12" s="371">
        <v>0</v>
      </c>
      <c r="M12" s="371">
        <v>0</v>
      </c>
      <c r="N12" s="371">
        <v>0</v>
      </c>
      <c r="O12" s="371">
        <v>0</v>
      </c>
      <c r="P12" s="371">
        <v>0</v>
      </c>
      <c r="Q12" s="371">
        <v>0</v>
      </c>
      <c r="R12" s="371">
        <v>20</v>
      </c>
      <c r="S12" s="370">
        <v>102.087</v>
      </c>
      <c r="T12" s="371">
        <v>0</v>
      </c>
      <c r="U12" s="371">
        <v>0</v>
      </c>
      <c r="V12" s="371">
        <v>0</v>
      </c>
      <c r="W12" s="371">
        <v>40</v>
      </c>
      <c r="X12" s="371">
        <v>9.6999999999999993</v>
      </c>
      <c r="Y12" s="371">
        <v>18.100000000000001</v>
      </c>
      <c r="Z12" s="371">
        <v>0</v>
      </c>
      <c r="AA12" s="371">
        <v>0</v>
      </c>
      <c r="AB12" s="132">
        <v>90.37</v>
      </c>
      <c r="AC12" s="371">
        <v>25.42</v>
      </c>
      <c r="AD12" s="371">
        <v>56.1</v>
      </c>
      <c r="AE12" s="371">
        <v>0</v>
      </c>
      <c r="AF12" s="371">
        <v>0.25</v>
      </c>
      <c r="AG12" s="371">
        <v>0.2</v>
      </c>
      <c r="AH12" s="371">
        <v>0</v>
      </c>
      <c r="AI12" s="371">
        <v>7.3</v>
      </c>
      <c r="AJ12" s="371">
        <v>0</v>
      </c>
      <c r="AK12" s="371">
        <v>0</v>
      </c>
      <c r="AL12" s="371">
        <v>0</v>
      </c>
      <c r="AM12" s="371">
        <v>0</v>
      </c>
      <c r="AN12" s="371">
        <v>0</v>
      </c>
      <c r="AO12" s="371">
        <v>0</v>
      </c>
      <c r="AP12" s="371">
        <v>0</v>
      </c>
      <c r="AQ12" s="371">
        <v>0</v>
      </c>
      <c r="AR12" s="371">
        <v>1.1000000000000001</v>
      </c>
      <c r="AS12" s="371">
        <v>0</v>
      </c>
      <c r="AT12" s="371">
        <v>0.01</v>
      </c>
      <c r="AU12" s="371">
        <v>0</v>
      </c>
      <c r="AV12" s="371">
        <v>1</v>
      </c>
      <c r="AW12" s="371">
        <v>0</v>
      </c>
      <c r="AX12" s="371">
        <v>0</v>
      </c>
      <c r="AY12" s="371">
        <v>0</v>
      </c>
      <c r="AZ12" s="371">
        <v>0</v>
      </c>
      <c r="BA12" s="370">
        <v>0</v>
      </c>
      <c r="BB12" s="363">
        <v>0</v>
      </c>
      <c r="BC12" s="363">
        <v>0</v>
      </c>
      <c r="BD12" s="371">
        <v>0</v>
      </c>
      <c r="BE12" s="373">
        <v>0</v>
      </c>
      <c r="BF12" s="371">
        <v>219.18</v>
      </c>
      <c r="BG12" s="360">
        <v>-219.18</v>
      </c>
      <c r="BH12" s="374">
        <v>4256.54</v>
      </c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</row>
    <row r="13" spans="1:235" s="138" customFormat="1" ht="15" customHeight="1">
      <c r="A13" s="4" t="s">
        <v>90</v>
      </c>
      <c r="B13" s="3" t="s">
        <v>83</v>
      </c>
      <c r="C13" s="4" t="s">
        <v>5</v>
      </c>
      <c r="D13" s="371">
        <v>1712.76</v>
      </c>
      <c r="E13" s="370">
        <v>0</v>
      </c>
      <c r="F13" s="371">
        <v>0</v>
      </c>
      <c r="G13" s="371">
        <v>0</v>
      </c>
      <c r="H13" s="371">
        <v>0</v>
      </c>
      <c r="I13" s="371">
        <v>0</v>
      </c>
      <c r="J13" s="371">
        <v>0</v>
      </c>
      <c r="K13" s="371">
        <v>0</v>
      </c>
      <c r="L13" s="372" t="s">
        <v>662</v>
      </c>
      <c r="M13" s="371">
        <v>0</v>
      </c>
      <c r="N13" s="371">
        <v>0</v>
      </c>
      <c r="O13" s="371">
        <v>0</v>
      </c>
      <c r="P13" s="371">
        <v>0</v>
      </c>
      <c r="Q13" s="371">
        <v>0</v>
      </c>
      <c r="R13" s="371">
        <v>0</v>
      </c>
      <c r="S13" s="370">
        <v>0.29089999999999999</v>
      </c>
      <c r="T13" s="371">
        <v>0</v>
      </c>
      <c r="U13" s="371">
        <v>0</v>
      </c>
      <c r="V13" s="371">
        <v>0</v>
      </c>
      <c r="W13" s="371">
        <v>0</v>
      </c>
      <c r="X13" s="371">
        <v>37.5</v>
      </c>
      <c r="Y13" s="371">
        <v>0</v>
      </c>
      <c r="Z13" s="371">
        <v>0</v>
      </c>
      <c r="AA13" s="371">
        <v>0</v>
      </c>
      <c r="AB13" s="132">
        <v>0.4</v>
      </c>
      <c r="AC13" s="371">
        <v>0.4</v>
      </c>
      <c r="AD13" s="371">
        <v>0</v>
      </c>
      <c r="AE13" s="371">
        <v>0</v>
      </c>
      <c r="AF13" s="371">
        <v>0</v>
      </c>
      <c r="AG13" s="371">
        <v>0</v>
      </c>
      <c r="AH13" s="371">
        <v>0</v>
      </c>
      <c r="AI13" s="371">
        <v>0</v>
      </c>
      <c r="AJ13" s="371">
        <v>0</v>
      </c>
      <c r="AK13" s="371">
        <v>0</v>
      </c>
      <c r="AL13" s="371">
        <v>0</v>
      </c>
      <c r="AM13" s="371">
        <v>0</v>
      </c>
      <c r="AN13" s="371">
        <v>0</v>
      </c>
      <c r="AO13" s="371">
        <v>0</v>
      </c>
      <c r="AP13" s="371">
        <v>0</v>
      </c>
      <c r="AQ13" s="371">
        <v>0</v>
      </c>
      <c r="AR13" s="371">
        <v>0</v>
      </c>
      <c r="AS13" s="371">
        <v>0</v>
      </c>
      <c r="AT13" s="371">
        <v>0</v>
      </c>
      <c r="AU13" s="371">
        <v>0</v>
      </c>
      <c r="AV13" s="371">
        <v>0</v>
      </c>
      <c r="AW13" s="371">
        <v>0</v>
      </c>
      <c r="AX13" s="371">
        <v>0</v>
      </c>
      <c r="AY13" s="371">
        <v>0</v>
      </c>
      <c r="AZ13" s="371">
        <v>0</v>
      </c>
      <c r="BA13" s="370">
        <v>0</v>
      </c>
      <c r="BB13" s="363">
        <v>0</v>
      </c>
      <c r="BC13" s="363">
        <v>0</v>
      </c>
      <c r="BD13" s="371">
        <v>0</v>
      </c>
      <c r="BE13" s="373">
        <v>0</v>
      </c>
      <c r="BF13" s="371">
        <v>37.9</v>
      </c>
      <c r="BG13" s="360">
        <v>-37.9</v>
      </c>
      <c r="BH13" s="374">
        <v>1674.86</v>
      </c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</row>
    <row r="14" spans="1:235" s="138" customFormat="1" ht="15" customHeight="1">
      <c r="A14" s="4" t="s">
        <v>98</v>
      </c>
      <c r="B14" s="3" t="s">
        <v>663</v>
      </c>
      <c r="C14" s="4" t="s">
        <v>6</v>
      </c>
      <c r="D14" s="371">
        <v>0</v>
      </c>
      <c r="E14" s="370">
        <v>0</v>
      </c>
      <c r="F14" s="371">
        <v>0</v>
      </c>
      <c r="G14" s="371">
        <v>0</v>
      </c>
      <c r="H14" s="371">
        <v>0</v>
      </c>
      <c r="I14" s="371">
        <v>0</v>
      </c>
      <c r="J14" s="371">
        <v>0</v>
      </c>
      <c r="K14" s="371">
        <v>0</v>
      </c>
      <c r="L14" s="371">
        <v>0</v>
      </c>
      <c r="M14" s="372">
        <v>0</v>
      </c>
      <c r="N14" s="371">
        <v>0</v>
      </c>
      <c r="O14" s="371">
        <v>0</v>
      </c>
      <c r="P14" s="371">
        <v>0</v>
      </c>
      <c r="Q14" s="371">
        <v>0</v>
      </c>
      <c r="R14" s="371">
        <v>0</v>
      </c>
      <c r="S14" s="370">
        <v>0</v>
      </c>
      <c r="T14" s="371">
        <v>0</v>
      </c>
      <c r="U14" s="371">
        <v>0</v>
      </c>
      <c r="V14" s="371">
        <v>0</v>
      </c>
      <c r="W14" s="371">
        <v>0</v>
      </c>
      <c r="X14" s="371">
        <v>0</v>
      </c>
      <c r="Y14" s="371">
        <v>0</v>
      </c>
      <c r="Z14" s="371">
        <v>0</v>
      </c>
      <c r="AA14" s="371">
        <v>0</v>
      </c>
      <c r="AB14" s="132">
        <v>0</v>
      </c>
      <c r="AC14" s="371">
        <v>0</v>
      </c>
      <c r="AD14" s="371">
        <v>0</v>
      </c>
      <c r="AE14" s="371">
        <v>0</v>
      </c>
      <c r="AF14" s="371">
        <v>0</v>
      </c>
      <c r="AG14" s="371">
        <v>0</v>
      </c>
      <c r="AH14" s="371">
        <v>0</v>
      </c>
      <c r="AI14" s="371">
        <v>0</v>
      </c>
      <c r="AJ14" s="371">
        <v>0</v>
      </c>
      <c r="AK14" s="371">
        <v>0</v>
      </c>
      <c r="AL14" s="371">
        <v>0</v>
      </c>
      <c r="AM14" s="371">
        <v>0</v>
      </c>
      <c r="AN14" s="371">
        <v>0</v>
      </c>
      <c r="AO14" s="371">
        <v>0</v>
      </c>
      <c r="AP14" s="371">
        <v>0</v>
      </c>
      <c r="AQ14" s="371">
        <v>0</v>
      </c>
      <c r="AR14" s="371">
        <v>0</v>
      </c>
      <c r="AS14" s="371">
        <v>0</v>
      </c>
      <c r="AT14" s="371">
        <v>0</v>
      </c>
      <c r="AU14" s="371">
        <v>0</v>
      </c>
      <c r="AV14" s="371">
        <v>0</v>
      </c>
      <c r="AW14" s="371">
        <v>0</v>
      </c>
      <c r="AX14" s="371">
        <v>0</v>
      </c>
      <c r="AY14" s="371">
        <v>0</v>
      </c>
      <c r="AZ14" s="371">
        <v>0</v>
      </c>
      <c r="BA14" s="370">
        <v>0</v>
      </c>
      <c r="BB14" s="363">
        <v>0</v>
      </c>
      <c r="BC14" s="363">
        <v>0</v>
      </c>
      <c r="BD14" s="371">
        <v>0</v>
      </c>
      <c r="BE14" s="373">
        <v>0</v>
      </c>
      <c r="BF14" s="371">
        <v>0</v>
      </c>
      <c r="BG14" s="371">
        <v>0</v>
      </c>
      <c r="BH14" s="374">
        <v>0</v>
      </c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</row>
    <row r="15" spans="1:235" s="138" customFormat="1" ht="15" customHeight="1">
      <c r="A15" s="4" t="s">
        <v>82</v>
      </c>
      <c r="B15" s="3" t="s">
        <v>257</v>
      </c>
      <c r="C15" s="4" t="s">
        <v>7</v>
      </c>
      <c r="D15" s="371">
        <v>0</v>
      </c>
      <c r="E15" s="370">
        <v>0</v>
      </c>
      <c r="F15" s="371">
        <v>0</v>
      </c>
      <c r="G15" s="371">
        <v>0</v>
      </c>
      <c r="H15" s="371">
        <v>0</v>
      </c>
      <c r="I15" s="371">
        <v>0</v>
      </c>
      <c r="J15" s="371">
        <v>0</v>
      </c>
      <c r="K15" s="371">
        <v>0</v>
      </c>
      <c r="L15" s="371">
        <v>0</v>
      </c>
      <c r="M15" s="371">
        <v>0</v>
      </c>
      <c r="N15" s="372">
        <v>0</v>
      </c>
      <c r="O15" s="371">
        <v>0</v>
      </c>
      <c r="P15" s="371">
        <v>0</v>
      </c>
      <c r="Q15" s="371">
        <v>0</v>
      </c>
      <c r="R15" s="371">
        <v>0</v>
      </c>
      <c r="S15" s="370">
        <v>0</v>
      </c>
      <c r="T15" s="371">
        <v>0</v>
      </c>
      <c r="U15" s="371">
        <v>0</v>
      </c>
      <c r="V15" s="371">
        <v>0</v>
      </c>
      <c r="W15" s="371">
        <v>0</v>
      </c>
      <c r="X15" s="371">
        <v>0</v>
      </c>
      <c r="Y15" s="371">
        <v>0</v>
      </c>
      <c r="Z15" s="371">
        <v>0</v>
      </c>
      <c r="AA15" s="371">
        <v>0</v>
      </c>
      <c r="AB15" s="132">
        <v>0</v>
      </c>
      <c r="AC15" s="371">
        <v>0</v>
      </c>
      <c r="AD15" s="371">
        <v>0</v>
      </c>
      <c r="AE15" s="371">
        <v>0</v>
      </c>
      <c r="AF15" s="371">
        <v>0</v>
      </c>
      <c r="AG15" s="371">
        <v>0</v>
      </c>
      <c r="AH15" s="371">
        <v>0</v>
      </c>
      <c r="AI15" s="371">
        <v>0</v>
      </c>
      <c r="AJ15" s="371">
        <v>0</v>
      </c>
      <c r="AK15" s="371">
        <v>0</v>
      </c>
      <c r="AL15" s="371">
        <v>0</v>
      </c>
      <c r="AM15" s="371">
        <v>0</v>
      </c>
      <c r="AN15" s="371">
        <v>0</v>
      </c>
      <c r="AO15" s="371">
        <v>0</v>
      </c>
      <c r="AP15" s="371">
        <v>0</v>
      </c>
      <c r="AQ15" s="371">
        <v>0</v>
      </c>
      <c r="AR15" s="371">
        <v>0</v>
      </c>
      <c r="AS15" s="371">
        <v>0</v>
      </c>
      <c r="AT15" s="371">
        <v>0</v>
      </c>
      <c r="AU15" s="371">
        <v>0</v>
      </c>
      <c r="AV15" s="371">
        <v>0</v>
      </c>
      <c r="AW15" s="371">
        <v>0</v>
      </c>
      <c r="AX15" s="371">
        <v>0</v>
      </c>
      <c r="AY15" s="371">
        <v>0</v>
      </c>
      <c r="AZ15" s="371">
        <v>0</v>
      </c>
      <c r="BA15" s="370">
        <v>0</v>
      </c>
      <c r="BB15" s="363">
        <v>0</v>
      </c>
      <c r="BC15" s="363">
        <v>0</v>
      </c>
      <c r="BD15" s="371">
        <v>0</v>
      </c>
      <c r="BE15" s="373">
        <v>0</v>
      </c>
      <c r="BF15" s="371">
        <v>0</v>
      </c>
      <c r="BG15" s="371">
        <v>0</v>
      </c>
      <c r="BH15" s="374">
        <v>0</v>
      </c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</row>
    <row r="16" spans="1:235" s="156" customFormat="1" ht="15" customHeight="1">
      <c r="A16" s="6"/>
      <c r="B16" s="5" t="s">
        <v>100</v>
      </c>
      <c r="C16" s="6" t="s">
        <v>8</v>
      </c>
      <c r="D16" s="363">
        <v>0</v>
      </c>
      <c r="E16" s="364">
        <v>0</v>
      </c>
      <c r="F16" s="363">
        <v>0</v>
      </c>
      <c r="G16" s="363">
        <v>0</v>
      </c>
      <c r="H16" s="363">
        <v>0</v>
      </c>
      <c r="I16" s="363">
        <v>0</v>
      </c>
      <c r="J16" s="363">
        <v>0</v>
      </c>
      <c r="K16" s="363">
        <v>0</v>
      </c>
      <c r="L16" s="363">
        <v>0</v>
      </c>
      <c r="M16" s="363">
        <v>0</v>
      </c>
      <c r="N16" s="363">
        <v>0</v>
      </c>
      <c r="O16" s="365">
        <v>0</v>
      </c>
      <c r="P16" s="363">
        <v>0</v>
      </c>
      <c r="Q16" s="363">
        <v>0</v>
      </c>
      <c r="R16" s="363">
        <v>0</v>
      </c>
      <c r="S16" s="364">
        <v>0</v>
      </c>
      <c r="T16" s="363">
        <v>0</v>
      </c>
      <c r="U16" s="363">
        <v>0</v>
      </c>
      <c r="V16" s="363">
        <v>0</v>
      </c>
      <c r="W16" s="363">
        <v>0</v>
      </c>
      <c r="X16" s="363">
        <v>0</v>
      </c>
      <c r="Y16" s="363">
        <v>0</v>
      </c>
      <c r="Z16" s="363">
        <v>0</v>
      </c>
      <c r="AA16" s="363">
        <v>0</v>
      </c>
      <c r="AB16" s="152">
        <v>0</v>
      </c>
      <c r="AC16" s="363">
        <v>0</v>
      </c>
      <c r="AD16" s="363">
        <v>0</v>
      </c>
      <c r="AE16" s="363">
        <v>0</v>
      </c>
      <c r="AF16" s="363">
        <v>0</v>
      </c>
      <c r="AG16" s="363">
        <v>0</v>
      </c>
      <c r="AH16" s="363">
        <v>0</v>
      </c>
      <c r="AI16" s="363">
        <v>0</v>
      </c>
      <c r="AJ16" s="363">
        <v>0</v>
      </c>
      <c r="AK16" s="363">
        <v>0</v>
      </c>
      <c r="AL16" s="363">
        <v>0</v>
      </c>
      <c r="AM16" s="363">
        <v>0</v>
      </c>
      <c r="AN16" s="363">
        <v>0</v>
      </c>
      <c r="AO16" s="363">
        <v>0</v>
      </c>
      <c r="AP16" s="363">
        <v>0</v>
      </c>
      <c r="AQ16" s="363">
        <v>0</v>
      </c>
      <c r="AR16" s="363">
        <v>0</v>
      </c>
      <c r="AS16" s="363">
        <v>0</v>
      </c>
      <c r="AT16" s="363">
        <v>0</v>
      </c>
      <c r="AU16" s="363">
        <v>0</v>
      </c>
      <c r="AV16" s="363">
        <v>0</v>
      </c>
      <c r="AW16" s="363">
        <v>0</v>
      </c>
      <c r="AX16" s="363">
        <v>0</v>
      </c>
      <c r="AY16" s="363">
        <v>0</v>
      </c>
      <c r="AZ16" s="363">
        <v>0</v>
      </c>
      <c r="BA16" s="364">
        <v>0</v>
      </c>
      <c r="BB16" s="363">
        <v>0</v>
      </c>
      <c r="BC16" s="363">
        <v>0</v>
      </c>
      <c r="BD16" s="363">
        <v>0</v>
      </c>
      <c r="BE16" s="366">
        <v>0</v>
      </c>
      <c r="BF16" s="363">
        <v>0</v>
      </c>
      <c r="BG16" s="363">
        <v>0</v>
      </c>
      <c r="BH16" s="367">
        <v>0</v>
      </c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</row>
    <row r="17" spans="1:235" s="138" customFormat="1" ht="15" customHeight="1">
      <c r="A17" s="4" t="s">
        <v>105</v>
      </c>
      <c r="B17" s="3" t="s">
        <v>106</v>
      </c>
      <c r="C17" s="4" t="s">
        <v>9</v>
      </c>
      <c r="D17" s="371">
        <v>2311.6290000000004</v>
      </c>
      <c r="E17" s="370">
        <v>30</v>
      </c>
      <c r="F17" s="371">
        <v>0</v>
      </c>
      <c r="G17" s="371">
        <v>0</v>
      </c>
      <c r="H17" s="371">
        <v>0</v>
      </c>
      <c r="I17" s="371">
        <v>0</v>
      </c>
      <c r="J17" s="371">
        <v>0</v>
      </c>
      <c r="K17" s="371">
        <v>0</v>
      </c>
      <c r="L17" s="371">
        <v>0</v>
      </c>
      <c r="M17" s="371">
        <v>0</v>
      </c>
      <c r="N17" s="371">
        <v>0</v>
      </c>
      <c r="O17" s="371">
        <v>0</v>
      </c>
      <c r="P17" s="372">
        <v>2311.6289999999999</v>
      </c>
      <c r="Q17" s="371">
        <v>0</v>
      </c>
      <c r="R17" s="371">
        <v>30</v>
      </c>
      <c r="S17" s="370">
        <v>7</v>
      </c>
      <c r="T17" s="363">
        <v>5</v>
      </c>
      <c r="U17" s="371"/>
      <c r="V17" s="371">
        <v>0</v>
      </c>
      <c r="W17" s="371">
        <v>0</v>
      </c>
      <c r="X17" s="371">
        <v>76</v>
      </c>
      <c r="Y17" s="371">
        <v>0</v>
      </c>
      <c r="Z17" s="371">
        <v>0</v>
      </c>
      <c r="AA17" s="371">
        <v>0</v>
      </c>
      <c r="AB17" s="132">
        <v>2</v>
      </c>
      <c r="AC17" s="371">
        <v>1</v>
      </c>
      <c r="AD17" s="371">
        <v>0</v>
      </c>
      <c r="AE17" s="371">
        <v>1</v>
      </c>
      <c r="AF17" s="371">
        <v>0</v>
      </c>
      <c r="AG17" s="371">
        <v>0</v>
      </c>
      <c r="AH17" s="371">
        <v>0</v>
      </c>
      <c r="AI17" s="371">
        <v>0</v>
      </c>
      <c r="AJ17" s="371">
        <v>0</v>
      </c>
      <c r="AK17" s="371">
        <v>0</v>
      </c>
      <c r="AL17" s="371">
        <v>0</v>
      </c>
      <c r="AM17" s="371">
        <v>0</v>
      </c>
      <c r="AN17" s="371">
        <v>0</v>
      </c>
      <c r="AO17" s="371">
        <v>0</v>
      </c>
      <c r="AP17" s="371">
        <v>0</v>
      </c>
      <c r="AQ17" s="371">
        <v>0</v>
      </c>
      <c r="AR17" s="371">
        <v>0</v>
      </c>
      <c r="AS17" s="371">
        <v>0</v>
      </c>
      <c r="AT17" s="371">
        <v>0</v>
      </c>
      <c r="AU17" s="371">
        <v>0</v>
      </c>
      <c r="AV17" s="371">
        <v>0</v>
      </c>
      <c r="AW17" s="371">
        <v>0</v>
      </c>
      <c r="AX17" s="371">
        <v>0</v>
      </c>
      <c r="AY17" s="371">
        <v>0</v>
      </c>
      <c r="AZ17" s="371">
        <v>0</v>
      </c>
      <c r="BA17" s="370">
        <v>0</v>
      </c>
      <c r="BB17" s="363">
        <v>0</v>
      </c>
      <c r="BC17" s="363">
        <v>0</v>
      </c>
      <c r="BD17" s="371">
        <v>0</v>
      </c>
      <c r="BE17" s="373">
        <v>0</v>
      </c>
      <c r="BF17" s="371">
        <v>113</v>
      </c>
      <c r="BG17" s="360">
        <v>-113</v>
      </c>
      <c r="BH17" s="374">
        <v>2198.6290000000004</v>
      </c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</row>
    <row r="18" spans="1:235" s="138" customFormat="1" ht="15" customHeight="1">
      <c r="A18" s="4" t="s">
        <v>107</v>
      </c>
      <c r="B18" s="3" t="s">
        <v>108</v>
      </c>
      <c r="C18" s="4" t="s">
        <v>10</v>
      </c>
      <c r="D18" s="371">
        <v>0</v>
      </c>
      <c r="E18" s="370">
        <v>0</v>
      </c>
      <c r="F18" s="371">
        <v>0</v>
      </c>
      <c r="G18" s="371">
        <v>0</v>
      </c>
      <c r="H18" s="371">
        <v>0</v>
      </c>
      <c r="I18" s="371">
        <v>0</v>
      </c>
      <c r="J18" s="371">
        <v>0</v>
      </c>
      <c r="K18" s="371">
        <v>0</v>
      </c>
      <c r="L18" s="371">
        <v>0</v>
      </c>
      <c r="M18" s="371">
        <v>0</v>
      </c>
      <c r="N18" s="371">
        <v>0</v>
      </c>
      <c r="O18" s="371">
        <v>0</v>
      </c>
      <c r="P18" s="371">
        <v>0</v>
      </c>
      <c r="Q18" s="372">
        <v>0</v>
      </c>
      <c r="R18" s="371">
        <v>0</v>
      </c>
      <c r="S18" s="370">
        <v>0</v>
      </c>
      <c r="T18" s="371">
        <v>0</v>
      </c>
      <c r="U18" s="371">
        <v>0</v>
      </c>
      <c r="V18" s="371">
        <v>0</v>
      </c>
      <c r="W18" s="371">
        <v>0</v>
      </c>
      <c r="X18" s="371">
        <v>0</v>
      </c>
      <c r="Y18" s="371">
        <v>0</v>
      </c>
      <c r="Z18" s="371">
        <v>0</v>
      </c>
      <c r="AA18" s="371">
        <v>0</v>
      </c>
      <c r="AB18" s="375">
        <v>0</v>
      </c>
      <c r="AC18" s="371">
        <v>0</v>
      </c>
      <c r="AD18" s="371">
        <v>0</v>
      </c>
      <c r="AE18" s="371">
        <v>0</v>
      </c>
      <c r="AF18" s="371">
        <v>0</v>
      </c>
      <c r="AG18" s="371">
        <v>0</v>
      </c>
      <c r="AH18" s="371">
        <v>0</v>
      </c>
      <c r="AI18" s="371">
        <v>0</v>
      </c>
      <c r="AJ18" s="371">
        <v>0</v>
      </c>
      <c r="AK18" s="371">
        <v>0</v>
      </c>
      <c r="AL18" s="371">
        <v>0</v>
      </c>
      <c r="AM18" s="371">
        <v>0</v>
      </c>
      <c r="AN18" s="371">
        <v>0</v>
      </c>
      <c r="AO18" s="371">
        <v>0</v>
      </c>
      <c r="AP18" s="371">
        <v>0</v>
      </c>
      <c r="AQ18" s="371">
        <v>0</v>
      </c>
      <c r="AR18" s="371">
        <v>0</v>
      </c>
      <c r="AS18" s="371">
        <v>0</v>
      </c>
      <c r="AT18" s="371">
        <v>0</v>
      </c>
      <c r="AU18" s="371">
        <v>0</v>
      </c>
      <c r="AV18" s="371">
        <v>0</v>
      </c>
      <c r="AW18" s="371">
        <v>0</v>
      </c>
      <c r="AX18" s="371">
        <v>0</v>
      </c>
      <c r="AY18" s="371">
        <v>0</v>
      </c>
      <c r="AZ18" s="371">
        <v>0</v>
      </c>
      <c r="BA18" s="370">
        <v>0</v>
      </c>
      <c r="BB18" s="363">
        <v>0</v>
      </c>
      <c r="BC18" s="363">
        <v>0</v>
      </c>
      <c r="BD18" s="371">
        <v>0</v>
      </c>
      <c r="BE18" s="373">
        <v>0</v>
      </c>
      <c r="BF18" s="371">
        <v>0</v>
      </c>
      <c r="BG18" s="374">
        <v>0</v>
      </c>
      <c r="BH18" s="374">
        <v>0</v>
      </c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</row>
    <row r="19" spans="1:235" s="138" customFormat="1" ht="15" customHeight="1">
      <c r="A19" s="62" t="s">
        <v>109</v>
      </c>
      <c r="B19" s="376" t="s">
        <v>110</v>
      </c>
      <c r="C19" s="62" t="s">
        <v>11</v>
      </c>
      <c r="D19" s="371">
        <v>1.2049000000000001</v>
      </c>
      <c r="E19" s="377">
        <v>0</v>
      </c>
      <c r="F19" s="375">
        <v>0</v>
      </c>
      <c r="G19" s="375">
        <v>0</v>
      </c>
      <c r="H19" s="375">
        <v>0</v>
      </c>
      <c r="I19" s="375">
        <v>0</v>
      </c>
      <c r="J19" s="375">
        <v>0</v>
      </c>
      <c r="K19" s="375">
        <v>0</v>
      </c>
      <c r="L19" s="375">
        <v>0</v>
      </c>
      <c r="M19" s="375">
        <v>0</v>
      </c>
      <c r="N19" s="375">
        <v>0</v>
      </c>
      <c r="O19" s="375">
        <v>0</v>
      </c>
      <c r="P19" s="375">
        <v>0</v>
      </c>
      <c r="Q19" s="375">
        <v>0</v>
      </c>
      <c r="R19" s="378">
        <v>1.2049000000000001</v>
      </c>
      <c r="S19" s="377">
        <v>0</v>
      </c>
      <c r="T19" s="375">
        <v>0</v>
      </c>
      <c r="U19" s="375">
        <v>0</v>
      </c>
      <c r="V19" s="375">
        <v>0</v>
      </c>
      <c r="W19" s="375">
        <v>0</v>
      </c>
      <c r="X19" s="375">
        <v>0</v>
      </c>
      <c r="Y19" s="375">
        <v>0</v>
      </c>
      <c r="Z19" s="375">
        <v>0</v>
      </c>
      <c r="AA19" s="375">
        <v>0</v>
      </c>
      <c r="AB19" s="375">
        <v>0</v>
      </c>
      <c r="AC19" s="375">
        <v>0</v>
      </c>
      <c r="AD19" s="375">
        <v>0</v>
      </c>
      <c r="AE19" s="375">
        <v>0</v>
      </c>
      <c r="AF19" s="375">
        <v>0</v>
      </c>
      <c r="AG19" s="375">
        <v>0</v>
      </c>
      <c r="AH19" s="375">
        <v>0</v>
      </c>
      <c r="AI19" s="375">
        <v>0</v>
      </c>
      <c r="AJ19" s="375">
        <v>0</v>
      </c>
      <c r="AK19" s="375">
        <v>0</v>
      </c>
      <c r="AL19" s="375">
        <v>0</v>
      </c>
      <c r="AM19" s="375">
        <v>0</v>
      </c>
      <c r="AN19" s="375">
        <v>0</v>
      </c>
      <c r="AO19" s="375">
        <v>0</v>
      </c>
      <c r="AP19" s="375">
        <v>0</v>
      </c>
      <c r="AQ19" s="375">
        <v>0</v>
      </c>
      <c r="AR19" s="375">
        <v>0</v>
      </c>
      <c r="AS19" s="375">
        <v>0</v>
      </c>
      <c r="AT19" s="375">
        <v>0</v>
      </c>
      <c r="AU19" s="375">
        <v>0</v>
      </c>
      <c r="AV19" s="375">
        <v>0</v>
      </c>
      <c r="AW19" s="375">
        <v>0</v>
      </c>
      <c r="AX19" s="375">
        <v>0</v>
      </c>
      <c r="AY19" s="375">
        <v>0</v>
      </c>
      <c r="AZ19" s="375">
        <v>0</v>
      </c>
      <c r="BA19" s="377">
        <v>0</v>
      </c>
      <c r="BB19" s="379">
        <v>0</v>
      </c>
      <c r="BC19" s="379">
        <v>0</v>
      </c>
      <c r="BD19" s="375">
        <v>0</v>
      </c>
      <c r="BE19" s="380">
        <v>0</v>
      </c>
      <c r="BF19" s="375">
        <v>0</v>
      </c>
      <c r="BG19" s="389">
        <v>133.4</v>
      </c>
      <c r="BH19" s="389">
        <v>134.60489999999999</v>
      </c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</row>
    <row r="20" spans="1:235" s="149" customFormat="1" ht="15" customHeight="1">
      <c r="A20" s="381">
        <v>2</v>
      </c>
      <c r="B20" s="145" t="s">
        <v>111</v>
      </c>
      <c r="C20" s="18" t="s">
        <v>12</v>
      </c>
      <c r="D20" s="146">
        <v>8677.43</v>
      </c>
      <c r="E20" s="146">
        <v>0</v>
      </c>
      <c r="F20" s="146">
        <v>0</v>
      </c>
      <c r="G20" s="146">
        <v>0</v>
      </c>
      <c r="H20" s="146">
        <v>0</v>
      </c>
      <c r="I20" s="146">
        <v>0</v>
      </c>
      <c r="J20" s="146">
        <v>0</v>
      </c>
      <c r="K20" s="146">
        <v>0</v>
      </c>
      <c r="L20" s="146">
        <v>0</v>
      </c>
      <c r="M20" s="146">
        <v>0</v>
      </c>
      <c r="N20" s="146">
        <v>0</v>
      </c>
      <c r="O20" s="146">
        <v>0</v>
      </c>
      <c r="P20" s="146">
        <v>0</v>
      </c>
      <c r="Q20" s="146">
        <v>0</v>
      </c>
      <c r="R20" s="146">
        <v>0</v>
      </c>
      <c r="S20" s="354">
        <v>8677.43</v>
      </c>
      <c r="T20" s="146">
        <v>0</v>
      </c>
      <c r="U20" s="146">
        <v>0</v>
      </c>
      <c r="V20" s="146">
        <v>0</v>
      </c>
      <c r="W20" s="146">
        <v>0</v>
      </c>
      <c r="X20" s="146">
        <v>0</v>
      </c>
      <c r="Y20" s="146">
        <v>0</v>
      </c>
      <c r="Z20" s="146">
        <v>0</v>
      </c>
      <c r="AA20" s="146">
        <v>0</v>
      </c>
      <c r="AB20" s="146">
        <v>0.13</v>
      </c>
      <c r="AC20" s="146">
        <v>0</v>
      </c>
      <c r="AD20" s="146">
        <v>0</v>
      </c>
      <c r="AE20" s="146">
        <v>0.13</v>
      </c>
      <c r="AF20" s="146">
        <v>0</v>
      </c>
      <c r="AG20" s="146">
        <v>0</v>
      </c>
      <c r="AH20" s="146">
        <v>0</v>
      </c>
      <c r="AI20" s="146">
        <v>0</v>
      </c>
      <c r="AJ20" s="146">
        <v>0</v>
      </c>
      <c r="AK20" s="146">
        <v>0</v>
      </c>
      <c r="AL20" s="146">
        <v>0</v>
      </c>
      <c r="AM20" s="146">
        <v>0</v>
      </c>
      <c r="AN20" s="146">
        <v>0</v>
      </c>
      <c r="AO20" s="146">
        <v>0</v>
      </c>
      <c r="AP20" s="146">
        <v>0</v>
      </c>
      <c r="AQ20" s="146">
        <v>0</v>
      </c>
      <c r="AR20" s="146">
        <v>0</v>
      </c>
      <c r="AS20" s="146">
        <v>0</v>
      </c>
      <c r="AT20" s="146">
        <v>0</v>
      </c>
      <c r="AU20" s="146">
        <v>0</v>
      </c>
      <c r="AV20" s="146">
        <v>0</v>
      </c>
      <c r="AW20" s="146">
        <v>0</v>
      </c>
      <c r="AX20" s="146">
        <v>0</v>
      </c>
      <c r="AY20" s="146">
        <v>0</v>
      </c>
      <c r="AZ20" s="146">
        <v>0</v>
      </c>
      <c r="BA20" s="146">
        <v>0</v>
      </c>
      <c r="BB20" s="146">
        <v>0</v>
      </c>
      <c r="BC20" s="146">
        <v>0</v>
      </c>
      <c r="BD20" s="146">
        <v>0</v>
      </c>
      <c r="BE20" s="146">
        <v>0</v>
      </c>
      <c r="BF20" s="146">
        <v>0</v>
      </c>
      <c r="BG20" s="388">
        <v>516.05999999999995</v>
      </c>
      <c r="BH20" s="388">
        <v>9193.49</v>
      </c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</row>
    <row r="21" spans="1:235" s="138" customFormat="1" ht="15" customHeight="1">
      <c r="A21" s="57" t="s">
        <v>112</v>
      </c>
      <c r="B21" s="356" t="s">
        <v>113</v>
      </c>
      <c r="C21" s="57" t="s">
        <v>13</v>
      </c>
      <c r="D21" s="355">
        <v>112.46640000000001</v>
      </c>
      <c r="E21" s="357">
        <v>0</v>
      </c>
      <c r="F21" s="355">
        <v>0</v>
      </c>
      <c r="G21" s="355">
        <v>0</v>
      </c>
      <c r="H21" s="355">
        <v>0</v>
      </c>
      <c r="I21" s="355">
        <v>0</v>
      </c>
      <c r="J21" s="355">
        <v>0</v>
      </c>
      <c r="K21" s="355">
        <v>0</v>
      </c>
      <c r="L21" s="355">
        <v>0</v>
      </c>
      <c r="M21" s="355">
        <v>0</v>
      </c>
      <c r="N21" s="355">
        <v>0</v>
      </c>
      <c r="O21" s="355">
        <v>0</v>
      </c>
      <c r="P21" s="355">
        <v>0</v>
      </c>
      <c r="Q21" s="355">
        <v>0</v>
      </c>
      <c r="R21" s="355">
        <v>0</v>
      </c>
      <c r="S21" s="357">
        <v>0</v>
      </c>
      <c r="T21" s="358">
        <v>112.46640000000001</v>
      </c>
      <c r="U21" s="355">
        <v>0</v>
      </c>
      <c r="V21" s="355">
        <v>0</v>
      </c>
      <c r="W21" s="355">
        <v>0</v>
      </c>
      <c r="X21" s="355">
        <v>0</v>
      </c>
      <c r="Y21" s="355">
        <v>0</v>
      </c>
      <c r="Z21" s="355">
        <v>0</v>
      </c>
      <c r="AA21" s="355">
        <v>0</v>
      </c>
      <c r="AB21" s="355">
        <v>0</v>
      </c>
      <c r="AC21" s="355">
        <v>0</v>
      </c>
      <c r="AD21" s="355">
        <v>0</v>
      </c>
      <c r="AE21" s="355">
        <v>0</v>
      </c>
      <c r="AF21" s="355">
        <v>0</v>
      </c>
      <c r="AG21" s="355">
        <v>0</v>
      </c>
      <c r="AH21" s="355">
        <v>0</v>
      </c>
      <c r="AI21" s="355">
        <v>0</v>
      </c>
      <c r="AJ21" s="355">
        <v>0</v>
      </c>
      <c r="AK21" s="355">
        <v>0</v>
      </c>
      <c r="AL21" s="355">
        <v>0</v>
      </c>
      <c r="AM21" s="355">
        <v>0</v>
      </c>
      <c r="AN21" s="355">
        <v>0</v>
      </c>
      <c r="AO21" s="355">
        <v>0</v>
      </c>
      <c r="AP21" s="355">
        <v>0</v>
      </c>
      <c r="AQ21" s="355">
        <v>0</v>
      </c>
      <c r="AR21" s="355">
        <v>0</v>
      </c>
      <c r="AS21" s="355">
        <v>0</v>
      </c>
      <c r="AT21" s="355">
        <v>0</v>
      </c>
      <c r="AU21" s="355">
        <v>0</v>
      </c>
      <c r="AV21" s="355">
        <v>0</v>
      </c>
      <c r="AW21" s="355">
        <v>0</v>
      </c>
      <c r="AX21" s="355">
        <v>0</v>
      </c>
      <c r="AY21" s="355">
        <v>0</v>
      </c>
      <c r="AZ21" s="355">
        <v>0</v>
      </c>
      <c r="BA21" s="357">
        <v>0</v>
      </c>
      <c r="BB21" s="359">
        <v>0</v>
      </c>
      <c r="BC21" s="359">
        <v>0</v>
      </c>
      <c r="BD21" s="355">
        <v>0</v>
      </c>
      <c r="BE21" s="382">
        <v>0</v>
      </c>
      <c r="BF21" s="355">
        <v>0</v>
      </c>
      <c r="BG21" s="374">
        <v>6.59</v>
      </c>
      <c r="BH21" s="361">
        <v>119.05640000000001</v>
      </c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</row>
    <row r="22" spans="1:235" s="138" customFormat="1" ht="15" customHeight="1">
      <c r="A22" s="4" t="s">
        <v>114</v>
      </c>
      <c r="B22" s="3" t="s">
        <v>115</v>
      </c>
      <c r="C22" s="4" t="s">
        <v>14</v>
      </c>
      <c r="D22" s="371">
        <v>108.91890000000001</v>
      </c>
      <c r="E22" s="370">
        <v>0</v>
      </c>
      <c r="F22" s="371">
        <v>0</v>
      </c>
      <c r="G22" s="371">
        <v>0</v>
      </c>
      <c r="H22" s="371">
        <v>0</v>
      </c>
      <c r="I22" s="371">
        <v>0</v>
      </c>
      <c r="J22" s="371">
        <v>0</v>
      </c>
      <c r="K22" s="371">
        <v>0</v>
      </c>
      <c r="L22" s="371">
        <v>0</v>
      </c>
      <c r="M22" s="371">
        <v>0</v>
      </c>
      <c r="N22" s="371">
        <v>0</v>
      </c>
      <c r="O22" s="371">
        <v>0</v>
      </c>
      <c r="P22" s="371">
        <v>0</v>
      </c>
      <c r="Q22" s="371">
        <v>0</v>
      </c>
      <c r="R22" s="371">
        <v>0</v>
      </c>
      <c r="S22" s="370">
        <v>0</v>
      </c>
      <c r="T22" s="371">
        <v>0</v>
      </c>
      <c r="U22" s="372">
        <v>108.91890000000001</v>
      </c>
      <c r="V22" s="371">
        <v>0</v>
      </c>
      <c r="W22" s="371">
        <v>0</v>
      </c>
      <c r="X22" s="371">
        <v>0</v>
      </c>
      <c r="Y22" s="371">
        <v>0</v>
      </c>
      <c r="Z22" s="371">
        <v>0</v>
      </c>
      <c r="AA22" s="371">
        <v>0</v>
      </c>
      <c r="AB22" s="371">
        <v>0</v>
      </c>
      <c r="AC22" s="371">
        <v>0</v>
      </c>
      <c r="AD22" s="371">
        <v>0</v>
      </c>
      <c r="AE22" s="371">
        <v>0</v>
      </c>
      <c r="AF22" s="371">
        <v>0</v>
      </c>
      <c r="AG22" s="371">
        <v>0</v>
      </c>
      <c r="AH22" s="371">
        <v>0</v>
      </c>
      <c r="AI22" s="371">
        <v>0</v>
      </c>
      <c r="AJ22" s="371">
        <v>0</v>
      </c>
      <c r="AK22" s="371">
        <v>0</v>
      </c>
      <c r="AL22" s="371">
        <v>0</v>
      </c>
      <c r="AM22" s="371">
        <v>0</v>
      </c>
      <c r="AN22" s="371">
        <v>0</v>
      </c>
      <c r="AO22" s="371">
        <v>0</v>
      </c>
      <c r="AP22" s="371">
        <v>0</v>
      </c>
      <c r="AQ22" s="371">
        <v>0</v>
      </c>
      <c r="AR22" s="371">
        <v>0</v>
      </c>
      <c r="AS22" s="371">
        <v>0</v>
      </c>
      <c r="AT22" s="371">
        <v>0</v>
      </c>
      <c r="AU22" s="371">
        <v>0</v>
      </c>
      <c r="AV22" s="371">
        <v>0</v>
      </c>
      <c r="AW22" s="371">
        <v>0</v>
      </c>
      <c r="AX22" s="371">
        <v>0</v>
      </c>
      <c r="AY22" s="371">
        <v>0</v>
      </c>
      <c r="AZ22" s="371">
        <v>0</v>
      </c>
      <c r="BA22" s="370">
        <v>0</v>
      </c>
      <c r="BB22" s="363">
        <v>0</v>
      </c>
      <c r="BC22" s="363">
        <v>0</v>
      </c>
      <c r="BD22" s="371">
        <v>0</v>
      </c>
      <c r="BE22" s="373">
        <v>0</v>
      </c>
      <c r="BF22" s="371">
        <v>0</v>
      </c>
      <c r="BG22" s="374">
        <v>2</v>
      </c>
      <c r="BH22" s="374">
        <v>110.91890000000001</v>
      </c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</row>
    <row r="23" spans="1:235" s="138" customFormat="1" ht="15" customHeight="1">
      <c r="A23" s="4" t="s">
        <v>116</v>
      </c>
      <c r="B23" s="8" t="s">
        <v>117</v>
      </c>
      <c r="C23" s="4" t="s">
        <v>15</v>
      </c>
      <c r="D23" s="371">
        <v>0</v>
      </c>
      <c r="E23" s="370">
        <v>0</v>
      </c>
      <c r="F23" s="371">
        <v>0</v>
      </c>
      <c r="G23" s="371">
        <v>0</v>
      </c>
      <c r="H23" s="371">
        <v>0</v>
      </c>
      <c r="I23" s="371">
        <v>0</v>
      </c>
      <c r="J23" s="371">
        <v>0</v>
      </c>
      <c r="K23" s="371">
        <v>0</v>
      </c>
      <c r="L23" s="371">
        <v>0</v>
      </c>
      <c r="M23" s="371">
        <v>0</v>
      </c>
      <c r="N23" s="371">
        <v>0</v>
      </c>
      <c r="O23" s="371">
        <v>0</v>
      </c>
      <c r="P23" s="371">
        <v>0</v>
      </c>
      <c r="Q23" s="371">
        <v>0</v>
      </c>
      <c r="R23" s="371">
        <v>0</v>
      </c>
      <c r="S23" s="370">
        <v>0</v>
      </c>
      <c r="T23" s="371">
        <v>0</v>
      </c>
      <c r="U23" s="371">
        <v>0</v>
      </c>
      <c r="V23" s="372">
        <v>0</v>
      </c>
      <c r="W23" s="371">
        <v>0</v>
      </c>
      <c r="X23" s="371">
        <v>0</v>
      </c>
      <c r="Y23" s="371">
        <v>0</v>
      </c>
      <c r="Z23" s="371">
        <v>0</v>
      </c>
      <c r="AA23" s="371">
        <v>0</v>
      </c>
      <c r="AB23" s="371">
        <v>0</v>
      </c>
      <c r="AC23" s="371">
        <v>0</v>
      </c>
      <c r="AD23" s="371">
        <v>0</v>
      </c>
      <c r="AE23" s="371">
        <v>0</v>
      </c>
      <c r="AF23" s="371">
        <v>0</v>
      </c>
      <c r="AG23" s="371">
        <v>0</v>
      </c>
      <c r="AH23" s="371">
        <v>0</v>
      </c>
      <c r="AI23" s="371">
        <v>0</v>
      </c>
      <c r="AJ23" s="371">
        <v>0</v>
      </c>
      <c r="AK23" s="371">
        <v>0</v>
      </c>
      <c r="AL23" s="371">
        <v>0</v>
      </c>
      <c r="AM23" s="371">
        <v>0</v>
      </c>
      <c r="AN23" s="371">
        <v>0</v>
      </c>
      <c r="AO23" s="371">
        <v>0</v>
      </c>
      <c r="AP23" s="371">
        <v>0</v>
      </c>
      <c r="AQ23" s="371">
        <v>0</v>
      </c>
      <c r="AR23" s="371">
        <v>0</v>
      </c>
      <c r="AS23" s="371">
        <v>0</v>
      </c>
      <c r="AT23" s="371">
        <v>0</v>
      </c>
      <c r="AU23" s="371">
        <v>0</v>
      </c>
      <c r="AV23" s="371">
        <v>0</v>
      </c>
      <c r="AW23" s="371">
        <v>0</v>
      </c>
      <c r="AX23" s="371">
        <v>0</v>
      </c>
      <c r="AY23" s="371">
        <v>0</v>
      </c>
      <c r="AZ23" s="371">
        <v>0</v>
      </c>
      <c r="BA23" s="370">
        <v>0</v>
      </c>
      <c r="BB23" s="363">
        <v>0</v>
      </c>
      <c r="BC23" s="363">
        <v>0</v>
      </c>
      <c r="BD23" s="371">
        <v>0</v>
      </c>
      <c r="BE23" s="373">
        <v>0</v>
      </c>
      <c r="BF23" s="371">
        <v>0</v>
      </c>
      <c r="BG23" s="374">
        <v>0</v>
      </c>
      <c r="BH23" s="374">
        <v>0</v>
      </c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</row>
    <row r="24" spans="1:235" s="138" customFormat="1" ht="15" customHeight="1">
      <c r="A24" s="4" t="s">
        <v>118</v>
      </c>
      <c r="B24" s="8" t="s">
        <v>119</v>
      </c>
      <c r="C24" s="4" t="s">
        <v>16</v>
      </c>
      <c r="D24" s="371">
        <v>0</v>
      </c>
      <c r="E24" s="370">
        <v>0</v>
      </c>
      <c r="F24" s="371">
        <v>0</v>
      </c>
      <c r="G24" s="371">
        <v>0</v>
      </c>
      <c r="H24" s="371">
        <v>0</v>
      </c>
      <c r="I24" s="371">
        <v>0</v>
      </c>
      <c r="J24" s="371">
        <v>0</v>
      </c>
      <c r="K24" s="371">
        <v>0</v>
      </c>
      <c r="L24" s="371">
        <v>0</v>
      </c>
      <c r="M24" s="371">
        <v>0</v>
      </c>
      <c r="N24" s="371">
        <v>0</v>
      </c>
      <c r="O24" s="371">
        <v>0</v>
      </c>
      <c r="P24" s="371">
        <v>0</v>
      </c>
      <c r="Q24" s="371">
        <v>0</v>
      </c>
      <c r="R24" s="371">
        <v>0</v>
      </c>
      <c r="S24" s="370">
        <v>0</v>
      </c>
      <c r="T24" s="371">
        <v>0</v>
      </c>
      <c r="U24" s="371">
        <v>0</v>
      </c>
      <c r="V24" s="371">
        <v>0</v>
      </c>
      <c r="W24" s="372">
        <v>0</v>
      </c>
      <c r="X24" s="371">
        <v>0</v>
      </c>
      <c r="Y24" s="371">
        <v>0</v>
      </c>
      <c r="Z24" s="371">
        <v>0</v>
      </c>
      <c r="AA24" s="371">
        <v>0</v>
      </c>
      <c r="AB24" s="371">
        <v>0</v>
      </c>
      <c r="AC24" s="371">
        <v>0</v>
      </c>
      <c r="AD24" s="371">
        <v>0</v>
      </c>
      <c r="AE24" s="371">
        <v>0</v>
      </c>
      <c r="AF24" s="371">
        <v>0</v>
      </c>
      <c r="AG24" s="371">
        <v>0</v>
      </c>
      <c r="AH24" s="371">
        <v>0</v>
      </c>
      <c r="AI24" s="371">
        <v>0</v>
      </c>
      <c r="AJ24" s="371">
        <v>0</v>
      </c>
      <c r="AK24" s="371">
        <v>0</v>
      </c>
      <c r="AL24" s="371">
        <v>0</v>
      </c>
      <c r="AM24" s="371">
        <v>0</v>
      </c>
      <c r="AN24" s="371">
        <v>0</v>
      </c>
      <c r="AO24" s="371">
        <v>0</v>
      </c>
      <c r="AP24" s="371">
        <v>0</v>
      </c>
      <c r="AQ24" s="371">
        <v>0</v>
      </c>
      <c r="AR24" s="371">
        <v>0</v>
      </c>
      <c r="AS24" s="371">
        <v>0</v>
      </c>
      <c r="AT24" s="371">
        <v>0</v>
      </c>
      <c r="AU24" s="371">
        <v>0</v>
      </c>
      <c r="AV24" s="371">
        <v>0</v>
      </c>
      <c r="AW24" s="371">
        <v>0</v>
      </c>
      <c r="AX24" s="371">
        <v>0</v>
      </c>
      <c r="AY24" s="371">
        <v>0</v>
      </c>
      <c r="AZ24" s="371">
        <v>0</v>
      </c>
      <c r="BA24" s="370">
        <v>0</v>
      </c>
      <c r="BB24" s="363">
        <v>0</v>
      </c>
      <c r="BC24" s="363">
        <v>0</v>
      </c>
      <c r="BD24" s="371">
        <v>0</v>
      </c>
      <c r="BE24" s="373">
        <v>0</v>
      </c>
      <c r="BF24" s="371">
        <v>0</v>
      </c>
      <c r="BG24" s="374">
        <v>40</v>
      </c>
      <c r="BH24" s="374">
        <v>40</v>
      </c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</row>
    <row r="25" spans="1:235" s="138" customFormat="1" ht="15" customHeight="1">
      <c r="A25" s="4" t="s">
        <v>120</v>
      </c>
      <c r="B25" s="3" t="s">
        <v>121</v>
      </c>
      <c r="C25" s="4" t="s">
        <v>17</v>
      </c>
      <c r="D25" s="371">
        <v>2.6800999999999999</v>
      </c>
      <c r="E25" s="370">
        <v>0</v>
      </c>
      <c r="F25" s="371">
        <v>0</v>
      </c>
      <c r="G25" s="371">
        <v>0</v>
      </c>
      <c r="H25" s="371">
        <v>0</v>
      </c>
      <c r="I25" s="371">
        <v>0</v>
      </c>
      <c r="J25" s="371">
        <v>0</v>
      </c>
      <c r="K25" s="371">
        <v>0</v>
      </c>
      <c r="L25" s="371">
        <v>0</v>
      </c>
      <c r="M25" s="371">
        <v>0</v>
      </c>
      <c r="N25" s="371">
        <v>0</v>
      </c>
      <c r="O25" s="371">
        <v>0</v>
      </c>
      <c r="P25" s="371">
        <v>0</v>
      </c>
      <c r="Q25" s="371">
        <v>0</v>
      </c>
      <c r="R25" s="371">
        <v>0</v>
      </c>
      <c r="S25" s="370">
        <v>0</v>
      </c>
      <c r="T25" s="371">
        <v>0</v>
      </c>
      <c r="U25" s="371">
        <v>0</v>
      </c>
      <c r="V25" s="371">
        <v>0</v>
      </c>
      <c r="W25" s="371">
        <v>0</v>
      </c>
      <c r="X25" s="372">
        <v>2.6800999999999999</v>
      </c>
      <c r="Y25" s="371">
        <v>0</v>
      </c>
      <c r="Z25" s="371">
        <v>0</v>
      </c>
      <c r="AA25" s="371">
        <v>0</v>
      </c>
      <c r="AB25" s="371">
        <v>0</v>
      </c>
      <c r="AC25" s="371">
        <v>0</v>
      </c>
      <c r="AD25" s="371">
        <v>0</v>
      </c>
      <c r="AE25" s="371">
        <v>0</v>
      </c>
      <c r="AF25" s="371">
        <v>0</v>
      </c>
      <c r="AG25" s="371">
        <v>0</v>
      </c>
      <c r="AH25" s="371">
        <v>0</v>
      </c>
      <c r="AI25" s="371">
        <v>0</v>
      </c>
      <c r="AJ25" s="371">
        <v>0</v>
      </c>
      <c r="AK25" s="371">
        <v>0</v>
      </c>
      <c r="AL25" s="371">
        <v>0</v>
      </c>
      <c r="AM25" s="371">
        <v>0</v>
      </c>
      <c r="AN25" s="371">
        <v>0</v>
      </c>
      <c r="AO25" s="371">
        <v>0</v>
      </c>
      <c r="AP25" s="371">
        <v>0</v>
      </c>
      <c r="AQ25" s="371">
        <v>0</v>
      </c>
      <c r="AR25" s="371">
        <v>0</v>
      </c>
      <c r="AS25" s="371">
        <v>0</v>
      </c>
      <c r="AT25" s="371">
        <v>0</v>
      </c>
      <c r="AU25" s="371">
        <v>0</v>
      </c>
      <c r="AV25" s="371">
        <v>0</v>
      </c>
      <c r="AW25" s="371">
        <v>0</v>
      </c>
      <c r="AX25" s="371">
        <v>0</v>
      </c>
      <c r="AY25" s="371">
        <v>0</v>
      </c>
      <c r="AZ25" s="371">
        <v>0</v>
      </c>
      <c r="BA25" s="370">
        <v>0</v>
      </c>
      <c r="BB25" s="363">
        <v>0</v>
      </c>
      <c r="BC25" s="363">
        <v>0</v>
      </c>
      <c r="BD25" s="371">
        <v>0</v>
      </c>
      <c r="BE25" s="373">
        <v>0</v>
      </c>
      <c r="BF25" s="371">
        <v>0</v>
      </c>
      <c r="BG25" s="360">
        <v>201.2</v>
      </c>
      <c r="BH25" s="374">
        <v>203.8801</v>
      </c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</row>
    <row r="26" spans="1:235" s="138" customFormat="1" ht="15" customHeight="1">
      <c r="A26" s="4" t="s">
        <v>122</v>
      </c>
      <c r="B26" s="3" t="s">
        <v>123</v>
      </c>
      <c r="C26" s="4" t="s">
        <v>18</v>
      </c>
      <c r="D26" s="371">
        <v>12</v>
      </c>
      <c r="E26" s="370">
        <v>0</v>
      </c>
      <c r="F26" s="371">
        <v>0</v>
      </c>
      <c r="G26" s="371">
        <v>0</v>
      </c>
      <c r="H26" s="371">
        <v>0</v>
      </c>
      <c r="I26" s="371">
        <v>0</v>
      </c>
      <c r="J26" s="371">
        <v>0</v>
      </c>
      <c r="K26" s="371">
        <v>0</v>
      </c>
      <c r="L26" s="371">
        <v>0</v>
      </c>
      <c r="M26" s="371">
        <v>0</v>
      </c>
      <c r="N26" s="371">
        <v>0</v>
      </c>
      <c r="O26" s="371">
        <v>0</v>
      </c>
      <c r="P26" s="371">
        <v>0</v>
      </c>
      <c r="Q26" s="371">
        <v>0</v>
      </c>
      <c r="R26" s="371">
        <v>0</v>
      </c>
      <c r="S26" s="370">
        <v>0</v>
      </c>
      <c r="T26" s="371">
        <v>0</v>
      </c>
      <c r="U26" s="371">
        <v>0</v>
      </c>
      <c r="V26" s="371">
        <v>0</v>
      </c>
      <c r="W26" s="371">
        <v>0</v>
      </c>
      <c r="X26" s="371">
        <v>0</v>
      </c>
      <c r="Y26" s="372">
        <v>12</v>
      </c>
      <c r="Z26" s="371">
        <v>0</v>
      </c>
      <c r="AA26" s="371">
        <v>0</v>
      </c>
      <c r="AB26" s="371">
        <v>0</v>
      </c>
      <c r="AC26" s="371">
        <v>0</v>
      </c>
      <c r="AD26" s="371">
        <v>0</v>
      </c>
      <c r="AE26" s="371">
        <v>0</v>
      </c>
      <c r="AF26" s="371">
        <v>0</v>
      </c>
      <c r="AG26" s="371">
        <v>0</v>
      </c>
      <c r="AH26" s="371">
        <v>0</v>
      </c>
      <c r="AI26" s="371">
        <v>0</v>
      </c>
      <c r="AJ26" s="371">
        <v>0</v>
      </c>
      <c r="AK26" s="371">
        <v>0</v>
      </c>
      <c r="AL26" s="371">
        <v>0</v>
      </c>
      <c r="AM26" s="371">
        <v>0</v>
      </c>
      <c r="AN26" s="371">
        <v>0</v>
      </c>
      <c r="AO26" s="371">
        <v>0</v>
      </c>
      <c r="AP26" s="371">
        <v>0</v>
      </c>
      <c r="AQ26" s="371">
        <v>0</v>
      </c>
      <c r="AR26" s="371">
        <v>0</v>
      </c>
      <c r="AS26" s="371">
        <v>0</v>
      </c>
      <c r="AT26" s="371">
        <v>0</v>
      </c>
      <c r="AU26" s="371">
        <v>0</v>
      </c>
      <c r="AV26" s="371">
        <v>0</v>
      </c>
      <c r="AW26" s="371">
        <v>0</v>
      </c>
      <c r="AX26" s="371">
        <v>0</v>
      </c>
      <c r="AY26" s="371">
        <v>0</v>
      </c>
      <c r="AZ26" s="371">
        <v>0</v>
      </c>
      <c r="BA26" s="370">
        <v>0</v>
      </c>
      <c r="BB26" s="363">
        <v>0</v>
      </c>
      <c r="BC26" s="363">
        <v>0</v>
      </c>
      <c r="BD26" s="371">
        <v>0</v>
      </c>
      <c r="BE26" s="373">
        <v>0</v>
      </c>
      <c r="BF26" s="371">
        <v>0</v>
      </c>
      <c r="BG26" s="374">
        <v>18.100000000000001</v>
      </c>
      <c r="BH26" s="374">
        <v>30.1</v>
      </c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</row>
    <row r="27" spans="1:235" s="138" customFormat="1" ht="15" customHeight="1">
      <c r="A27" s="4" t="s">
        <v>124</v>
      </c>
      <c r="B27" s="8" t="s">
        <v>125</v>
      </c>
      <c r="C27" s="4" t="s">
        <v>19</v>
      </c>
      <c r="D27" s="371">
        <v>0</v>
      </c>
      <c r="E27" s="370">
        <v>0</v>
      </c>
      <c r="F27" s="371">
        <v>0</v>
      </c>
      <c r="G27" s="371">
        <v>0</v>
      </c>
      <c r="H27" s="371">
        <v>0</v>
      </c>
      <c r="I27" s="371">
        <v>0</v>
      </c>
      <c r="J27" s="371">
        <v>0</v>
      </c>
      <c r="K27" s="371">
        <v>0</v>
      </c>
      <c r="L27" s="371">
        <v>0</v>
      </c>
      <c r="M27" s="371">
        <v>0</v>
      </c>
      <c r="N27" s="371">
        <v>0</v>
      </c>
      <c r="O27" s="371">
        <v>0</v>
      </c>
      <c r="P27" s="371">
        <v>0</v>
      </c>
      <c r="Q27" s="371">
        <v>0</v>
      </c>
      <c r="R27" s="371">
        <v>0</v>
      </c>
      <c r="S27" s="370">
        <v>0</v>
      </c>
      <c r="T27" s="371">
        <v>0</v>
      </c>
      <c r="U27" s="371">
        <v>0</v>
      </c>
      <c r="V27" s="371">
        <v>0</v>
      </c>
      <c r="W27" s="371">
        <v>0</v>
      </c>
      <c r="X27" s="371">
        <v>0</v>
      </c>
      <c r="Y27" s="371">
        <v>0</v>
      </c>
      <c r="Z27" s="372">
        <v>0</v>
      </c>
      <c r="AA27" s="371">
        <v>0</v>
      </c>
      <c r="AB27" s="371">
        <v>0</v>
      </c>
      <c r="AC27" s="371">
        <v>0</v>
      </c>
      <c r="AD27" s="371">
        <v>0</v>
      </c>
      <c r="AE27" s="371">
        <v>0</v>
      </c>
      <c r="AF27" s="371">
        <v>0</v>
      </c>
      <c r="AG27" s="371">
        <v>0</v>
      </c>
      <c r="AH27" s="371">
        <v>0</v>
      </c>
      <c r="AI27" s="371">
        <v>0</v>
      </c>
      <c r="AJ27" s="371">
        <v>0</v>
      </c>
      <c r="AK27" s="371">
        <v>0</v>
      </c>
      <c r="AL27" s="371">
        <v>0</v>
      </c>
      <c r="AM27" s="371">
        <v>0</v>
      </c>
      <c r="AN27" s="371">
        <v>0</v>
      </c>
      <c r="AO27" s="371">
        <v>0</v>
      </c>
      <c r="AP27" s="371">
        <v>0</v>
      </c>
      <c r="AQ27" s="371">
        <v>0</v>
      </c>
      <c r="AR27" s="371">
        <v>0</v>
      </c>
      <c r="AS27" s="371">
        <v>0</v>
      </c>
      <c r="AT27" s="371">
        <v>0</v>
      </c>
      <c r="AU27" s="371">
        <v>0</v>
      </c>
      <c r="AV27" s="371">
        <v>0</v>
      </c>
      <c r="AW27" s="371">
        <v>0</v>
      </c>
      <c r="AX27" s="371">
        <v>0</v>
      </c>
      <c r="AY27" s="371">
        <v>0</v>
      </c>
      <c r="AZ27" s="371">
        <v>0</v>
      </c>
      <c r="BA27" s="370">
        <v>0</v>
      </c>
      <c r="BB27" s="363">
        <v>0</v>
      </c>
      <c r="BC27" s="363">
        <v>0</v>
      </c>
      <c r="BD27" s="371">
        <v>0</v>
      </c>
      <c r="BE27" s="373">
        <v>0</v>
      </c>
      <c r="BF27" s="371">
        <v>0</v>
      </c>
      <c r="BG27" s="374">
        <v>0</v>
      </c>
      <c r="BH27" s="374">
        <v>0</v>
      </c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</row>
    <row r="28" spans="1:235" s="138" customFormat="1" ht="15" customHeight="1">
      <c r="A28" s="4" t="s">
        <v>126</v>
      </c>
      <c r="B28" s="3" t="s">
        <v>127</v>
      </c>
      <c r="C28" s="4" t="s">
        <v>20</v>
      </c>
      <c r="D28" s="371">
        <v>0</v>
      </c>
      <c r="E28" s="370">
        <v>0</v>
      </c>
      <c r="F28" s="371">
        <v>0</v>
      </c>
      <c r="G28" s="371">
        <v>0</v>
      </c>
      <c r="H28" s="371">
        <v>0</v>
      </c>
      <c r="I28" s="371">
        <v>0</v>
      </c>
      <c r="J28" s="371">
        <v>0</v>
      </c>
      <c r="K28" s="371">
        <v>0</v>
      </c>
      <c r="L28" s="371">
        <v>0</v>
      </c>
      <c r="M28" s="371">
        <v>0</v>
      </c>
      <c r="N28" s="371">
        <v>0</v>
      </c>
      <c r="O28" s="371">
        <v>0</v>
      </c>
      <c r="P28" s="371">
        <v>0</v>
      </c>
      <c r="Q28" s="371">
        <v>0</v>
      </c>
      <c r="R28" s="371">
        <v>0</v>
      </c>
      <c r="S28" s="364">
        <v>0</v>
      </c>
      <c r="T28" s="371">
        <v>0</v>
      </c>
      <c r="U28" s="371">
        <v>0</v>
      </c>
      <c r="V28" s="371">
        <v>0</v>
      </c>
      <c r="W28" s="371">
        <v>0</v>
      </c>
      <c r="X28" s="371">
        <v>0</v>
      </c>
      <c r="Y28" s="371">
        <v>0</v>
      </c>
      <c r="Z28" s="371">
        <v>0</v>
      </c>
      <c r="AA28" s="372">
        <v>0</v>
      </c>
      <c r="AB28" s="371">
        <v>0</v>
      </c>
      <c r="AC28" s="371">
        <v>0</v>
      </c>
      <c r="AD28" s="371">
        <v>0</v>
      </c>
      <c r="AE28" s="371">
        <v>0</v>
      </c>
      <c r="AF28" s="371">
        <v>0</v>
      </c>
      <c r="AG28" s="371">
        <v>0</v>
      </c>
      <c r="AH28" s="371">
        <v>0</v>
      </c>
      <c r="AI28" s="371">
        <v>0</v>
      </c>
      <c r="AJ28" s="371">
        <v>0</v>
      </c>
      <c r="AK28" s="371">
        <v>0</v>
      </c>
      <c r="AL28" s="371">
        <v>0</v>
      </c>
      <c r="AM28" s="371">
        <v>0</v>
      </c>
      <c r="AN28" s="371">
        <v>0</v>
      </c>
      <c r="AO28" s="371">
        <v>0</v>
      </c>
      <c r="AP28" s="371">
        <v>0</v>
      </c>
      <c r="AQ28" s="371">
        <v>0</v>
      </c>
      <c r="AR28" s="371">
        <v>0</v>
      </c>
      <c r="AS28" s="371">
        <v>0</v>
      </c>
      <c r="AT28" s="371">
        <v>0</v>
      </c>
      <c r="AU28" s="371">
        <v>0</v>
      </c>
      <c r="AV28" s="371">
        <v>0</v>
      </c>
      <c r="AW28" s="371">
        <v>0</v>
      </c>
      <c r="AX28" s="371">
        <v>0</v>
      </c>
      <c r="AY28" s="371">
        <v>0</v>
      </c>
      <c r="AZ28" s="371">
        <v>0</v>
      </c>
      <c r="BA28" s="370">
        <v>0</v>
      </c>
      <c r="BB28" s="363">
        <v>0</v>
      </c>
      <c r="BC28" s="363">
        <v>0</v>
      </c>
      <c r="BD28" s="371">
        <v>0</v>
      </c>
      <c r="BE28" s="373">
        <v>0</v>
      </c>
      <c r="BF28" s="371">
        <v>0</v>
      </c>
      <c r="BG28" s="371">
        <v>0</v>
      </c>
      <c r="BH28" s="371">
        <v>0</v>
      </c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</row>
    <row r="29" spans="1:235" s="138" customFormat="1" ht="15" customHeight="1">
      <c r="A29" s="4" t="s">
        <v>128</v>
      </c>
      <c r="B29" s="8" t="s">
        <v>129</v>
      </c>
      <c r="C29" s="4" t="s">
        <v>21</v>
      </c>
      <c r="D29" s="371">
        <f>SUM(D30:D45)</f>
        <v>797.51789999999983</v>
      </c>
      <c r="E29" s="371">
        <f t="shared" ref="E29:AA29" si="0">SUM(E30:E45)</f>
        <v>0</v>
      </c>
      <c r="F29" s="371">
        <f t="shared" si="0"/>
        <v>0</v>
      </c>
      <c r="G29" s="371">
        <f t="shared" si="0"/>
        <v>0</v>
      </c>
      <c r="H29" s="371">
        <f t="shared" si="0"/>
        <v>0</v>
      </c>
      <c r="I29" s="371">
        <f t="shared" si="0"/>
        <v>0</v>
      </c>
      <c r="J29" s="371">
        <f t="shared" si="0"/>
        <v>0</v>
      </c>
      <c r="K29" s="371">
        <f t="shared" si="0"/>
        <v>0</v>
      </c>
      <c r="L29" s="371">
        <f t="shared" si="0"/>
        <v>0</v>
      </c>
      <c r="M29" s="371">
        <f t="shared" si="0"/>
        <v>0</v>
      </c>
      <c r="N29" s="371">
        <f t="shared" si="0"/>
        <v>0</v>
      </c>
      <c r="O29" s="371">
        <f t="shared" si="0"/>
        <v>0</v>
      </c>
      <c r="P29" s="371">
        <f t="shared" si="0"/>
        <v>0</v>
      </c>
      <c r="Q29" s="371">
        <f t="shared" si="0"/>
        <v>0</v>
      </c>
      <c r="R29" s="371">
        <f t="shared" si="0"/>
        <v>0</v>
      </c>
      <c r="S29" s="371">
        <f t="shared" si="0"/>
        <v>0</v>
      </c>
      <c r="T29" s="371">
        <f t="shared" si="0"/>
        <v>0</v>
      </c>
      <c r="U29" s="371">
        <f t="shared" si="0"/>
        <v>0</v>
      </c>
      <c r="V29" s="371">
        <f t="shared" si="0"/>
        <v>0</v>
      </c>
      <c r="W29" s="371">
        <f t="shared" si="0"/>
        <v>0</v>
      </c>
      <c r="X29" s="371">
        <f t="shared" si="0"/>
        <v>0</v>
      </c>
      <c r="Y29" s="371">
        <f t="shared" si="0"/>
        <v>0</v>
      </c>
      <c r="Z29" s="371">
        <f t="shared" si="0"/>
        <v>0</v>
      </c>
      <c r="AA29" s="371">
        <f t="shared" si="0"/>
        <v>0</v>
      </c>
      <c r="AB29" s="372">
        <v>783.89</v>
      </c>
      <c r="AC29" s="363">
        <v>0</v>
      </c>
      <c r="AD29" s="363">
        <v>0</v>
      </c>
      <c r="AE29" s="363">
        <f>AE34</f>
        <v>0.13</v>
      </c>
      <c r="AF29" s="363">
        <v>0</v>
      </c>
      <c r="AG29" s="363">
        <v>0</v>
      </c>
      <c r="AH29" s="363">
        <v>0</v>
      </c>
      <c r="AI29" s="363">
        <v>0</v>
      </c>
      <c r="AJ29" s="363">
        <v>0</v>
      </c>
      <c r="AK29" s="363">
        <v>0</v>
      </c>
      <c r="AL29" s="363">
        <v>0</v>
      </c>
      <c r="AM29" s="363">
        <v>0</v>
      </c>
      <c r="AN29" s="363">
        <v>0</v>
      </c>
      <c r="AO29" s="363">
        <v>0</v>
      </c>
      <c r="AP29" s="363">
        <v>0</v>
      </c>
      <c r="AQ29" s="363">
        <v>0</v>
      </c>
      <c r="AR29" s="363">
        <v>0</v>
      </c>
      <c r="AS29" s="371">
        <f t="shared" ref="AS29" si="1">SUM(AS30:AS45)</f>
        <v>0</v>
      </c>
      <c r="AT29" s="371">
        <f t="shared" ref="AT29" si="2">SUM(AT30:AT45)</f>
        <v>0</v>
      </c>
      <c r="AU29" s="371">
        <f t="shared" ref="AU29" si="3">SUM(AU30:AU45)</f>
        <v>0</v>
      </c>
      <c r="AV29" s="371">
        <f t="shared" ref="AV29" si="4">SUM(AV30:AV45)</f>
        <v>0</v>
      </c>
      <c r="AW29" s="371">
        <f t="shared" ref="AW29" si="5">SUM(AW30:AW45)</f>
        <v>0</v>
      </c>
      <c r="AX29" s="371">
        <f t="shared" ref="AX29" si="6">SUM(AX30:AX45)</f>
        <v>0</v>
      </c>
      <c r="AY29" s="371">
        <f t="shared" ref="AY29" si="7">SUM(AY30:AY45)</f>
        <v>0</v>
      </c>
      <c r="AZ29" s="371">
        <f t="shared" ref="AZ29" si="8">SUM(AZ30:AZ45)</f>
        <v>0</v>
      </c>
      <c r="BA29" s="371">
        <f t="shared" ref="BA29" si="9">SUM(BA30:BA45)</f>
        <v>0</v>
      </c>
      <c r="BB29" s="371">
        <f t="shared" ref="BB29" si="10">SUM(BB30:BB45)</f>
        <v>0</v>
      </c>
      <c r="BC29" s="371">
        <f t="shared" ref="BC29" si="11">SUM(BC30:BC45)</f>
        <v>0</v>
      </c>
      <c r="BD29" s="371">
        <f t="shared" ref="BD29" si="12">SUM(BD30:BD45)</f>
        <v>0</v>
      </c>
      <c r="BE29" s="371">
        <f t="shared" ref="BE29" si="13">SUM(BE30:BE45)</f>
        <v>0</v>
      </c>
      <c r="BF29" s="371">
        <f t="shared" ref="BF29" si="14">SUM(BF30:BF45)</f>
        <v>0.13</v>
      </c>
      <c r="BG29" s="371">
        <f t="shared" ref="BG29" si="15">SUM(BG30:BG45)</f>
        <v>196.25</v>
      </c>
      <c r="BH29" s="371">
        <f t="shared" ref="BH29" si="16">SUM(BH30:BH45)</f>
        <v>993.76429999999993</v>
      </c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</row>
    <row r="30" spans="1:235" s="338" customFormat="1" ht="15" customHeight="1">
      <c r="A30" s="4" t="s">
        <v>275</v>
      </c>
      <c r="B30" s="3" t="s">
        <v>130</v>
      </c>
      <c r="C30" s="4" t="s">
        <v>22</v>
      </c>
      <c r="D30" s="371">
        <v>375.41</v>
      </c>
      <c r="E30" s="370">
        <v>0</v>
      </c>
      <c r="F30" s="371">
        <v>0</v>
      </c>
      <c r="G30" s="371">
        <v>0</v>
      </c>
      <c r="H30" s="371">
        <v>0</v>
      </c>
      <c r="I30" s="371">
        <v>0</v>
      </c>
      <c r="J30" s="371">
        <v>0</v>
      </c>
      <c r="K30" s="371">
        <v>0</v>
      </c>
      <c r="L30" s="371">
        <v>0</v>
      </c>
      <c r="M30" s="371">
        <v>0</v>
      </c>
      <c r="N30" s="371">
        <v>0</v>
      </c>
      <c r="O30" s="371">
        <v>0</v>
      </c>
      <c r="P30" s="371">
        <v>0</v>
      </c>
      <c r="Q30" s="371">
        <v>0</v>
      </c>
      <c r="R30" s="371">
        <v>0</v>
      </c>
      <c r="S30" s="370">
        <v>0</v>
      </c>
      <c r="T30" s="371">
        <v>0</v>
      </c>
      <c r="U30" s="371">
        <v>0</v>
      </c>
      <c r="V30" s="371">
        <v>0</v>
      </c>
      <c r="W30" s="371">
        <v>0</v>
      </c>
      <c r="X30" s="371">
        <v>0</v>
      </c>
      <c r="Y30" s="371">
        <v>0</v>
      </c>
      <c r="Z30" s="371">
        <v>0</v>
      </c>
      <c r="AA30" s="371">
        <v>0</v>
      </c>
      <c r="AB30" s="371">
        <v>0</v>
      </c>
      <c r="AC30" s="372">
        <v>375.41</v>
      </c>
      <c r="AD30" s="371">
        <v>0</v>
      </c>
      <c r="AE30" s="371">
        <v>0</v>
      </c>
      <c r="AF30" s="371">
        <v>0</v>
      </c>
      <c r="AG30" s="371">
        <v>0</v>
      </c>
      <c r="AH30" s="371">
        <v>0</v>
      </c>
      <c r="AI30" s="371">
        <v>0</v>
      </c>
      <c r="AJ30" s="371">
        <v>0</v>
      </c>
      <c r="AK30" s="371">
        <v>0</v>
      </c>
      <c r="AL30" s="371">
        <v>0</v>
      </c>
      <c r="AM30" s="371">
        <v>0</v>
      </c>
      <c r="AN30" s="371">
        <v>0</v>
      </c>
      <c r="AO30" s="371">
        <v>0</v>
      </c>
      <c r="AP30" s="371">
        <v>0</v>
      </c>
      <c r="AQ30" s="371">
        <v>0</v>
      </c>
      <c r="AR30" s="371">
        <v>0</v>
      </c>
      <c r="AS30" s="371">
        <v>0</v>
      </c>
      <c r="AT30" s="371">
        <v>0</v>
      </c>
      <c r="AU30" s="371">
        <v>0</v>
      </c>
      <c r="AV30" s="371">
        <v>0</v>
      </c>
      <c r="AW30" s="371">
        <v>0</v>
      </c>
      <c r="AX30" s="371">
        <v>0</v>
      </c>
      <c r="AY30" s="371">
        <v>0</v>
      </c>
      <c r="AZ30" s="371">
        <v>0</v>
      </c>
      <c r="BA30" s="370">
        <v>0</v>
      </c>
      <c r="BB30" s="371">
        <v>0</v>
      </c>
      <c r="BC30" s="371">
        <v>0</v>
      </c>
      <c r="BD30" s="371">
        <v>0</v>
      </c>
      <c r="BE30" s="373">
        <v>0</v>
      </c>
      <c r="BF30" s="371">
        <v>0</v>
      </c>
      <c r="BG30" s="374">
        <v>121</v>
      </c>
      <c r="BH30" s="374">
        <v>496.41</v>
      </c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</row>
    <row r="31" spans="1:235" s="338" customFormat="1" ht="15" customHeight="1">
      <c r="A31" s="4" t="s">
        <v>276</v>
      </c>
      <c r="B31" s="3" t="s">
        <v>131</v>
      </c>
      <c r="C31" s="4" t="s">
        <v>23</v>
      </c>
      <c r="D31" s="371">
        <v>377.00179999999995</v>
      </c>
      <c r="E31" s="370">
        <v>0</v>
      </c>
      <c r="F31" s="371">
        <v>0</v>
      </c>
      <c r="G31" s="371">
        <v>0</v>
      </c>
      <c r="H31" s="371">
        <v>0</v>
      </c>
      <c r="I31" s="371">
        <v>0</v>
      </c>
      <c r="J31" s="371">
        <v>0</v>
      </c>
      <c r="K31" s="371">
        <v>0</v>
      </c>
      <c r="L31" s="371">
        <v>0</v>
      </c>
      <c r="M31" s="371">
        <v>0</v>
      </c>
      <c r="N31" s="371">
        <v>0</v>
      </c>
      <c r="O31" s="371">
        <v>0</v>
      </c>
      <c r="P31" s="371">
        <v>0</v>
      </c>
      <c r="Q31" s="371">
        <v>0</v>
      </c>
      <c r="R31" s="371">
        <v>0</v>
      </c>
      <c r="S31" s="370">
        <v>0</v>
      </c>
      <c r="T31" s="371">
        <v>0</v>
      </c>
      <c r="U31" s="371">
        <v>0</v>
      </c>
      <c r="V31" s="371">
        <v>0</v>
      </c>
      <c r="W31" s="371">
        <v>0</v>
      </c>
      <c r="X31" s="371">
        <v>0</v>
      </c>
      <c r="Y31" s="371">
        <v>0</v>
      </c>
      <c r="Z31" s="371">
        <v>0</v>
      </c>
      <c r="AA31" s="371">
        <v>0</v>
      </c>
      <c r="AB31" s="371">
        <v>0</v>
      </c>
      <c r="AC31" s="371">
        <v>0</v>
      </c>
      <c r="AD31" s="372">
        <v>377.00179999999995</v>
      </c>
      <c r="AE31" s="371">
        <v>0</v>
      </c>
      <c r="AF31" s="371">
        <v>0</v>
      </c>
      <c r="AG31" s="371">
        <v>0</v>
      </c>
      <c r="AH31" s="371">
        <v>0</v>
      </c>
      <c r="AI31" s="371">
        <v>0</v>
      </c>
      <c r="AJ31" s="371">
        <v>0</v>
      </c>
      <c r="AK31" s="371">
        <v>0</v>
      </c>
      <c r="AL31" s="371">
        <v>0</v>
      </c>
      <c r="AM31" s="371">
        <v>0</v>
      </c>
      <c r="AN31" s="371">
        <v>0</v>
      </c>
      <c r="AO31" s="371">
        <v>0</v>
      </c>
      <c r="AP31" s="371">
        <v>0</v>
      </c>
      <c r="AQ31" s="371">
        <v>0</v>
      </c>
      <c r="AR31" s="371">
        <v>0</v>
      </c>
      <c r="AS31" s="371">
        <v>0</v>
      </c>
      <c r="AT31" s="371">
        <v>0</v>
      </c>
      <c r="AU31" s="371">
        <v>0</v>
      </c>
      <c r="AV31" s="371">
        <v>0</v>
      </c>
      <c r="AW31" s="371">
        <v>0</v>
      </c>
      <c r="AX31" s="371">
        <v>0</v>
      </c>
      <c r="AY31" s="371">
        <v>0</v>
      </c>
      <c r="AZ31" s="371">
        <v>0</v>
      </c>
      <c r="BA31" s="370">
        <v>0</v>
      </c>
      <c r="BB31" s="371">
        <v>0</v>
      </c>
      <c r="BC31" s="371">
        <v>0</v>
      </c>
      <c r="BD31" s="371">
        <v>0</v>
      </c>
      <c r="BE31" s="373">
        <v>0</v>
      </c>
      <c r="BF31" s="371">
        <v>0</v>
      </c>
      <c r="BG31" s="360">
        <v>59.85</v>
      </c>
      <c r="BH31" s="374">
        <v>436.85179999999997</v>
      </c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</row>
    <row r="32" spans="1:235" s="338" customFormat="1" ht="15" customHeight="1">
      <c r="A32" s="4" t="s">
        <v>277</v>
      </c>
      <c r="B32" s="3" t="s">
        <v>132</v>
      </c>
      <c r="C32" s="4" t="s">
        <v>24</v>
      </c>
      <c r="D32" s="371">
        <v>0.51319999999999999</v>
      </c>
      <c r="E32" s="370">
        <v>0</v>
      </c>
      <c r="F32" s="371">
        <v>0</v>
      </c>
      <c r="G32" s="371">
        <v>0</v>
      </c>
      <c r="H32" s="371">
        <v>0</v>
      </c>
      <c r="I32" s="371">
        <v>0</v>
      </c>
      <c r="J32" s="371">
        <v>0</v>
      </c>
      <c r="K32" s="371">
        <v>0</v>
      </c>
      <c r="L32" s="371">
        <v>0</v>
      </c>
      <c r="M32" s="371">
        <v>0</v>
      </c>
      <c r="N32" s="371">
        <v>0</v>
      </c>
      <c r="O32" s="371">
        <v>0</v>
      </c>
      <c r="P32" s="371">
        <v>0</v>
      </c>
      <c r="Q32" s="371">
        <v>0</v>
      </c>
      <c r="R32" s="371">
        <v>0</v>
      </c>
      <c r="S32" s="370">
        <v>0</v>
      </c>
      <c r="T32" s="371">
        <v>0</v>
      </c>
      <c r="U32" s="371">
        <v>0</v>
      </c>
      <c r="V32" s="371">
        <v>0</v>
      </c>
      <c r="W32" s="371">
        <v>0</v>
      </c>
      <c r="X32" s="371">
        <v>0</v>
      </c>
      <c r="Y32" s="371">
        <v>0</v>
      </c>
      <c r="Z32" s="371">
        <v>0</v>
      </c>
      <c r="AA32" s="371">
        <v>0</v>
      </c>
      <c r="AB32" s="371">
        <v>0</v>
      </c>
      <c r="AC32" s="371">
        <v>0</v>
      </c>
      <c r="AD32" s="371">
        <v>0</v>
      </c>
      <c r="AE32" s="372">
        <v>0.51319999999999999</v>
      </c>
      <c r="AF32" s="371">
        <v>0</v>
      </c>
      <c r="AG32" s="371">
        <v>0</v>
      </c>
      <c r="AH32" s="371">
        <v>0</v>
      </c>
      <c r="AI32" s="371">
        <v>0</v>
      </c>
      <c r="AJ32" s="371">
        <v>0</v>
      </c>
      <c r="AK32" s="371">
        <v>0</v>
      </c>
      <c r="AL32" s="371">
        <v>0</v>
      </c>
      <c r="AM32" s="371">
        <v>0</v>
      </c>
      <c r="AN32" s="371">
        <v>0</v>
      </c>
      <c r="AO32" s="371">
        <v>0</v>
      </c>
      <c r="AP32" s="371">
        <v>0</v>
      </c>
      <c r="AQ32" s="371">
        <v>0</v>
      </c>
      <c r="AR32" s="371">
        <v>0</v>
      </c>
      <c r="AS32" s="371">
        <v>0</v>
      </c>
      <c r="AT32" s="371">
        <v>0</v>
      </c>
      <c r="AU32" s="371">
        <v>0</v>
      </c>
      <c r="AV32" s="371">
        <v>0</v>
      </c>
      <c r="AW32" s="371">
        <v>0</v>
      </c>
      <c r="AX32" s="371">
        <v>0</v>
      </c>
      <c r="AY32" s="371">
        <v>0</v>
      </c>
      <c r="AZ32" s="371">
        <v>0</v>
      </c>
      <c r="BA32" s="370">
        <v>0</v>
      </c>
      <c r="BB32" s="371">
        <v>0</v>
      </c>
      <c r="BC32" s="371">
        <v>0</v>
      </c>
      <c r="BD32" s="371">
        <v>0</v>
      </c>
      <c r="BE32" s="373">
        <v>0</v>
      </c>
      <c r="BF32" s="371">
        <v>0</v>
      </c>
      <c r="BG32" s="371">
        <v>6.13</v>
      </c>
      <c r="BH32" s="371">
        <v>6.64</v>
      </c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</row>
    <row r="33" spans="1:235" s="338" customFormat="1" ht="13.5" customHeight="1">
      <c r="A33" s="4" t="s">
        <v>278</v>
      </c>
      <c r="B33" s="3" t="s">
        <v>133</v>
      </c>
      <c r="C33" s="4" t="s">
        <v>25</v>
      </c>
      <c r="D33" s="371">
        <v>4.91</v>
      </c>
      <c r="E33" s="370">
        <v>0</v>
      </c>
      <c r="F33" s="371">
        <v>0</v>
      </c>
      <c r="G33" s="371">
        <v>0</v>
      </c>
      <c r="H33" s="371">
        <v>0</v>
      </c>
      <c r="I33" s="371">
        <v>0</v>
      </c>
      <c r="J33" s="371">
        <v>0</v>
      </c>
      <c r="K33" s="371">
        <v>0</v>
      </c>
      <c r="L33" s="371">
        <v>0</v>
      </c>
      <c r="M33" s="371">
        <v>0</v>
      </c>
      <c r="N33" s="371">
        <v>0</v>
      </c>
      <c r="O33" s="371">
        <v>0</v>
      </c>
      <c r="P33" s="371">
        <v>0</v>
      </c>
      <c r="Q33" s="371">
        <v>0</v>
      </c>
      <c r="R33" s="371">
        <v>0</v>
      </c>
      <c r="S33" s="370">
        <v>0</v>
      </c>
      <c r="T33" s="371">
        <v>0</v>
      </c>
      <c r="U33" s="371">
        <v>0</v>
      </c>
      <c r="V33" s="371">
        <v>0</v>
      </c>
      <c r="W33" s="371">
        <v>0</v>
      </c>
      <c r="X33" s="371">
        <v>0</v>
      </c>
      <c r="Y33" s="371">
        <v>0</v>
      </c>
      <c r="Z33" s="371">
        <v>0</v>
      </c>
      <c r="AA33" s="371">
        <v>0</v>
      </c>
      <c r="AB33" s="371">
        <v>0</v>
      </c>
      <c r="AC33" s="371">
        <v>0</v>
      </c>
      <c r="AD33" s="371">
        <v>0</v>
      </c>
      <c r="AE33" s="371">
        <v>0</v>
      </c>
      <c r="AF33" s="372">
        <v>4.91</v>
      </c>
      <c r="AG33" s="371">
        <v>0</v>
      </c>
      <c r="AH33" s="371">
        <v>0</v>
      </c>
      <c r="AI33" s="371">
        <v>0</v>
      </c>
      <c r="AJ33" s="371">
        <v>0</v>
      </c>
      <c r="AK33" s="371">
        <v>0</v>
      </c>
      <c r="AL33" s="371">
        <v>0</v>
      </c>
      <c r="AM33" s="371">
        <v>0</v>
      </c>
      <c r="AN33" s="371">
        <v>0</v>
      </c>
      <c r="AO33" s="371">
        <v>0</v>
      </c>
      <c r="AP33" s="371">
        <v>0</v>
      </c>
      <c r="AQ33" s="371">
        <v>0</v>
      </c>
      <c r="AR33" s="371">
        <v>0</v>
      </c>
      <c r="AS33" s="371">
        <v>0</v>
      </c>
      <c r="AT33" s="371">
        <v>0</v>
      </c>
      <c r="AU33" s="371">
        <v>0</v>
      </c>
      <c r="AV33" s="371">
        <v>0</v>
      </c>
      <c r="AW33" s="371">
        <v>0</v>
      </c>
      <c r="AX33" s="371">
        <v>0</v>
      </c>
      <c r="AY33" s="371">
        <v>0</v>
      </c>
      <c r="AZ33" s="371">
        <v>0</v>
      </c>
      <c r="BA33" s="370">
        <v>0</v>
      </c>
      <c r="BB33" s="371">
        <v>0</v>
      </c>
      <c r="BC33" s="371">
        <v>0</v>
      </c>
      <c r="BD33" s="371">
        <v>0</v>
      </c>
      <c r="BE33" s="373">
        <v>0</v>
      </c>
      <c r="BF33" s="371">
        <v>0</v>
      </c>
      <c r="BG33" s="3">
        <v>0.8</v>
      </c>
      <c r="BH33" s="371">
        <v>5.71</v>
      </c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</row>
    <row r="34" spans="1:235" s="338" customFormat="1" ht="15" customHeight="1">
      <c r="A34" s="4" t="s">
        <v>279</v>
      </c>
      <c r="B34" s="3" t="s">
        <v>134</v>
      </c>
      <c r="C34" s="4" t="s">
        <v>26</v>
      </c>
      <c r="D34" s="371">
        <v>22.515799999999999</v>
      </c>
      <c r="E34" s="370">
        <v>0</v>
      </c>
      <c r="F34" s="371">
        <v>0</v>
      </c>
      <c r="G34" s="371">
        <v>0</v>
      </c>
      <c r="H34" s="371">
        <v>0</v>
      </c>
      <c r="I34" s="371">
        <v>0</v>
      </c>
      <c r="J34" s="371">
        <v>0</v>
      </c>
      <c r="K34" s="371">
        <v>0</v>
      </c>
      <c r="L34" s="371">
        <v>0</v>
      </c>
      <c r="M34" s="371">
        <v>0</v>
      </c>
      <c r="N34" s="371">
        <v>0</v>
      </c>
      <c r="O34" s="371">
        <v>0</v>
      </c>
      <c r="P34" s="371">
        <v>0</v>
      </c>
      <c r="Q34" s="371">
        <v>0</v>
      </c>
      <c r="R34" s="371">
        <v>0</v>
      </c>
      <c r="S34" s="370"/>
      <c r="T34" s="371">
        <v>0</v>
      </c>
      <c r="U34" s="371">
        <v>0</v>
      </c>
      <c r="V34" s="371">
        <v>0</v>
      </c>
      <c r="W34" s="371">
        <v>0</v>
      </c>
      <c r="X34" s="371">
        <v>0</v>
      </c>
      <c r="Y34" s="371">
        <v>0</v>
      </c>
      <c r="Z34" s="371">
        <v>0</v>
      </c>
      <c r="AA34" s="371">
        <v>0</v>
      </c>
      <c r="AB34" s="371">
        <f>AE34</f>
        <v>0.13</v>
      </c>
      <c r="AC34" s="371">
        <v>0</v>
      </c>
      <c r="AD34" s="371">
        <v>0</v>
      </c>
      <c r="AE34" s="371">
        <v>0.13</v>
      </c>
      <c r="AF34" s="371">
        <v>0</v>
      </c>
      <c r="AG34" s="372">
        <v>22.3858</v>
      </c>
      <c r="AH34" s="371">
        <v>0</v>
      </c>
      <c r="AI34" s="371">
        <v>0</v>
      </c>
      <c r="AJ34" s="371">
        <v>0</v>
      </c>
      <c r="AK34" s="371">
        <v>0</v>
      </c>
      <c r="AL34" s="371">
        <v>0</v>
      </c>
      <c r="AM34" s="371">
        <v>0</v>
      </c>
      <c r="AN34" s="371">
        <v>0</v>
      </c>
      <c r="AO34" s="371">
        <v>0</v>
      </c>
      <c r="AP34" s="371">
        <v>0</v>
      </c>
      <c r="AQ34" s="371">
        <v>0</v>
      </c>
      <c r="AR34" s="371">
        <v>0</v>
      </c>
      <c r="AS34" s="371">
        <v>0</v>
      </c>
      <c r="AT34" s="371">
        <v>0</v>
      </c>
      <c r="AU34" s="371">
        <v>0</v>
      </c>
      <c r="AV34" s="371">
        <v>0</v>
      </c>
      <c r="AW34" s="371">
        <v>0</v>
      </c>
      <c r="AX34" s="371">
        <v>0</v>
      </c>
      <c r="AY34" s="371">
        <v>0</v>
      </c>
      <c r="AZ34" s="371">
        <v>0</v>
      </c>
      <c r="BA34" s="370">
        <v>0</v>
      </c>
      <c r="BB34" s="371">
        <v>0</v>
      </c>
      <c r="BC34" s="371">
        <v>0</v>
      </c>
      <c r="BD34" s="371">
        <v>0</v>
      </c>
      <c r="BE34" s="373">
        <v>0</v>
      </c>
      <c r="BF34" s="371">
        <v>0.13</v>
      </c>
      <c r="BG34" s="3">
        <v>7.0000000000000007E-2</v>
      </c>
      <c r="BH34" s="371">
        <v>22.585799999999999</v>
      </c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</row>
    <row r="35" spans="1:235" s="338" customFormat="1" ht="15" customHeight="1">
      <c r="A35" s="4" t="s">
        <v>280</v>
      </c>
      <c r="B35" s="3" t="s">
        <v>135</v>
      </c>
      <c r="C35" s="4" t="s">
        <v>27</v>
      </c>
      <c r="D35" s="371">
        <v>1.181</v>
      </c>
      <c r="E35" s="370">
        <v>0</v>
      </c>
      <c r="F35" s="371">
        <v>0</v>
      </c>
      <c r="G35" s="371">
        <v>0</v>
      </c>
      <c r="H35" s="371">
        <v>0</v>
      </c>
      <c r="I35" s="371">
        <v>0</v>
      </c>
      <c r="J35" s="371">
        <v>0</v>
      </c>
      <c r="K35" s="371">
        <v>0</v>
      </c>
      <c r="L35" s="371">
        <v>0</v>
      </c>
      <c r="M35" s="371">
        <v>0</v>
      </c>
      <c r="N35" s="371">
        <v>0</v>
      </c>
      <c r="O35" s="371">
        <v>0</v>
      </c>
      <c r="P35" s="371">
        <v>0</v>
      </c>
      <c r="Q35" s="371">
        <v>0</v>
      </c>
      <c r="R35" s="371">
        <v>0</v>
      </c>
      <c r="S35" s="370">
        <v>0</v>
      </c>
      <c r="T35" s="371">
        <v>0</v>
      </c>
      <c r="U35" s="371">
        <v>0</v>
      </c>
      <c r="V35" s="371">
        <v>0</v>
      </c>
      <c r="W35" s="371">
        <v>0</v>
      </c>
      <c r="X35" s="371">
        <v>0</v>
      </c>
      <c r="Y35" s="371">
        <v>0</v>
      </c>
      <c r="Z35" s="371">
        <v>0</v>
      </c>
      <c r="AA35" s="371">
        <v>0</v>
      </c>
      <c r="AB35" s="371">
        <v>0</v>
      </c>
      <c r="AC35" s="371">
        <v>0</v>
      </c>
      <c r="AD35" s="371">
        <v>0</v>
      </c>
      <c r="AE35" s="371">
        <v>0</v>
      </c>
      <c r="AF35" s="371">
        <v>0</v>
      </c>
      <c r="AG35" s="371">
        <v>0</v>
      </c>
      <c r="AH35" s="372">
        <v>1.181</v>
      </c>
      <c r="AI35" s="371">
        <v>0</v>
      </c>
      <c r="AJ35" s="371">
        <v>0</v>
      </c>
      <c r="AK35" s="371">
        <v>0</v>
      </c>
      <c r="AL35" s="371">
        <v>0</v>
      </c>
      <c r="AM35" s="371">
        <v>0</v>
      </c>
      <c r="AN35" s="371">
        <v>0</v>
      </c>
      <c r="AO35" s="371">
        <v>0</v>
      </c>
      <c r="AP35" s="371">
        <v>0</v>
      </c>
      <c r="AQ35" s="371">
        <v>0</v>
      </c>
      <c r="AR35" s="371">
        <v>0</v>
      </c>
      <c r="AS35" s="371">
        <v>0</v>
      </c>
      <c r="AT35" s="371">
        <v>0</v>
      </c>
      <c r="AU35" s="371">
        <v>0</v>
      </c>
      <c r="AV35" s="371">
        <v>0</v>
      </c>
      <c r="AW35" s="371">
        <v>0</v>
      </c>
      <c r="AX35" s="371">
        <v>0</v>
      </c>
      <c r="AY35" s="371">
        <v>0</v>
      </c>
      <c r="AZ35" s="371">
        <v>0</v>
      </c>
      <c r="BA35" s="370">
        <v>0</v>
      </c>
      <c r="BB35" s="371">
        <v>0</v>
      </c>
      <c r="BC35" s="371">
        <v>0</v>
      </c>
      <c r="BD35" s="371">
        <v>0</v>
      </c>
      <c r="BE35" s="373">
        <v>0</v>
      </c>
      <c r="BF35" s="371">
        <v>0</v>
      </c>
      <c r="BG35" s="371">
        <v>0</v>
      </c>
      <c r="BH35" s="371">
        <v>1.181</v>
      </c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</row>
    <row r="36" spans="1:235" s="338" customFormat="1" ht="15" customHeight="1">
      <c r="A36" s="4" t="s">
        <v>281</v>
      </c>
      <c r="B36" s="3" t="s">
        <v>136</v>
      </c>
      <c r="C36" s="4" t="s">
        <v>28</v>
      </c>
      <c r="D36" s="371">
        <v>0.69040000000000001</v>
      </c>
      <c r="E36" s="370">
        <v>0</v>
      </c>
      <c r="F36" s="371">
        <v>0</v>
      </c>
      <c r="G36" s="371">
        <v>0</v>
      </c>
      <c r="H36" s="371">
        <v>0</v>
      </c>
      <c r="I36" s="371">
        <v>0</v>
      </c>
      <c r="J36" s="371">
        <v>0</v>
      </c>
      <c r="K36" s="371">
        <v>0</v>
      </c>
      <c r="L36" s="371">
        <v>0</v>
      </c>
      <c r="M36" s="371">
        <v>0</v>
      </c>
      <c r="N36" s="371">
        <v>0</v>
      </c>
      <c r="O36" s="371">
        <v>0</v>
      </c>
      <c r="P36" s="371">
        <v>0</v>
      </c>
      <c r="Q36" s="371">
        <v>0</v>
      </c>
      <c r="R36" s="371">
        <v>0</v>
      </c>
      <c r="S36" s="370">
        <v>0</v>
      </c>
      <c r="T36" s="371">
        <v>0</v>
      </c>
      <c r="U36" s="371">
        <v>0</v>
      </c>
      <c r="V36" s="371">
        <v>0</v>
      </c>
      <c r="W36" s="371">
        <v>0</v>
      </c>
      <c r="X36" s="371">
        <v>0</v>
      </c>
      <c r="Y36" s="371">
        <v>0</v>
      </c>
      <c r="Z36" s="371">
        <v>0</v>
      </c>
      <c r="AA36" s="371">
        <v>0</v>
      </c>
      <c r="AB36" s="371">
        <v>0</v>
      </c>
      <c r="AC36" s="371">
        <v>0</v>
      </c>
      <c r="AD36" s="371">
        <v>0</v>
      </c>
      <c r="AE36" s="371">
        <v>0</v>
      </c>
      <c r="AF36" s="371">
        <v>0</v>
      </c>
      <c r="AG36" s="371">
        <v>0</v>
      </c>
      <c r="AH36" s="371">
        <v>0</v>
      </c>
      <c r="AI36" s="372">
        <v>0.69040000000000001</v>
      </c>
      <c r="AJ36" s="371">
        <v>0</v>
      </c>
      <c r="AK36" s="371">
        <v>0</v>
      </c>
      <c r="AL36" s="371">
        <v>0</v>
      </c>
      <c r="AM36" s="371">
        <v>0</v>
      </c>
      <c r="AN36" s="371">
        <v>0</v>
      </c>
      <c r="AO36" s="371">
        <v>0</v>
      </c>
      <c r="AP36" s="371">
        <v>0</v>
      </c>
      <c r="AQ36" s="371">
        <v>0</v>
      </c>
      <c r="AR36" s="371">
        <v>0</v>
      </c>
      <c r="AS36" s="371">
        <v>0</v>
      </c>
      <c r="AT36" s="371">
        <v>0</v>
      </c>
      <c r="AU36" s="371">
        <v>0</v>
      </c>
      <c r="AV36" s="371">
        <v>0</v>
      </c>
      <c r="AW36" s="371">
        <v>0</v>
      </c>
      <c r="AX36" s="371">
        <v>0</v>
      </c>
      <c r="AY36" s="371">
        <v>0</v>
      </c>
      <c r="AZ36" s="371">
        <v>0</v>
      </c>
      <c r="BA36" s="370">
        <v>0</v>
      </c>
      <c r="BB36" s="371">
        <v>0</v>
      </c>
      <c r="BC36" s="371">
        <v>0</v>
      </c>
      <c r="BD36" s="371">
        <v>0</v>
      </c>
      <c r="BE36" s="373">
        <v>0</v>
      </c>
      <c r="BF36" s="371">
        <v>0</v>
      </c>
      <c r="BG36" s="374">
        <v>7.3</v>
      </c>
      <c r="BH36" s="374">
        <v>7.99</v>
      </c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</row>
    <row r="37" spans="1:235" s="338" customFormat="1" ht="15" customHeight="1">
      <c r="A37" s="4" t="s">
        <v>282</v>
      </c>
      <c r="B37" s="3" t="s">
        <v>137</v>
      </c>
      <c r="C37" s="4" t="s">
        <v>29</v>
      </c>
      <c r="D37" s="371">
        <v>0.1739</v>
      </c>
      <c r="E37" s="370">
        <v>0</v>
      </c>
      <c r="F37" s="371">
        <v>0</v>
      </c>
      <c r="G37" s="371">
        <v>0</v>
      </c>
      <c r="H37" s="371">
        <v>0</v>
      </c>
      <c r="I37" s="371">
        <v>0</v>
      </c>
      <c r="J37" s="371">
        <v>0</v>
      </c>
      <c r="K37" s="371">
        <v>0</v>
      </c>
      <c r="L37" s="371">
        <v>0</v>
      </c>
      <c r="M37" s="371">
        <v>0</v>
      </c>
      <c r="N37" s="371">
        <v>0</v>
      </c>
      <c r="O37" s="371">
        <v>0</v>
      </c>
      <c r="P37" s="371">
        <v>0</v>
      </c>
      <c r="Q37" s="371">
        <v>0</v>
      </c>
      <c r="R37" s="371">
        <v>0</v>
      </c>
      <c r="S37" s="370">
        <v>0</v>
      </c>
      <c r="T37" s="371">
        <v>0</v>
      </c>
      <c r="U37" s="371">
        <v>0</v>
      </c>
      <c r="V37" s="371">
        <v>0</v>
      </c>
      <c r="W37" s="371">
        <v>0</v>
      </c>
      <c r="X37" s="371">
        <v>0</v>
      </c>
      <c r="Y37" s="371">
        <v>0</v>
      </c>
      <c r="Z37" s="371">
        <v>0</v>
      </c>
      <c r="AA37" s="371">
        <v>0</v>
      </c>
      <c r="AB37" s="371">
        <v>0</v>
      </c>
      <c r="AC37" s="371">
        <v>0</v>
      </c>
      <c r="AD37" s="371">
        <v>0</v>
      </c>
      <c r="AE37" s="371">
        <v>0</v>
      </c>
      <c r="AF37" s="371">
        <v>0</v>
      </c>
      <c r="AG37" s="371">
        <v>0</v>
      </c>
      <c r="AH37" s="371">
        <v>0</v>
      </c>
      <c r="AI37" s="371">
        <v>0</v>
      </c>
      <c r="AJ37" s="372">
        <v>0.1739</v>
      </c>
      <c r="AK37" s="371"/>
      <c r="AL37" s="371">
        <v>0</v>
      </c>
      <c r="AM37" s="371">
        <v>0</v>
      </c>
      <c r="AN37" s="371">
        <v>0</v>
      </c>
      <c r="AO37" s="371">
        <v>0</v>
      </c>
      <c r="AP37" s="371">
        <v>0</v>
      </c>
      <c r="AQ37" s="371">
        <v>0</v>
      </c>
      <c r="AR37" s="371">
        <v>0</v>
      </c>
      <c r="AS37" s="371">
        <v>0</v>
      </c>
      <c r="AT37" s="371">
        <v>0</v>
      </c>
      <c r="AU37" s="371">
        <v>0</v>
      </c>
      <c r="AV37" s="371">
        <v>0</v>
      </c>
      <c r="AW37" s="371">
        <v>0</v>
      </c>
      <c r="AX37" s="371">
        <v>0</v>
      </c>
      <c r="AY37" s="371">
        <v>0</v>
      </c>
      <c r="AZ37" s="371">
        <v>0</v>
      </c>
      <c r="BA37" s="370">
        <v>0</v>
      </c>
      <c r="BB37" s="371">
        <v>0</v>
      </c>
      <c r="BC37" s="371">
        <v>0</v>
      </c>
      <c r="BD37" s="371">
        <v>0</v>
      </c>
      <c r="BE37" s="373">
        <v>0</v>
      </c>
      <c r="BF37" s="371">
        <v>0</v>
      </c>
      <c r="BG37" s="374">
        <v>0</v>
      </c>
      <c r="BH37" s="374">
        <v>0.1739</v>
      </c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</row>
    <row r="38" spans="1:235" s="338" customFormat="1" ht="15" customHeight="1">
      <c r="A38" s="4" t="s">
        <v>283</v>
      </c>
      <c r="B38" s="3" t="s">
        <v>138</v>
      </c>
      <c r="C38" s="4" t="s">
        <v>30</v>
      </c>
      <c r="D38" s="370">
        <v>0</v>
      </c>
      <c r="E38" s="370">
        <v>0</v>
      </c>
      <c r="F38" s="371">
        <v>0</v>
      </c>
      <c r="G38" s="371">
        <v>0</v>
      </c>
      <c r="H38" s="371">
        <v>0</v>
      </c>
      <c r="I38" s="371">
        <v>0</v>
      </c>
      <c r="J38" s="371">
        <v>0</v>
      </c>
      <c r="K38" s="371">
        <v>0</v>
      </c>
      <c r="L38" s="371">
        <v>0</v>
      </c>
      <c r="M38" s="371">
        <v>0</v>
      </c>
      <c r="N38" s="371">
        <v>0</v>
      </c>
      <c r="O38" s="371">
        <v>0</v>
      </c>
      <c r="P38" s="371">
        <v>0</v>
      </c>
      <c r="Q38" s="371">
        <v>0</v>
      </c>
      <c r="R38" s="371">
        <v>0</v>
      </c>
      <c r="S38" s="370">
        <v>0</v>
      </c>
      <c r="T38" s="371">
        <v>0</v>
      </c>
      <c r="U38" s="371">
        <v>0</v>
      </c>
      <c r="V38" s="371">
        <v>0</v>
      </c>
      <c r="W38" s="371">
        <v>0</v>
      </c>
      <c r="X38" s="371">
        <v>0</v>
      </c>
      <c r="Y38" s="371">
        <v>0</v>
      </c>
      <c r="Z38" s="371">
        <v>0</v>
      </c>
      <c r="AA38" s="371">
        <v>0</v>
      </c>
      <c r="AB38" s="371">
        <v>0</v>
      </c>
      <c r="AC38" s="371">
        <v>0</v>
      </c>
      <c r="AD38" s="371">
        <v>0</v>
      </c>
      <c r="AE38" s="371">
        <v>0</v>
      </c>
      <c r="AF38" s="371">
        <v>0</v>
      </c>
      <c r="AG38" s="371">
        <v>0</v>
      </c>
      <c r="AH38" s="371">
        <v>0</v>
      </c>
      <c r="AI38" s="371">
        <v>0</v>
      </c>
      <c r="AJ38" s="371"/>
      <c r="AK38" s="372">
        <v>0</v>
      </c>
      <c r="AL38" s="371">
        <v>0</v>
      </c>
      <c r="AM38" s="371">
        <v>0</v>
      </c>
      <c r="AN38" s="371">
        <v>0</v>
      </c>
      <c r="AO38" s="371">
        <v>0</v>
      </c>
      <c r="AP38" s="371">
        <v>0</v>
      </c>
      <c r="AQ38" s="371">
        <v>0</v>
      </c>
      <c r="AR38" s="371">
        <v>0</v>
      </c>
      <c r="AS38" s="371">
        <v>0</v>
      </c>
      <c r="AT38" s="371">
        <v>0</v>
      </c>
      <c r="AU38" s="371">
        <v>0</v>
      </c>
      <c r="AV38" s="371">
        <v>0</v>
      </c>
      <c r="AW38" s="371">
        <v>0</v>
      </c>
      <c r="AX38" s="371">
        <v>0</v>
      </c>
      <c r="AY38" s="371">
        <v>0</v>
      </c>
      <c r="AZ38" s="371">
        <v>0</v>
      </c>
      <c r="BA38" s="370">
        <v>0</v>
      </c>
      <c r="BB38" s="371">
        <v>0</v>
      </c>
      <c r="BC38" s="371">
        <v>0</v>
      </c>
      <c r="BD38" s="371">
        <v>0</v>
      </c>
      <c r="BE38" s="373">
        <v>0</v>
      </c>
      <c r="BF38" s="371">
        <v>0</v>
      </c>
      <c r="BG38" s="374">
        <v>0</v>
      </c>
      <c r="BH38" s="374">
        <v>0</v>
      </c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</row>
    <row r="39" spans="1:235" s="138" customFormat="1" ht="15" customHeight="1">
      <c r="A39" s="4" t="s">
        <v>284</v>
      </c>
      <c r="B39" s="8" t="s">
        <v>139</v>
      </c>
      <c r="C39" s="4" t="s">
        <v>31</v>
      </c>
      <c r="D39" s="371">
        <v>2.5539999999999998</v>
      </c>
      <c r="E39" s="370">
        <v>0</v>
      </c>
      <c r="F39" s="371">
        <v>0</v>
      </c>
      <c r="G39" s="371">
        <v>0</v>
      </c>
      <c r="H39" s="371">
        <v>0</v>
      </c>
      <c r="I39" s="371">
        <v>0</v>
      </c>
      <c r="J39" s="371">
        <v>0</v>
      </c>
      <c r="K39" s="371">
        <v>0</v>
      </c>
      <c r="L39" s="371">
        <v>0</v>
      </c>
      <c r="M39" s="371">
        <v>0</v>
      </c>
      <c r="N39" s="371">
        <v>0</v>
      </c>
      <c r="O39" s="371">
        <v>0</v>
      </c>
      <c r="P39" s="371">
        <v>0</v>
      </c>
      <c r="Q39" s="371">
        <v>0</v>
      </c>
      <c r="R39" s="371">
        <v>0</v>
      </c>
      <c r="S39" s="364">
        <v>0</v>
      </c>
      <c r="T39" s="371">
        <v>0</v>
      </c>
      <c r="U39" s="371">
        <v>0</v>
      </c>
      <c r="V39" s="371">
        <v>0</v>
      </c>
      <c r="W39" s="371">
        <v>0</v>
      </c>
      <c r="X39" s="371">
        <v>0</v>
      </c>
      <c r="Y39" s="371">
        <v>0</v>
      </c>
      <c r="Z39" s="371">
        <v>0</v>
      </c>
      <c r="AA39" s="371">
        <v>0</v>
      </c>
      <c r="AB39" s="371">
        <v>0</v>
      </c>
      <c r="AC39" s="371">
        <v>0</v>
      </c>
      <c r="AD39" s="371">
        <v>0</v>
      </c>
      <c r="AE39" s="371">
        <v>0</v>
      </c>
      <c r="AF39" s="371">
        <v>0</v>
      </c>
      <c r="AG39" s="371">
        <v>0</v>
      </c>
      <c r="AH39" s="371">
        <v>0</v>
      </c>
      <c r="AI39" s="371">
        <v>0</v>
      </c>
      <c r="AJ39" s="371">
        <v>0</v>
      </c>
      <c r="AK39" s="371">
        <v>0</v>
      </c>
      <c r="AL39" s="372">
        <v>2.5539999999999998</v>
      </c>
      <c r="AM39" s="371">
        <v>0</v>
      </c>
      <c r="AN39" s="371">
        <v>0</v>
      </c>
      <c r="AO39" s="371">
        <v>0</v>
      </c>
      <c r="AP39" s="371">
        <v>0</v>
      </c>
      <c r="AQ39" s="371">
        <v>0</v>
      </c>
      <c r="AR39" s="371">
        <v>0</v>
      </c>
      <c r="AS39" s="371">
        <v>0</v>
      </c>
      <c r="AT39" s="371">
        <v>0</v>
      </c>
      <c r="AU39" s="371">
        <v>0</v>
      </c>
      <c r="AV39" s="371">
        <v>0</v>
      </c>
      <c r="AW39" s="371">
        <v>0</v>
      </c>
      <c r="AX39" s="371">
        <v>0</v>
      </c>
      <c r="AY39" s="371">
        <v>0</v>
      </c>
      <c r="AZ39" s="371">
        <v>0</v>
      </c>
      <c r="BA39" s="370">
        <v>0</v>
      </c>
      <c r="BB39" s="363">
        <v>0</v>
      </c>
      <c r="BC39" s="363">
        <v>0</v>
      </c>
      <c r="BD39" s="371">
        <v>0</v>
      </c>
      <c r="BE39" s="373">
        <v>0</v>
      </c>
      <c r="BF39" s="371">
        <v>0</v>
      </c>
      <c r="BG39" s="371">
        <v>0</v>
      </c>
      <c r="BH39" s="371">
        <v>2.5539999999999998</v>
      </c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</row>
    <row r="40" spans="1:235" s="138" customFormat="1" ht="15" customHeight="1">
      <c r="A40" s="4" t="s">
        <v>285</v>
      </c>
      <c r="B40" s="8" t="s">
        <v>140</v>
      </c>
      <c r="C40" s="4" t="s">
        <v>32</v>
      </c>
      <c r="D40" s="371">
        <v>3.0381</v>
      </c>
      <c r="E40" s="370">
        <v>0</v>
      </c>
      <c r="F40" s="371">
        <v>0</v>
      </c>
      <c r="G40" s="371">
        <v>0</v>
      </c>
      <c r="H40" s="371">
        <v>0</v>
      </c>
      <c r="I40" s="371">
        <v>0</v>
      </c>
      <c r="J40" s="371">
        <v>0</v>
      </c>
      <c r="K40" s="371">
        <v>0</v>
      </c>
      <c r="L40" s="371">
        <v>0</v>
      </c>
      <c r="M40" s="371">
        <v>0</v>
      </c>
      <c r="N40" s="371">
        <v>0</v>
      </c>
      <c r="O40" s="371">
        <v>0</v>
      </c>
      <c r="P40" s="371">
        <v>0</v>
      </c>
      <c r="Q40" s="371">
        <v>0</v>
      </c>
      <c r="R40" s="371">
        <v>0</v>
      </c>
      <c r="S40" s="364">
        <v>0</v>
      </c>
      <c r="T40" s="371">
        <v>0</v>
      </c>
      <c r="U40" s="371">
        <v>0</v>
      </c>
      <c r="V40" s="371">
        <v>0</v>
      </c>
      <c r="W40" s="371">
        <v>0</v>
      </c>
      <c r="X40" s="371">
        <v>0</v>
      </c>
      <c r="Y40" s="371">
        <v>0</v>
      </c>
      <c r="Z40" s="371">
        <v>0</v>
      </c>
      <c r="AA40" s="371">
        <v>0</v>
      </c>
      <c r="AB40" s="371">
        <v>0</v>
      </c>
      <c r="AC40" s="371">
        <v>0</v>
      </c>
      <c r="AD40" s="371">
        <v>0</v>
      </c>
      <c r="AE40" s="371">
        <v>0</v>
      </c>
      <c r="AF40" s="371">
        <v>0</v>
      </c>
      <c r="AG40" s="371">
        <v>0</v>
      </c>
      <c r="AH40" s="371">
        <v>0</v>
      </c>
      <c r="AI40" s="371">
        <v>0</v>
      </c>
      <c r="AJ40" s="371">
        <v>0</v>
      </c>
      <c r="AK40" s="371">
        <v>0</v>
      </c>
      <c r="AL40" s="371">
        <v>0</v>
      </c>
      <c r="AM40" s="372">
        <v>3.0381</v>
      </c>
      <c r="AN40" s="371">
        <v>0</v>
      </c>
      <c r="AO40" s="371">
        <v>0</v>
      </c>
      <c r="AP40" s="371">
        <v>0</v>
      </c>
      <c r="AQ40" s="371">
        <v>0</v>
      </c>
      <c r="AR40" s="371">
        <v>0</v>
      </c>
      <c r="AS40" s="371">
        <v>0</v>
      </c>
      <c r="AT40" s="371">
        <v>0</v>
      </c>
      <c r="AU40" s="371">
        <v>0</v>
      </c>
      <c r="AV40" s="371">
        <v>0</v>
      </c>
      <c r="AW40" s="371">
        <v>0</v>
      </c>
      <c r="AX40" s="371">
        <v>0</v>
      </c>
      <c r="AY40" s="371">
        <v>0</v>
      </c>
      <c r="AZ40" s="371">
        <v>0</v>
      </c>
      <c r="BA40" s="370">
        <v>0</v>
      </c>
      <c r="BB40" s="363">
        <v>0</v>
      </c>
      <c r="BC40" s="363">
        <v>0</v>
      </c>
      <c r="BD40" s="371">
        <v>0</v>
      </c>
      <c r="BE40" s="373">
        <v>0</v>
      </c>
      <c r="BF40" s="371">
        <v>0</v>
      </c>
      <c r="BG40" s="371">
        <v>0</v>
      </c>
      <c r="BH40" s="371">
        <v>3.0381</v>
      </c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</row>
    <row r="41" spans="1:235" s="138" customFormat="1" ht="15" customHeight="1">
      <c r="A41" s="4" t="s">
        <v>286</v>
      </c>
      <c r="B41" s="8" t="s">
        <v>141</v>
      </c>
      <c r="C41" s="4" t="s">
        <v>33</v>
      </c>
      <c r="D41" s="371">
        <v>3.7500999999999998</v>
      </c>
      <c r="E41" s="370">
        <v>0</v>
      </c>
      <c r="F41" s="371">
        <v>0</v>
      </c>
      <c r="G41" s="371">
        <v>0</v>
      </c>
      <c r="H41" s="371">
        <v>0</v>
      </c>
      <c r="I41" s="371">
        <v>0</v>
      </c>
      <c r="J41" s="371">
        <v>0</v>
      </c>
      <c r="K41" s="371">
        <v>0</v>
      </c>
      <c r="L41" s="371">
        <v>0</v>
      </c>
      <c r="M41" s="371">
        <v>0</v>
      </c>
      <c r="N41" s="371">
        <v>0</v>
      </c>
      <c r="O41" s="371">
        <v>0</v>
      </c>
      <c r="P41" s="371">
        <v>0</v>
      </c>
      <c r="Q41" s="371">
        <v>0</v>
      </c>
      <c r="R41" s="371">
        <v>0</v>
      </c>
      <c r="S41" s="364">
        <v>0</v>
      </c>
      <c r="T41" s="371">
        <v>0</v>
      </c>
      <c r="U41" s="371">
        <v>0</v>
      </c>
      <c r="V41" s="371">
        <v>0</v>
      </c>
      <c r="W41" s="371">
        <v>0</v>
      </c>
      <c r="X41" s="371">
        <v>0</v>
      </c>
      <c r="Y41" s="371">
        <v>0</v>
      </c>
      <c r="Z41" s="371">
        <v>0</v>
      </c>
      <c r="AA41" s="371">
        <v>0</v>
      </c>
      <c r="AB41" s="371">
        <v>0</v>
      </c>
      <c r="AC41" s="371">
        <v>0</v>
      </c>
      <c r="AD41" s="371">
        <v>0</v>
      </c>
      <c r="AE41" s="371">
        <v>0</v>
      </c>
      <c r="AF41" s="371">
        <v>0</v>
      </c>
      <c r="AG41" s="371">
        <v>0</v>
      </c>
      <c r="AH41" s="371">
        <v>0</v>
      </c>
      <c r="AI41" s="371">
        <v>0</v>
      </c>
      <c r="AJ41" s="371">
        <v>0</v>
      </c>
      <c r="AK41" s="371">
        <v>0</v>
      </c>
      <c r="AL41" s="371">
        <v>0</v>
      </c>
      <c r="AM41" s="371">
        <v>0</v>
      </c>
      <c r="AN41" s="372">
        <v>3.7500999999999998</v>
      </c>
      <c r="AO41" s="371">
        <v>0</v>
      </c>
      <c r="AP41" s="371">
        <v>0</v>
      </c>
      <c r="AQ41" s="371">
        <v>0</v>
      </c>
      <c r="AR41" s="371">
        <v>0</v>
      </c>
      <c r="AS41" s="371">
        <v>0</v>
      </c>
      <c r="AT41" s="371">
        <v>0</v>
      </c>
      <c r="AU41" s="371">
        <v>0</v>
      </c>
      <c r="AV41" s="371">
        <v>0</v>
      </c>
      <c r="AW41" s="371">
        <v>0</v>
      </c>
      <c r="AX41" s="371">
        <v>0</v>
      </c>
      <c r="AY41" s="371">
        <v>0</v>
      </c>
      <c r="AZ41" s="371">
        <v>0</v>
      </c>
      <c r="BA41" s="370">
        <v>0</v>
      </c>
      <c r="BB41" s="363">
        <v>0</v>
      </c>
      <c r="BC41" s="363">
        <v>0</v>
      </c>
      <c r="BD41" s="371">
        <v>0</v>
      </c>
      <c r="BE41" s="373">
        <v>0</v>
      </c>
      <c r="BF41" s="371">
        <v>0</v>
      </c>
      <c r="BG41" s="371">
        <v>0</v>
      </c>
      <c r="BH41" s="371">
        <v>3.7500999999999998</v>
      </c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</row>
    <row r="42" spans="1:235" s="138" customFormat="1" ht="15" customHeight="1">
      <c r="A42" s="4" t="s">
        <v>287</v>
      </c>
      <c r="B42" s="8" t="s">
        <v>142</v>
      </c>
      <c r="C42" s="4" t="s">
        <v>34</v>
      </c>
      <c r="D42" s="371">
        <v>4.2870999999999997</v>
      </c>
      <c r="E42" s="370">
        <v>0</v>
      </c>
      <c r="F42" s="371">
        <v>0</v>
      </c>
      <c r="G42" s="371">
        <v>0</v>
      </c>
      <c r="H42" s="371">
        <v>0</v>
      </c>
      <c r="I42" s="371">
        <v>0</v>
      </c>
      <c r="J42" s="371">
        <v>0</v>
      </c>
      <c r="K42" s="371">
        <v>0</v>
      </c>
      <c r="L42" s="371">
        <v>0</v>
      </c>
      <c r="M42" s="371">
        <v>0</v>
      </c>
      <c r="N42" s="371">
        <v>0</v>
      </c>
      <c r="O42" s="371">
        <v>0</v>
      </c>
      <c r="P42" s="371">
        <v>0</v>
      </c>
      <c r="Q42" s="371">
        <v>0</v>
      </c>
      <c r="R42" s="371">
        <v>0</v>
      </c>
      <c r="S42" s="364">
        <v>0</v>
      </c>
      <c r="T42" s="371">
        <v>0</v>
      </c>
      <c r="U42" s="371">
        <v>0</v>
      </c>
      <c r="V42" s="371">
        <v>0</v>
      </c>
      <c r="W42" s="371">
        <v>0</v>
      </c>
      <c r="X42" s="371">
        <v>0</v>
      </c>
      <c r="Y42" s="371">
        <v>0</v>
      </c>
      <c r="Z42" s="371">
        <v>0</v>
      </c>
      <c r="AA42" s="371">
        <v>0</v>
      </c>
      <c r="AB42" s="371">
        <v>0</v>
      </c>
      <c r="AC42" s="371">
        <v>0</v>
      </c>
      <c r="AD42" s="371">
        <v>0</v>
      </c>
      <c r="AE42" s="371">
        <v>0</v>
      </c>
      <c r="AF42" s="371">
        <v>0</v>
      </c>
      <c r="AG42" s="371">
        <v>0</v>
      </c>
      <c r="AH42" s="371">
        <v>0</v>
      </c>
      <c r="AI42" s="371">
        <v>0</v>
      </c>
      <c r="AJ42" s="371">
        <v>0</v>
      </c>
      <c r="AK42" s="371">
        <v>0</v>
      </c>
      <c r="AL42" s="371">
        <v>0</v>
      </c>
      <c r="AM42" s="371">
        <v>0</v>
      </c>
      <c r="AN42" s="371">
        <v>0</v>
      </c>
      <c r="AO42" s="372">
        <v>4.2870999999999997</v>
      </c>
      <c r="AP42" s="371">
        <v>0</v>
      </c>
      <c r="AQ42" s="371">
        <v>0</v>
      </c>
      <c r="AR42" s="371">
        <v>0</v>
      </c>
      <c r="AS42" s="371">
        <v>0</v>
      </c>
      <c r="AT42" s="371">
        <v>0</v>
      </c>
      <c r="AU42" s="371">
        <v>0</v>
      </c>
      <c r="AV42" s="371">
        <v>0</v>
      </c>
      <c r="AW42" s="371">
        <v>0</v>
      </c>
      <c r="AX42" s="371">
        <v>0</v>
      </c>
      <c r="AY42" s="371">
        <v>0</v>
      </c>
      <c r="AZ42" s="371">
        <v>0</v>
      </c>
      <c r="BA42" s="370">
        <v>0</v>
      </c>
      <c r="BB42" s="363">
        <v>0</v>
      </c>
      <c r="BC42" s="363">
        <v>0</v>
      </c>
      <c r="BD42" s="371">
        <v>0</v>
      </c>
      <c r="BE42" s="373">
        <v>0</v>
      </c>
      <c r="BF42" s="371">
        <v>0</v>
      </c>
      <c r="BG42" s="371">
        <v>0</v>
      </c>
      <c r="BH42" s="371">
        <v>4.2870999999999997</v>
      </c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</row>
    <row r="43" spans="1:235" s="338" customFormat="1" ht="15" customHeight="1">
      <c r="A43" s="4" t="s">
        <v>288</v>
      </c>
      <c r="B43" s="3" t="s">
        <v>143</v>
      </c>
      <c r="C43" s="4" t="s">
        <v>35</v>
      </c>
      <c r="D43" s="371">
        <v>0</v>
      </c>
      <c r="E43" s="370">
        <v>0</v>
      </c>
      <c r="F43" s="371">
        <v>0</v>
      </c>
      <c r="G43" s="371">
        <v>0</v>
      </c>
      <c r="H43" s="371">
        <v>0</v>
      </c>
      <c r="I43" s="371">
        <v>0</v>
      </c>
      <c r="J43" s="371">
        <v>0</v>
      </c>
      <c r="K43" s="371">
        <v>0</v>
      </c>
      <c r="L43" s="371">
        <v>0</v>
      </c>
      <c r="M43" s="371">
        <v>0</v>
      </c>
      <c r="N43" s="371">
        <v>0</v>
      </c>
      <c r="O43" s="371">
        <v>0</v>
      </c>
      <c r="P43" s="371">
        <v>0</v>
      </c>
      <c r="Q43" s="371">
        <v>0</v>
      </c>
      <c r="R43" s="371">
        <v>0</v>
      </c>
      <c r="S43" s="370">
        <v>0</v>
      </c>
      <c r="T43" s="371">
        <v>0</v>
      </c>
      <c r="U43" s="371">
        <v>0</v>
      </c>
      <c r="V43" s="371">
        <v>0</v>
      </c>
      <c r="W43" s="371">
        <v>0</v>
      </c>
      <c r="X43" s="371">
        <v>0</v>
      </c>
      <c r="Y43" s="371">
        <v>0</v>
      </c>
      <c r="Z43" s="371">
        <v>0</v>
      </c>
      <c r="AA43" s="371">
        <v>0</v>
      </c>
      <c r="AB43" s="371">
        <v>0</v>
      </c>
      <c r="AC43" s="371">
        <v>0</v>
      </c>
      <c r="AD43" s="371">
        <v>0</v>
      </c>
      <c r="AE43" s="371">
        <v>0</v>
      </c>
      <c r="AF43" s="371">
        <v>0</v>
      </c>
      <c r="AG43" s="371">
        <v>0</v>
      </c>
      <c r="AH43" s="371">
        <v>0</v>
      </c>
      <c r="AI43" s="371">
        <v>0</v>
      </c>
      <c r="AJ43" s="371">
        <v>0</v>
      </c>
      <c r="AK43" s="371">
        <v>0</v>
      </c>
      <c r="AL43" s="371">
        <v>0</v>
      </c>
      <c r="AM43" s="371">
        <v>0</v>
      </c>
      <c r="AN43" s="371">
        <v>0</v>
      </c>
      <c r="AO43" s="371">
        <v>0</v>
      </c>
      <c r="AP43" s="372">
        <v>0</v>
      </c>
      <c r="AQ43" s="371">
        <v>0</v>
      </c>
      <c r="AR43" s="371">
        <v>0</v>
      </c>
      <c r="AS43" s="371">
        <v>0</v>
      </c>
      <c r="AT43" s="371">
        <v>0</v>
      </c>
      <c r="AU43" s="371">
        <v>0</v>
      </c>
      <c r="AV43" s="371">
        <v>0</v>
      </c>
      <c r="AW43" s="371">
        <v>0</v>
      </c>
      <c r="AX43" s="371">
        <v>0</v>
      </c>
      <c r="AY43" s="371">
        <v>0</v>
      </c>
      <c r="AZ43" s="371">
        <v>0</v>
      </c>
      <c r="BA43" s="370">
        <v>0</v>
      </c>
      <c r="BB43" s="371">
        <v>0</v>
      </c>
      <c r="BC43" s="371">
        <v>0</v>
      </c>
      <c r="BD43" s="371">
        <v>0</v>
      </c>
      <c r="BE43" s="373">
        <v>0</v>
      </c>
      <c r="BF43" s="371">
        <v>0</v>
      </c>
      <c r="BG43" s="371">
        <v>0</v>
      </c>
      <c r="BH43" s="371">
        <v>0</v>
      </c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</row>
    <row r="44" spans="1:235" s="338" customFormat="1" ht="15" customHeight="1">
      <c r="A44" s="4" t="s">
        <v>289</v>
      </c>
      <c r="B44" s="3" t="s">
        <v>144</v>
      </c>
      <c r="C44" s="4" t="s">
        <v>36</v>
      </c>
      <c r="D44" s="371">
        <v>0</v>
      </c>
      <c r="E44" s="370">
        <v>0</v>
      </c>
      <c r="F44" s="371">
        <v>0</v>
      </c>
      <c r="G44" s="371">
        <v>0</v>
      </c>
      <c r="H44" s="371">
        <v>0</v>
      </c>
      <c r="I44" s="371">
        <v>0</v>
      </c>
      <c r="J44" s="371">
        <v>0</v>
      </c>
      <c r="K44" s="371">
        <v>0</v>
      </c>
      <c r="L44" s="371">
        <v>0</v>
      </c>
      <c r="M44" s="371">
        <v>0</v>
      </c>
      <c r="N44" s="371">
        <v>0</v>
      </c>
      <c r="O44" s="371">
        <v>0</v>
      </c>
      <c r="P44" s="371">
        <v>0</v>
      </c>
      <c r="Q44" s="371">
        <v>0</v>
      </c>
      <c r="R44" s="371">
        <v>0</v>
      </c>
      <c r="S44" s="370">
        <v>0</v>
      </c>
      <c r="T44" s="371">
        <v>0</v>
      </c>
      <c r="U44" s="371">
        <v>0</v>
      </c>
      <c r="V44" s="371">
        <v>0</v>
      </c>
      <c r="W44" s="371">
        <v>0</v>
      </c>
      <c r="X44" s="371">
        <v>0</v>
      </c>
      <c r="Y44" s="371">
        <v>0</v>
      </c>
      <c r="Z44" s="371">
        <v>0</v>
      </c>
      <c r="AA44" s="371">
        <v>0</v>
      </c>
      <c r="AB44" s="371">
        <v>0</v>
      </c>
      <c r="AC44" s="371">
        <v>0</v>
      </c>
      <c r="AD44" s="371">
        <v>0</v>
      </c>
      <c r="AE44" s="371">
        <v>0</v>
      </c>
      <c r="AF44" s="371">
        <v>0</v>
      </c>
      <c r="AG44" s="371">
        <v>0</v>
      </c>
      <c r="AH44" s="371">
        <v>0</v>
      </c>
      <c r="AI44" s="371">
        <v>0</v>
      </c>
      <c r="AJ44" s="371">
        <v>0</v>
      </c>
      <c r="AK44" s="371">
        <v>0</v>
      </c>
      <c r="AL44" s="371">
        <v>0</v>
      </c>
      <c r="AM44" s="371">
        <v>0</v>
      </c>
      <c r="AN44" s="371">
        <v>0</v>
      </c>
      <c r="AO44" s="371">
        <v>0</v>
      </c>
      <c r="AP44" s="371">
        <v>0</v>
      </c>
      <c r="AQ44" s="372">
        <v>0</v>
      </c>
      <c r="AR44" s="371">
        <v>0</v>
      </c>
      <c r="AS44" s="371">
        <v>0</v>
      </c>
      <c r="AT44" s="371">
        <v>0</v>
      </c>
      <c r="AU44" s="371">
        <v>0</v>
      </c>
      <c r="AV44" s="371">
        <v>0</v>
      </c>
      <c r="AW44" s="371">
        <v>0</v>
      </c>
      <c r="AX44" s="371">
        <v>0</v>
      </c>
      <c r="AY44" s="371">
        <v>0</v>
      </c>
      <c r="AZ44" s="371">
        <v>0</v>
      </c>
      <c r="BA44" s="370">
        <v>0</v>
      </c>
      <c r="BB44" s="371">
        <v>0</v>
      </c>
      <c r="BC44" s="371">
        <v>0</v>
      </c>
      <c r="BD44" s="371">
        <v>0</v>
      </c>
      <c r="BE44" s="373">
        <v>0</v>
      </c>
      <c r="BF44" s="371">
        <v>0</v>
      </c>
      <c r="BG44" s="371">
        <v>0</v>
      </c>
      <c r="BH44" s="371">
        <v>0</v>
      </c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</row>
    <row r="45" spans="1:235" s="338" customFormat="1" ht="15" customHeight="1">
      <c r="A45" s="4" t="s">
        <v>290</v>
      </c>
      <c r="B45" s="3" t="s">
        <v>145</v>
      </c>
      <c r="C45" s="4" t="s">
        <v>37</v>
      </c>
      <c r="D45" s="371">
        <v>1.4924999999999999</v>
      </c>
      <c r="E45" s="370">
        <v>0</v>
      </c>
      <c r="F45" s="371">
        <v>0</v>
      </c>
      <c r="G45" s="371">
        <v>0</v>
      </c>
      <c r="H45" s="371">
        <v>0</v>
      </c>
      <c r="I45" s="371">
        <v>0</v>
      </c>
      <c r="J45" s="371">
        <v>0</v>
      </c>
      <c r="K45" s="371">
        <v>0</v>
      </c>
      <c r="L45" s="371">
        <v>0</v>
      </c>
      <c r="M45" s="371">
        <v>0</v>
      </c>
      <c r="N45" s="371">
        <v>0</v>
      </c>
      <c r="O45" s="371">
        <v>0</v>
      </c>
      <c r="P45" s="371">
        <v>0</v>
      </c>
      <c r="Q45" s="371">
        <v>0</v>
      </c>
      <c r="R45" s="371">
        <v>0</v>
      </c>
      <c r="S45" s="370">
        <v>0</v>
      </c>
      <c r="T45" s="371">
        <v>0</v>
      </c>
      <c r="U45" s="371">
        <v>0</v>
      </c>
      <c r="V45" s="371">
        <v>0</v>
      </c>
      <c r="W45" s="371">
        <v>0</v>
      </c>
      <c r="X45" s="371">
        <v>0</v>
      </c>
      <c r="Y45" s="371">
        <v>0</v>
      </c>
      <c r="Z45" s="371">
        <v>0</v>
      </c>
      <c r="AA45" s="371">
        <v>0</v>
      </c>
      <c r="AB45" s="371">
        <v>0</v>
      </c>
      <c r="AC45" s="371">
        <v>0</v>
      </c>
      <c r="AD45" s="371">
        <v>0</v>
      </c>
      <c r="AE45" s="371">
        <v>0</v>
      </c>
      <c r="AF45" s="371">
        <v>0</v>
      </c>
      <c r="AG45" s="371">
        <v>0</v>
      </c>
      <c r="AH45" s="371">
        <v>0</v>
      </c>
      <c r="AI45" s="371">
        <v>0</v>
      </c>
      <c r="AJ45" s="371">
        <v>0</v>
      </c>
      <c r="AK45" s="371">
        <v>0</v>
      </c>
      <c r="AL45" s="371">
        <v>0</v>
      </c>
      <c r="AM45" s="371">
        <v>0</v>
      </c>
      <c r="AN45" s="371">
        <v>0</v>
      </c>
      <c r="AO45" s="371">
        <v>0</v>
      </c>
      <c r="AP45" s="371">
        <v>0</v>
      </c>
      <c r="AQ45" s="371">
        <v>0</v>
      </c>
      <c r="AR45" s="372">
        <v>1.4924999999999999</v>
      </c>
      <c r="AS45" s="371">
        <v>0</v>
      </c>
      <c r="AT45" s="371">
        <v>0</v>
      </c>
      <c r="AU45" s="371">
        <v>0</v>
      </c>
      <c r="AV45" s="371">
        <v>0</v>
      </c>
      <c r="AW45" s="371">
        <v>0</v>
      </c>
      <c r="AX45" s="371">
        <v>0</v>
      </c>
      <c r="AY45" s="371">
        <v>0</v>
      </c>
      <c r="AZ45" s="371">
        <v>0</v>
      </c>
      <c r="BA45" s="370">
        <v>0</v>
      </c>
      <c r="BB45" s="371">
        <v>0</v>
      </c>
      <c r="BC45" s="371">
        <v>0</v>
      </c>
      <c r="BD45" s="371">
        <v>0</v>
      </c>
      <c r="BE45" s="373">
        <v>0</v>
      </c>
      <c r="BF45" s="371">
        <v>0</v>
      </c>
      <c r="BG45" s="371">
        <v>1.1000000000000001</v>
      </c>
      <c r="BH45" s="371">
        <v>2.5925000000000002</v>
      </c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</row>
    <row r="46" spans="1:235" s="138" customFormat="1" ht="15" customHeight="1">
      <c r="A46" s="4" t="s">
        <v>146</v>
      </c>
      <c r="B46" s="8" t="s">
        <v>147</v>
      </c>
      <c r="C46" s="4" t="s">
        <v>38</v>
      </c>
      <c r="D46" s="371">
        <v>0</v>
      </c>
      <c r="E46" s="370">
        <v>0</v>
      </c>
      <c r="F46" s="371">
        <v>0</v>
      </c>
      <c r="G46" s="371">
        <v>0</v>
      </c>
      <c r="H46" s="371">
        <v>0</v>
      </c>
      <c r="I46" s="371">
        <v>0</v>
      </c>
      <c r="J46" s="371">
        <v>0</v>
      </c>
      <c r="K46" s="371">
        <v>0</v>
      </c>
      <c r="L46" s="371">
        <v>0</v>
      </c>
      <c r="M46" s="371">
        <v>0</v>
      </c>
      <c r="N46" s="371">
        <v>0</v>
      </c>
      <c r="O46" s="371">
        <v>0</v>
      </c>
      <c r="P46" s="371">
        <v>0</v>
      </c>
      <c r="Q46" s="371">
        <v>0</v>
      </c>
      <c r="R46" s="371">
        <v>0</v>
      </c>
      <c r="S46" s="364">
        <v>0</v>
      </c>
      <c r="T46" s="371">
        <v>0</v>
      </c>
      <c r="U46" s="371">
        <v>0</v>
      </c>
      <c r="V46" s="371">
        <v>0</v>
      </c>
      <c r="W46" s="371">
        <v>0</v>
      </c>
      <c r="X46" s="371">
        <v>0</v>
      </c>
      <c r="Y46" s="371">
        <v>0</v>
      </c>
      <c r="Z46" s="371">
        <v>0</v>
      </c>
      <c r="AA46" s="371">
        <v>0</v>
      </c>
      <c r="AB46" s="371">
        <v>0</v>
      </c>
      <c r="AC46" s="371">
        <v>0</v>
      </c>
      <c r="AD46" s="371">
        <v>0</v>
      </c>
      <c r="AE46" s="371">
        <v>0</v>
      </c>
      <c r="AF46" s="371">
        <v>0</v>
      </c>
      <c r="AG46" s="371">
        <v>0</v>
      </c>
      <c r="AH46" s="371">
        <v>0</v>
      </c>
      <c r="AI46" s="371">
        <v>0</v>
      </c>
      <c r="AJ46" s="371">
        <v>0</v>
      </c>
      <c r="AK46" s="371">
        <v>0</v>
      </c>
      <c r="AL46" s="371">
        <v>0</v>
      </c>
      <c r="AM46" s="371">
        <v>0</v>
      </c>
      <c r="AN46" s="371">
        <v>0</v>
      </c>
      <c r="AO46" s="371">
        <v>0</v>
      </c>
      <c r="AP46" s="371">
        <v>0</v>
      </c>
      <c r="AQ46" s="371">
        <v>0</v>
      </c>
      <c r="AR46" s="371">
        <v>0</v>
      </c>
      <c r="AS46" s="372">
        <v>0</v>
      </c>
      <c r="AT46" s="371">
        <v>0</v>
      </c>
      <c r="AU46" s="371">
        <v>0</v>
      </c>
      <c r="AV46" s="371">
        <v>0</v>
      </c>
      <c r="AW46" s="371">
        <v>0</v>
      </c>
      <c r="AX46" s="371">
        <v>0</v>
      </c>
      <c r="AY46" s="371">
        <v>0</v>
      </c>
      <c r="AZ46" s="371">
        <v>0</v>
      </c>
      <c r="BA46" s="370">
        <v>0</v>
      </c>
      <c r="BB46" s="363">
        <v>0</v>
      </c>
      <c r="BC46" s="363">
        <v>0</v>
      </c>
      <c r="BD46" s="371">
        <v>0</v>
      </c>
      <c r="BE46" s="373">
        <v>0</v>
      </c>
      <c r="BF46" s="371">
        <v>0</v>
      </c>
      <c r="BG46" s="371">
        <v>0</v>
      </c>
      <c r="BH46" s="371">
        <v>0</v>
      </c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</row>
    <row r="47" spans="1:235" s="138" customFormat="1" ht="15" customHeight="1">
      <c r="A47" s="4" t="s">
        <v>148</v>
      </c>
      <c r="B47" s="3" t="s">
        <v>149</v>
      </c>
      <c r="C47" s="4" t="s">
        <v>39</v>
      </c>
      <c r="D47" s="371">
        <v>0.53080000000000005</v>
      </c>
      <c r="E47" s="370">
        <v>0</v>
      </c>
      <c r="F47" s="371">
        <v>0</v>
      </c>
      <c r="G47" s="371">
        <v>0</v>
      </c>
      <c r="H47" s="371">
        <v>0</v>
      </c>
      <c r="I47" s="371">
        <v>0</v>
      </c>
      <c r="J47" s="371">
        <v>0</v>
      </c>
      <c r="K47" s="371">
        <v>0</v>
      </c>
      <c r="L47" s="371">
        <v>0</v>
      </c>
      <c r="M47" s="371">
        <v>0</v>
      </c>
      <c r="N47" s="371">
        <v>0</v>
      </c>
      <c r="O47" s="371">
        <v>0</v>
      </c>
      <c r="P47" s="371">
        <v>0</v>
      </c>
      <c r="Q47" s="371">
        <v>0</v>
      </c>
      <c r="R47" s="371">
        <v>0</v>
      </c>
      <c r="S47" s="364">
        <v>0</v>
      </c>
      <c r="T47" s="371">
        <v>0</v>
      </c>
      <c r="U47" s="371">
        <v>0</v>
      </c>
      <c r="V47" s="371">
        <v>0</v>
      </c>
      <c r="W47" s="371">
        <v>0</v>
      </c>
      <c r="X47" s="371">
        <v>0</v>
      </c>
      <c r="Y47" s="371">
        <v>0</v>
      </c>
      <c r="Z47" s="371">
        <v>0</v>
      </c>
      <c r="AA47" s="371">
        <v>0</v>
      </c>
      <c r="AB47" s="371">
        <v>0</v>
      </c>
      <c r="AC47" s="371">
        <v>0</v>
      </c>
      <c r="AD47" s="371">
        <v>0</v>
      </c>
      <c r="AE47" s="371">
        <v>0</v>
      </c>
      <c r="AF47" s="371">
        <v>0</v>
      </c>
      <c r="AG47" s="371">
        <v>0</v>
      </c>
      <c r="AH47" s="371">
        <v>0</v>
      </c>
      <c r="AI47" s="371">
        <v>0</v>
      </c>
      <c r="AJ47" s="371">
        <v>0</v>
      </c>
      <c r="AK47" s="371">
        <v>0</v>
      </c>
      <c r="AL47" s="371">
        <v>0</v>
      </c>
      <c r="AM47" s="371">
        <v>0</v>
      </c>
      <c r="AN47" s="371">
        <v>0</v>
      </c>
      <c r="AO47" s="371">
        <v>0</v>
      </c>
      <c r="AP47" s="371">
        <v>0</v>
      </c>
      <c r="AQ47" s="371">
        <v>0</v>
      </c>
      <c r="AR47" s="371">
        <v>0</v>
      </c>
      <c r="AS47" s="371">
        <v>0</v>
      </c>
      <c r="AT47" s="372">
        <v>0.53</v>
      </c>
      <c r="AU47" s="371">
        <v>0</v>
      </c>
      <c r="AV47" s="371">
        <v>0</v>
      </c>
      <c r="AW47" s="371">
        <v>0</v>
      </c>
      <c r="AX47" s="371">
        <v>0</v>
      </c>
      <c r="AY47" s="371">
        <v>0</v>
      </c>
      <c r="AZ47" s="371">
        <v>0</v>
      </c>
      <c r="BA47" s="370">
        <v>0</v>
      </c>
      <c r="BB47" s="363">
        <v>0</v>
      </c>
      <c r="BC47" s="363">
        <v>0</v>
      </c>
      <c r="BD47" s="371">
        <v>0</v>
      </c>
      <c r="BE47" s="373">
        <v>0</v>
      </c>
      <c r="BF47" s="371">
        <v>0</v>
      </c>
      <c r="BG47" s="371">
        <v>0.79</v>
      </c>
      <c r="BH47" s="371">
        <v>1.2208000000000001</v>
      </c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</row>
    <row r="48" spans="1:235" s="138" customFormat="1" ht="15" customHeight="1">
      <c r="A48" s="4" t="s">
        <v>150</v>
      </c>
      <c r="B48" s="3" t="s">
        <v>151</v>
      </c>
      <c r="C48" s="4" t="s">
        <v>40</v>
      </c>
      <c r="D48" s="371">
        <v>0</v>
      </c>
      <c r="E48" s="370">
        <v>0</v>
      </c>
      <c r="F48" s="371">
        <v>0</v>
      </c>
      <c r="G48" s="371">
        <v>0</v>
      </c>
      <c r="H48" s="371">
        <v>0</v>
      </c>
      <c r="I48" s="371">
        <v>0</v>
      </c>
      <c r="J48" s="371">
        <v>0</v>
      </c>
      <c r="K48" s="371">
        <v>0</v>
      </c>
      <c r="L48" s="371">
        <v>0</v>
      </c>
      <c r="M48" s="371">
        <v>0</v>
      </c>
      <c r="N48" s="371">
        <v>0</v>
      </c>
      <c r="O48" s="371">
        <v>0</v>
      </c>
      <c r="P48" s="371">
        <v>0</v>
      </c>
      <c r="Q48" s="371">
        <v>0</v>
      </c>
      <c r="R48" s="371">
        <v>0</v>
      </c>
      <c r="S48" s="364">
        <v>0</v>
      </c>
      <c r="T48" s="371">
        <v>0</v>
      </c>
      <c r="U48" s="371">
        <v>0</v>
      </c>
      <c r="V48" s="371">
        <v>0</v>
      </c>
      <c r="W48" s="371">
        <v>0</v>
      </c>
      <c r="X48" s="371">
        <v>0</v>
      </c>
      <c r="Y48" s="371">
        <v>0</v>
      </c>
      <c r="Z48" s="371">
        <v>0</v>
      </c>
      <c r="AA48" s="371">
        <v>0</v>
      </c>
      <c r="AB48" s="371">
        <v>0</v>
      </c>
      <c r="AC48" s="371">
        <v>0</v>
      </c>
      <c r="AD48" s="371">
        <v>0</v>
      </c>
      <c r="AE48" s="371">
        <v>0</v>
      </c>
      <c r="AF48" s="371">
        <v>0</v>
      </c>
      <c r="AG48" s="371">
        <v>0</v>
      </c>
      <c r="AH48" s="371">
        <v>0</v>
      </c>
      <c r="AI48" s="371">
        <v>0</v>
      </c>
      <c r="AJ48" s="371">
        <v>0</v>
      </c>
      <c r="AK48" s="371">
        <v>0</v>
      </c>
      <c r="AL48" s="371">
        <v>0</v>
      </c>
      <c r="AM48" s="371">
        <v>0</v>
      </c>
      <c r="AN48" s="371">
        <v>0</v>
      </c>
      <c r="AO48" s="371">
        <v>0</v>
      </c>
      <c r="AP48" s="371">
        <v>0</v>
      </c>
      <c r="AQ48" s="371">
        <v>0</v>
      </c>
      <c r="AR48" s="371">
        <v>0</v>
      </c>
      <c r="AS48" s="371">
        <v>0</v>
      </c>
      <c r="AT48" s="371">
        <v>0</v>
      </c>
      <c r="AU48" s="372">
        <v>0</v>
      </c>
      <c r="AV48" s="371">
        <v>0</v>
      </c>
      <c r="AW48" s="371">
        <v>0</v>
      </c>
      <c r="AX48" s="371">
        <v>0</v>
      </c>
      <c r="AY48" s="371">
        <v>0</v>
      </c>
      <c r="AZ48" s="371">
        <v>0</v>
      </c>
      <c r="BA48" s="370">
        <v>0</v>
      </c>
      <c r="BB48" s="363">
        <v>0</v>
      </c>
      <c r="BC48" s="363">
        <v>0</v>
      </c>
      <c r="BD48" s="371">
        <v>0</v>
      </c>
      <c r="BE48" s="373">
        <v>0</v>
      </c>
      <c r="BF48" s="371">
        <v>0</v>
      </c>
      <c r="BG48" s="371">
        <v>0</v>
      </c>
      <c r="BH48" s="371">
        <v>0</v>
      </c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</row>
    <row r="49" spans="1:241" s="138" customFormat="1" ht="15" customHeight="1">
      <c r="A49" s="4" t="s">
        <v>152</v>
      </c>
      <c r="B49" s="8" t="s">
        <v>153</v>
      </c>
      <c r="C49" s="4" t="s">
        <v>41</v>
      </c>
      <c r="D49" s="371">
        <v>294.91450000000003</v>
      </c>
      <c r="E49" s="370">
        <v>0</v>
      </c>
      <c r="F49" s="371">
        <v>0</v>
      </c>
      <c r="G49" s="371">
        <v>0</v>
      </c>
      <c r="H49" s="371">
        <v>0</v>
      </c>
      <c r="I49" s="371">
        <v>0</v>
      </c>
      <c r="J49" s="371">
        <v>0</v>
      </c>
      <c r="K49" s="371">
        <v>0</v>
      </c>
      <c r="L49" s="371">
        <v>0</v>
      </c>
      <c r="M49" s="371">
        <v>0</v>
      </c>
      <c r="N49" s="371">
        <v>0</v>
      </c>
      <c r="O49" s="371">
        <v>0</v>
      </c>
      <c r="P49" s="371">
        <v>0</v>
      </c>
      <c r="Q49" s="371">
        <v>0</v>
      </c>
      <c r="R49" s="371">
        <v>0</v>
      </c>
      <c r="S49" s="364">
        <v>0</v>
      </c>
      <c r="T49" s="371">
        <v>0</v>
      </c>
      <c r="U49" s="371">
        <v>0</v>
      </c>
      <c r="V49" s="371">
        <v>0</v>
      </c>
      <c r="W49" s="371">
        <v>0</v>
      </c>
      <c r="X49" s="371">
        <v>0</v>
      </c>
      <c r="Y49" s="371">
        <v>0</v>
      </c>
      <c r="Z49" s="371">
        <v>0</v>
      </c>
      <c r="AA49" s="371">
        <v>0</v>
      </c>
      <c r="AB49" s="371">
        <v>0</v>
      </c>
      <c r="AC49" s="371">
        <v>0</v>
      </c>
      <c r="AD49" s="371">
        <v>0</v>
      </c>
      <c r="AE49" s="371">
        <v>0</v>
      </c>
      <c r="AF49" s="371">
        <v>0</v>
      </c>
      <c r="AG49" s="371">
        <v>0</v>
      </c>
      <c r="AH49" s="371">
        <v>0</v>
      </c>
      <c r="AI49" s="371">
        <v>0</v>
      </c>
      <c r="AJ49" s="371">
        <v>0</v>
      </c>
      <c r="AK49" s="371">
        <v>0</v>
      </c>
      <c r="AL49" s="371">
        <v>0</v>
      </c>
      <c r="AM49" s="371">
        <v>0</v>
      </c>
      <c r="AN49" s="371">
        <v>0</v>
      </c>
      <c r="AO49" s="371">
        <v>0</v>
      </c>
      <c r="AP49" s="371">
        <v>0</v>
      </c>
      <c r="AQ49" s="371">
        <v>0</v>
      </c>
      <c r="AR49" s="371">
        <v>0</v>
      </c>
      <c r="AS49" s="371">
        <v>0</v>
      </c>
      <c r="AT49" s="371">
        <v>0</v>
      </c>
      <c r="AU49" s="371">
        <v>0</v>
      </c>
      <c r="AV49" s="372">
        <v>294.91450000000003</v>
      </c>
      <c r="AW49" s="371">
        <v>0</v>
      </c>
      <c r="AX49" s="371">
        <v>0</v>
      </c>
      <c r="AY49" s="371">
        <v>0</v>
      </c>
      <c r="AZ49" s="371">
        <v>0</v>
      </c>
      <c r="BA49" s="370">
        <v>0</v>
      </c>
      <c r="BB49" s="363">
        <v>0</v>
      </c>
      <c r="BC49" s="363">
        <v>0</v>
      </c>
      <c r="BD49" s="371">
        <v>0</v>
      </c>
      <c r="BE49" s="373">
        <v>0</v>
      </c>
      <c r="BF49" s="371">
        <v>0</v>
      </c>
      <c r="BG49" s="371">
        <v>9.23</v>
      </c>
      <c r="BH49" s="371">
        <v>304.14450000000005</v>
      </c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</row>
    <row r="50" spans="1:241" s="138" customFormat="1" ht="15" customHeight="1">
      <c r="A50" s="4" t="s">
        <v>154</v>
      </c>
      <c r="B50" s="8" t="s">
        <v>155</v>
      </c>
      <c r="C50" s="4" t="s">
        <v>42</v>
      </c>
      <c r="D50" s="371">
        <v>32.485900000000001</v>
      </c>
      <c r="E50" s="370">
        <v>0</v>
      </c>
      <c r="F50" s="371">
        <v>0</v>
      </c>
      <c r="G50" s="371">
        <v>0</v>
      </c>
      <c r="H50" s="371">
        <v>0</v>
      </c>
      <c r="I50" s="371">
        <v>0</v>
      </c>
      <c r="J50" s="371">
        <v>0</v>
      </c>
      <c r="K50" s="371">
        <v>0</v>
      </c>
      <c r="L50" s="371">
        <v>0</v>
      </c>
      <c r="M50" s="371">
        <v>0</v>
      </c>
      <c r="N50" s="371">
        <v>0</v>
      </c>
      <c r="O50" s="371">
        <v>0</v>
      </c>
      <c r="P50" s="371">
        <v>0</v>
      </c>
      <c r="Q50" s="371">
        <v>0</v>
      </c>
      <c r="R50" s="371">
        <v>0</v>
      </c>
      <c r="S50" s="364">
        <v>0</v>
      </c>
      <c r="T50" s="371">
        <v>0</v>
      </c>
      <c r="U50" s="371">
        <v>0</v>
      </c>
      <c r="V50" s="371">
        <v>0</v>
      </c>
      <c r="W50" s="371">
        <v>0</v>
      </c>
      <c r="X50" s="371">
        <v>0</v>
      </c>
      <c r="Y50" s="371">
        <v>0</v>
      </c>
      <c r="Z50" s="371">
        <v>0</v>
      </c>
      <c r="AA50" s="371">
        <v>0</v>
      </c>
      <c r="AB50" s="371">
        <v>0</v>
      </c>
      <c r="AC50" s="371">
        <v>0</v>
      </c>
      <c r="AD50" s="371">
        <v>0</v>
      </c>
      <c r="AE50" s="371">
        <v>0</v>
      </c>
      <c r="AF50" s="371">
        <v>0</v>
      </c>
      <c r="AG50" s="371">
        <v>0</v>
      </c>
      <c r="AH50" s="371">
        <v>0</v>
      </c>
      <c r="AI50" s="371">
        <v>0</v>
      </c>
      <c r="AJ50" s="371">
        <v>0</v>
      </c>
      <c r="AK50" s="371">
        <v>0</v>
      </c>
      <c r="AL50" s="371">
        <v>0</v>
      </c>
      <c r="AM50" s="371">
        <v>0</v>
      </c>
      <c r="AN50" s="371">
        <v>0</v>
      </c>
      <c r="AO50" s="371">
        <v>0</v>
      </c>
      <c r="AP50" s="371">
        <v>0</v>
      </c>
      <c r="AQ50" s="371">
        <v>0</v>
      </c>
      <c r="AR50" s="371">
        <v>0</v>
      </c>
      <c r="AS50" s="371">
        <v>0</v>
      </c>
      <c r="AT50" s="371">
        <v>0</v>
      </c>
      <c r="AU50" s="371">
        <v>0</v>
      </c>
      <c r="AV50" s="371">
        <v>0</v>
      </c>
      <c r="AW50" s="372">
        <v>32.485900000000001</v>
      </c>
      <c r="AX50" s="371">
        <v>0</v>
      </c>
      <c r="AY50" s="371">
        <v>0</v>
      </c>
      <c r="AZ50" s="371">
        <v>0</v>
      </c>
      <c r="BA50" s="370">
        <v>0</v>
      </c>
      <c r="BB50" s="363">
        <v>0</v>
      </c>
      <c r="BC50" s="363">
        <v>0</v>
      </c>
      <c r="BD50" s="371">
        <v>0</v>
      </c>
      <c r="BE50" s="373">
        <v>0</v>
      </c>
      <c r="BF50" s="371">
        <v>0</v>
      </c>
      <c r="BG50" s="371">
        <v>2</v>
      </c>
      <c r="BH50" s="371">
        <v>34.485900000000001</v>
      </c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</row>
    <row r="51" spans="1:241" s="138" customFormat="1" ht="15" customHeight="1">
      <c r="A51" s="4" t="s">
        <v>156</v>
      </c>
      <c r="B51" s="8" t="s">
        <v>157</v>
      </c>
      <c r="C51" s="4" t="s">
        <v>43</v>
      </c>
      <c r="D51" s="371">
        <v>14.276000000000002</v>
      </c>
      <c r="E51" s="370">
        <v>0</v>
      </c>
      <c r="F51" s="371">
        <v>0</v>
      </c>
      <c r="G51" s="371">
        <v>0</v>
      </c>
      <c r="H51" s="371">
        <v>0</v>
      </c>
      <c r="I51" s="371">
        <v>0</v>
      </c>
      <c r="J51" s="371">
        <v>0</v>
      </c>
      <c r="K51" s="371">
        <v>0</v>
      </c>
      <c r="L51" s="371">
        <v>0</v>
      </c>
      <c r="M51" s="371">
        <v>0</v>
      </c>
      <c r="N51" s="371">
        <v>0</v>
      </c>
      <c r="O51" s="371">
        <v>0</v>
      </c>
      <c r="P51" s="371">
        <v>0</v>
      </c>
      <c r="Q51" s="371">
        <v>0</v>
      </c>
      <c r="R51" s="371">
        <v>0</v>
      </c>
      <c r="S51" s="364">
        <v>0</v>
      </c>
      <c r="T51" s="371">
        <v>0</v>
      </c>
      <c r="U51" s="371">
        <v>0</v>
      </c>
      <c r="V51" s="371">
        <v>0</v>
      </c>
      <c r="W51" s="371">
        <v>0</v>
      </c>
      <c r="X51" s="371">
        <v>0</v>
      </c>
      <c r="Y51" s="371">
        <v>0</v>
      </c>
      <c r="Z51" s="371">
        <v>0</v>
      </c>
      <c r="AA51" s="371">
        <v>0</v>
      </c>
      <c r="AB51" s="371">
        <v>0</v>
      </c>
      <c r="AC51" s="371">
        <v>0</v>
      </c>
      <c r="AD51" s="371">
        <v>0</v>
      </c>
      <c r="AE51" s="371">
        <v>0</v>
      </c>
      <c r="AF51" s="371">
        <v>0</v>
      </c>
      <c r="AG51" s="371">
        <v>0</v>
      </c>
      <c r="AH51" s="371">
        <v>0</v>
      </c>
      <c r="AI51" s="371">
        <v>0</v>
      </c>
      <c r="AJ51" s="371">
        <v>0</v>
      </c>
      <c r="AK51" s="371">
        <v>0</v>
      </c>
      <c r="AL51" s="371">
        <v>0</v>
      </c>
      <c r="AM51" s="371">
        <v>0</v>
      </c>
      <c r="AN51" s="371">
        <v>0</v>
      </c>
      <c r="AO51" s="371">
        <v>0</v>
      </c>
      <c r="AP51" s="371">
        <v>0</v>
      </c>
      <c r="AQ51" s="371">
        <v>0</v>
      </c>
      <c r="AR51" s="371">
        <v>0</v>
      </c>
      <c r="AS51" s="371">
        <v>0</v>
      </c>
      <c r="AT51" s="371">
        <v>0</v>
      </c>
      <c r="AU51" s="371">
        <v>0</v>
      </c>
      <c r="AV51" s="371">
        <v>0</v>
      </c>
      <c r="AW51" s="371">
        <v>0</v>
      </c>
      <c r="AX51" s="372">
        <v>14.276000000000002</v>
      </c>
      <c r="AY51" s="371">
        <v>0</v>
      </c>
      <c r="AZ51" s="371">
        <v>0</v>
      </c>
      <c r="BA51" s="370">
        <v>0</v>
      </c>
      <c r="BB51" s="363">
        <v>0</v>
      </c>
      <c r="BC51" s="363">
        <v>0</v>
      </c>
      <c r="BD51" s="371">
        <v>0</v>
      </c>
      <c r="BE51" s="373">
        <v>0</v>
      </c>
      <c r="BF51" s="371">
        <v>0</v>
      </c>
      <c r="BG51" s="371">
        <v>0</v>
      </c>
      <c r="BH51" s="371">
        <v>14.276000000000002</v>
      </c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</row>
    <row r="52" spans="1:241" s="138" customFormat="1" ht="15" customHeight="1">
      <c r="A52" s="4" t="s">
        <v>158</v>
      </c>
      <c r="B52" s="8" t="s">
        <v>159</v>
      </c>
      <c r="C52" s="4" t="s">
        <v>44</v>
      </c>
      <c r="D52" s="371">
        <v>0.35749999999999998</v>
      </c>
      <c r="E52" s="370">
        <v>0</v>
      </c>
      <c r="F52" s="371">
        <v>0</v>
      </c>
      <c r="G52" s="371">
        <v>0</v>
      </c>
      <c r="H52" s="371">
        <v>0</v>
      </c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64">
        <v>0</v>
      </c>
      <c r="T52" s="371">
        <v>0</v>
      </c>
      <c r="U52" s="371">
        <v>0</v>
      </c>
      <c r="V52" s="371">
        <v>0</v>
      </c>
      <c r="W52" s="371">
        <v>0</v>
      </c>
      <c r="X52" s="371">
        <v>0</v>
      </c>
      <c r="Y52" s="371">
        <v>0</v>
      </c>
      <c r="Z52" s="371">
        <v>0</v>
      </c>
      <c r="AA52" s="371">
        <v>0</v>
      </c>
      <c r="AB52" s="371">
        <v>0</v>
      </c>
      <c r="AC52" s="371">
        <v>0</v>
      </c>
      <c r="AD52" s="371">
        <v>0</v>
      </c>
      <c r="AE52" s="371">
        <v>0</v>
      </c>
      <c r="AF52" s="371">
        <v>0</v>
      </c>
      <c r="AG52" s="371">
        <v>0</v>
      </c>
      <c r="AH52" s="371">
        <v>0</v>
      </c>
      <c r="AI52" s="371">
        <v>0</v>
      </c>
      <c r="AJ52" s="371">
        <v>0</v>
      </c>
      <c r="AK52" s="371">
        <v>0</v>
      </c>
      <c r="AL52" s="371">
        <v>0</v>
      </c>
      <c r="AM52" s="371">
        <v>0</v>
      </c>
      <c r="AN52" s="371">
        <v>0</v>
      </c>
      <c r="AO52" s="371">
        <v>0</v>
      </c>
      <c r="AP52" s="371">
        <v>0</v>
      </c>
      <c r="AQ52" s="371">
        <v>0</v>
      </c>
      <c r="AR52" s="371">
        <v>0</v>
      </c>
      <c r="AS52" s="371">
        <v>0</v>
      </c>
      <c r="AT52" s="371">
        <v>0</v>
      </c>
      <c r="AU52" s="371">
        <v>0</v>
      </c>
      <c r="AV52" s="371">
        <v>0</v>
      </c>
      <c r="AW52" s="371">
        <v>0</v>
      </c>
      <c r="AX52" s="371">
        <v>0</v>
      </c>
      <c r="AY52" s="372">
        <v>0.35749999999999998</v>
      </c>
      <c r="AZ52" s="371">
        <v>0</v>
      </c>
      <c r="BA52" s="370">
        <v>0</v>
      </c>
      <c r="BB52" s="363">
        <v>0</v>
      </c>
      <c r="BC52" s="363">
        <v>0</v>
      </c>
      <c r="BD52" s="371">
        <v>0</v>
      </c>
      <c r="BE52" s="373">
        <v>0</v>
      </c>
      <c r="BF52" s="371">
        <v>0</v>
      </c>
      <c r="BG52" s="371">
        <v>0</v>
      </c>
      <c r="BH52" s="371">
        <v>0.35749999999999998</v>
      </c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</row>
    <row r="53" spans="1:241" s="138" customFormat="1" ht="15" customHeight="1">
      <c r="A53" s="4" t="s">
        <v>160</v>
      </c>
      <c r="B53" s="8" t="s">
        <v>161</v>
      </c>
      <c r="C53" s="4" t="s">
        <v>162</v>
      </c>
      <c r="D53" s="371">
        <v>0</v>
      </c>
      <c r="E53" s="370">
        <v>0</v>
      </c>
      <c r="F53" s="371">
        <v>0</v>
      </c>
      <c r="G53" s="371">
        <v>0</v>
      </c>
      <c r="H53" s="371">
        <v>0</v>
      </c>
      <c r="I53" s="371">
        <v>0</v>
      </c>
      <c r="J53" s="371">
        <v>0</v>
      </c>
      <c r="K53" s="371">
        <v>0</v>
      </c>
      <c r="L53" s="371">
        <v>0</v>
      </c>
      <c r="M53" s="371">
        <v>0</v>
      </c>
      <c r="N53" s="371">
        <v>0</v>
      </c>
      <c r="O53" s="371">
        <v>0</v>
      </c>
      <c r="P53" s="371">
        <v>0</v>
      </c>
      <c r="Q53" s="371">
        <v>0</v>
      </c>
      <c r="R53" s="371">
        <v>0</v>
      </c>
      <c r="S53" s="364">
        <v>0</v>
      </c>
      <c r="T53" s="371">
        <v>0</v>
      </c>
      <c r="U53" s="371">
        <v>0</v>
      </c>
      <c r="V53" s="371">
        <v>0</v>
      </c>
      <c r="W53" s="371">
        <v>0</v>
      </c>
      <c r="X53" s="371">
        <v>0</v>
      </c>
      <c r="Y53" s="371">
        <v>0</v>
      </c>
      <c r="Z53" s="371">
        <v>0</v>
      </c>
      <c r="AA53" s="371">
        <v>0</v>
      </c>
      <c r="AB53" s="371">
        <v>0</v>
      </c>
      <c r="AC53" s="371">
        <v>0</v>
      </c>
      <c r="AD53" s="371">
        <v>0</v>
      </c>
      <c r="AE53" s="371">
        <v>0</v>
      </c>
      <c r="AF53" s="371">
        <v>0</v>
      </c>
      <c r="AG53" s="371">
        <v>0</v>
      </c>
      <c r="AH53" s="371">
        <v>0</v>
      </c>
      <c r="AI53" s="371">
        <v>0</v>
      </c>
      <c r="AJ53" s="371">
        <v>0</v>
      </c>
      <c r="AK53" s="371">
        <v>0</v>
      </c>
      <c r="AL53" s="371">
        <v>0</v>
      </c>
      <c r="AM53" s="371">
        <v>0</v>
      </c>
      <c r="AN53" s="371">
        <v>0</v>
      </c>
      <c r="AO53" s="371">
        <v>0</v>
      </c>
      <c r="AP53" s="371">
        <v>0</v>
      </c>
      <c r="AQ53" s="371">
        <v>0</v>
      </c>
      <c r="AR53" s="371">
        <v>0</v>
      </c>
      <c r="AS53" s="371">
        <v>0</v>
      </c>
      <c r="AT53" s="371">
        <v>0</v>
      </c>
      <c r="AU53" s="371">
        <v>0</v>
      </c>
      <c r="AV53" s="371">
        <v>0</v>
      </c>
      <c r="AW53" s="371">
        <v>0</v>
      </c>
      <c r="AX53" s="371">
        <v>0</v>
      </c>
      <c r="AY53" s="371">
        <v>0</v>
      </c>
      <c r="AZ53" s="372">
        <v>0</v>
      </c>
      <c r="BA53" s="370">
        <v>0</v>
      </c>
      <c r="BB53" s="363">
        <v>0</v>
      </c>
      <c r="BC53" s="363">
        <v>0</v>
      </c>
      <c r="BD53" s="371">
        <v>0</v>
      </c>
      <c r="BE53" s="373">
        <v>0</v>
      </c>
      <c r="BF53" s="371">
        <v>0</v>
      </c>
      <c r="BG53" s="371">
        <v>0</v>
      </c>
      <c r="BH53" s="371">
        <v>0</v>
      </c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</row>
    <row r="54" spans="1:241" s="138" customFormat="1" ht="15" customHeight="1">
      <c r="A54" s="4" t="s">
        <v>163</v>
      </c>
      <c r="B54" s="3" t="s">
        <v>623</v>
      </c>
      <c r="C54" s="4" t="s">
        <v>45</v>
      </c>
      <c r="D54" s="371">
        <v>1.5302000000000002</v>
      </c>
      <c r="E54" s="373">
        <v>0</v>
      </c>
      <c r="F54" s="371">
        <v>0</v>
      </c>
      <c r="G54" s="371">
        <v>0</v>
      </c>
      <c r="H54" s="371">
        <v>0</v>
      </c>
      <c r="I54" s="371">
        <v>0</v>
      </c>
      <c r="J54" s="371">
        <v>0</v>
      </c>
      <c r="K54" s="371">
        <v>0</v>
      </c>
      <c r="L54" s="371">
        <v>0</v>
      </c>
      <c r="M54" s="371">
        <v>0</v>
      </c>
      <c r="N54" s="371">
        <v>0</v>
      </c>
      <c r="O54" s="371">
        <v>0</v>
      </c>
      <c r="P54" s="371">
        <v>0</v>
      </c>
      <c r="Q54" s="371">
        <v>0</v>
      </c>
      <c r="R54" s="371">
        <v>0</v>
      </c>
      <c r="S54" s="364">
        <v>0</v>
      </c>
      <c r="T54" s="371">
        <v>0</v>
      </c>
      <c r="U54" s="371">
        <v>0</v>
      </c>
      <c r="V54" s="371">
        <v>0</v>
      </c>
      <c r="W54" s="371">
        <v>0</v>
      </c>
      <c r="X54" s="371">
        <v>0</v>
      </c>
      <c r="Y54" s="371">
        <v>0</v>
      </c>
      <c r="Z54" s="371">
        <v>0</v>
      </c>
      <c r="AA54" s="371">
        <v>0</v>
      </c>
      <c r="AB54" s="371">
        <v>0</v>
      </c>
      <c r="AC54" s="371">
        <v>0</v>
      </c>
      <c r="AD54" s="371">
        <v>0</v>
      </c>
      <c r="AE54" s="371">
        <v>0</v>
      </c>
      <c r="AF54" s="371">
        <v>0</v>
      </c>
      <c r="AG54" s="371">
        <v>0</v>
      </c>
      <c r="AH54" s="371">
        <v>0</v>
      </c>
      <c r="AI54" s="371">
        <v>0</v>
      </c>
      <c r="AJ54" s="371">
        <v>0</v>
      </c>
      <c r="AK54" s="371">
        <v>0</v>
      </c>
      <c r="AL54" s="371">
        <v>0</v>
      </c>
      <c r="AM54" s="371">
        <v>0</v>
      </c>
      <c r="AN54" s="371">
        <v>0</v>
      </c>
      <c r="AO54" s="371">
        <v>0</v>
      </c>
      <c r="AP54" s="371">
        <v>0</v>
      </c>
      <c r="AQ54" s="371">
        <v>0</v>
      </c>
      <c r="AR54" s="371">
        <v>0</v>
      </c>
      <c r="AS54" s="371">
        <v>0</v>
      </c>
      <c r="AT54" s="371">
        <v>0</v>
      </c>
      <c r="AU54" s="371">
        <v>0</v>
      </c>
      <c r="AV54" s="371">
        <v>0</v>
      </c>
      <c r="AW54" s="371">
        <v>0</v>
      </c>
      <c r="AX54" s="371">
        <v>0</v>
      </c>
      <c r="AY54" s="371">
        <v>0</v>
      </c>
      <c r="AZ54" s="371">
        <v>0</v>
      </c>
      <c r="BA54" s="372">
        <v>1.5302000000000002</v>
      </c>
      <c r="BB54" s="371">
        <v>0</v>
      </c>
      <c r="BC54" s="371">
        <v>0</v>
      </c>
      <c r="BD54" s="371">
        <v>0</v>
      </c>
      <c r="BE54" s="373">
        <v>0</v>
      </c>
      <c r="BF54" s="371">
        <v>0</v>
      </c>
      <c r="BG54" s="371">
        <v>0</v>
      </c>
      <c r="BH54" s="371">
        <v>1.5302000000000002</v>
      </c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</row>
    <row r="55" spans="1:241" s="138" customFormat="1" ht="15" customHeight="1">
      <c r="A55" s="2" t="s">
        <v>164</v>
      </c>
      <c r="B55" s="38" t="s">
        <v>165</v>
      </c>
      <c r="C55" s="4" t="s">
        <v>46</v>
      </c>
      <c r="D55" s="371">
        <v>7299.2586000000001</v>
      </c>
      <c r="E55" s="370">
        <v>0</v>
      </c>
      <c r="F55" s="371">
        <v>0</v>
      </c>
      <c r="G55" s="371">
        <v>0</v>
      </c>
      <c r="H55" s="371">
        <v>0</v>
      </c>
      <c r="I55" s="371">
        <v>0</v>
      </c>
      <c r="J55" s="371">
        <v>0</v>
      </c>
      <c r="K55" s="371">
        <v>0</v>
      </c>
      <c r="L55" s="371">
        <v>0</v>
      </c>
      <c r="M55" s="371">
        <v>0</v>
      </c>
      <c r="N55" s="371">
        <v>0</v>
      </c>
      <c r="O55" s="371">
        <v>0</v>
      </c>
      <c r="P55" s="371">
        <v>0</v>
      </c>
      <c r="Q55" s="371">
        <v>0</v>
      </c>
      <c r="R55" s="371">
        <v>0</v>
      </c>
      <c r="S55" s="364">
        <v>0</v>
      </c>
      <c r="T55" s="371">
        <v>0</v>
      </c>
      <c r="U55" s="371">
        <v>0</v>
      </c>
      <c r="V55" s="371">
        <v>0</v>
      </c>
      <c r="W55" s="371">
        <v>0</v>
      </c>
      <c r="X55" s="371">
        <v>0</v>
      </c>
      <c r="Y55" s="371">
        <v>0</v>
      </c>
      <c r="Z55" s="371">
        <v>0</v>
      </c>
      <c r="AA55" s="371">
        <v>0</v>
      </c>
      <c r="AB55" s="371">
        <v>0</v>
      </c>
      <c r="AC55" s="371">
        <v>0</v>
      </c>
      <c r="AD55" s="371">
        <v>0</v>
      </c>
      <c r="AE55" s="371">
        <v>0</v>
      </c>
      <c r="AF55" s="371">
        <v>0</v>
      </c>
      <c r="AG55" s="371">
        <v>0</v>
      </c>
      <c r="AH55" s="371">
        <v>0</v>
      </c>
      <c r="AI55" s="371">
        <v>0</v>
      </c>
      <c r="AJ55" s="371">
        <v>0</v>
      </c>
      <c r="AK55" s="371">
        <v>0</v>
      </c>
      <c r="AL55" s="371">
        <v>0</v>
      </c>
      <c r="AM55" s="371">
        <v>0</v>
      </c>
      <c r="AN55" s="371">
        <v>0</v>
      </c>
      <c r="AO55" s="371">
        <v>0</v>
      </c>
      <c r="AP55" s="371">
        <v>0</v>
      </c>
      <c r="AQ55" s="371">
        <v>0</v>
      </c>
      <c r="AR55" s="371">
        <v>0</v>
      </c>
      <c r="AS55" s="371">
        <v>0</v>
      </c>
      <c r="AT55" s="371">
        <v>0</v>
      </c>
      <c r="AU55" s="371">
        <v>0</v>
      </c>
      <c r="AV55" s="371">
        <v>0</v>
      </c>
      <c r="AW55" s="371">
        <v>0</v>
      </c>
      <c r="AX55" s="371">
        <v>0</v>
      </c>
      <c r="AY55" s="371">
        <v>0</v>
      </c>
      <c r="AZ55" s="371">
        <v>0</v>
      </c>
      <c r="BA55" s="370">
        <v>0</v>
      </c>
      <c r="BB55" s="372">
        <v>7299.2586000000001</v>
      </c>
      <c r="BC55" s="363">
        <v>0</v>
      </c>
      <c r="BD55" s="371">
        <v>0</v>
      </c>
      <c r="BE55" s="373">
        <v>0</v>
      </c>
      <c r="BF55" s="371">
        <v>0</v>
      </c>
      <c r="BG55" s="371">
        <v>0</v>
      </c>
      <c r="BH55" s="371">
        <v>7339.2586000000001</v>
      </c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</row>
    <row r="56" spans="1:241" s="138" customFormat="1" ht="15" customHeight="1">
      <c r="A56" s="2" t="s">
        <v>166</v>
      </c>
      <c r="B56" s="38" t="s">
        <v>167</v>
      </c>
      <c r="C56" s="4" t="s">
        <v>47</v>
      </c>
      <c r="D56" s="371">
        <v>0.495</v>
      </c>
      <c r="E56" s="370">
        <v>0</v>
      </c>
      <c r="F56" s="371">
        <v>0</v>
      </c>
      <c r="G56" s="371">
        <v>0</v>
      </c>
      <c r="H56" s="371">
        <v>0</v>
      </c>
      <c r="I56" s="371">
        <v>0</v>
      </c>
      <c r="J56" s="371">
        <v>0</v>
      </c>
      <c r="K56" s="371">
        <v>0</v>
      </c>
      <c r="L56" s="371">
        <v>0</v>
      </c>
      <c r="M56" s="371">
        <v>0</v>
      </c>
      <c r="N56" s="371">
        <v>0</v>
      </c>
      <c r="O56" s="371">
        <v>0</v>
      </c>
      <c r="P56" s="371">
        <v>0</v>
      </c>
      <c r="Q56" s="371">
        <v>0</v>
      </c>
      <c r="R56" s="371">
        <v>0</v>
      </c>
      <c r="S56" s="364">
        <v>0</v>
      </c>
      <c r="T56" s="371">
        <v>0</v>
      </c>
      <c r="U56" s="371">
        <v>0</v>
      </c>
      <c r="V56" s="371">
        <v>0</v>
      </c>
      <c r="W56" s="371">
        <v>0</v>
      </c>
      <c r="X56" s="371">
        <v>0</v>
      </c>
      <c r="Y56" s="371">
        <v>0</v>
      </c>
      <c r="Z56" s="371">
        <v>0</v>
      </c>
      <c r="AA56" s="371">
        <v>0</v>
      </c>
      <c r="AB56" s="371">
        <v>0</v>
      </c>
      <c r="AC56" s="371">
        <v>0</v>
      </c>
      <c r="AD56" s="371">
        <v>0</v>
      </c>
      <c r="AE56" s="371">
        <v>0</v>
      </c>
      <c r="AF56" s="371">
        <v>0</v>
      </c>
      <c r="AG56" s="371">
        <v>0</v>
      </c>
      <c r="AH56" s="371">
        <v>0</v>
      </c>
      <c r="AI56" s="371">
        <v>0</v>
      </c>
      <c r="AJ56" s="371">
        <v>0</v>
      </c>
      <c r="AK56" s="371">
        <v>0</v>
      </c>
      <c r="AL56" s="371">
        <v>0</v>
      </c>
      <c r="AM56" s="371">
        <v>0</v>
      </c>
      <c r="AN56" s="371">
        <v>0</v>
      </c>
      <c r="AO56" s="371">
        <v>0</v>
      </c>
      <c r="AP56" s="371">
        <v>0</v>
      </c>
      <c r="AQ56" s="371">
        <v>0</v>
      </c>
      <c r="AR56" s="371">
        <v>0</v>
      </c>
      <c r="AS56" s="371">
        <v>0</v>
      </c>
      <c r="AT56" s="371">
        <v>0</v>
      </c>
      <c r="AU56" s="371">
        <v>0</v>
      </c>
      <c r="AV56" s="371">
        <v>0</v>
      </c>
      <c r="AW56" s="371">
        <v>0</v>
      </c>
      <c r="AX56" s="371">
        <v>0</v>
      </c>
      <c r="AY56" s="371">
        <v>0</v>
      </c>
      <c r="AZ56" s="371">
        <v>0</v>
      </c>
      <c r="BA56" s="370">
        <v>0</v>
      </c>
      <c r="BB56" s="363">
        <v>0</v>
      </c>
      <c r="BC56" s="372">
        <v>0.495</v>
      </c>
      <c r="BD56" s="371">
        <v>0</v>
      </c>
      <c r="BE56" s="373">
        <v>0</v>
      </c>
      <c r="BF56" s="371">
        <v>0</v>
      </c>
      <c r="BG56" s="371">
        <v>0</v>
      </c>
      <c r="BH56" s="371">
        <v>0.495</v>
      </c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</row>
    <row r="57" spans="1:241" s="138" customFormat="1" ht="15" customHeight="1">
      <c r="A57" s="60" t="s">
        <v>168</v>
      </c>
      <c r="B57" s="61" t="s">
        <v>169</v>
      </c>
      <c r="C57" s="62" t="s">
        <v>48</v>
      </c>
      <c r="D57" s="375">
        <v>0</v>
      </c>
      <c r="E57" s="377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75">
        <v>0</v>
      </c>
      <c r="S57" s="383">
        <v>0</v>
      </c>
      <c r="T57" s="375">
        <v>0</v>
      </c>
      <c r="U57" s="375">
        <v>0</v>
      </c>
      <c r="V57" s="375">
        <v>0</v>
      </c>
      <c r="W57" s="375">
        <v>0</v>
      </c>
      <c r="X57" s="375">
        <v>0</v>
      </c>
      <c r="Y57" s="375">
        <v>0</v>
      </c>
      <c r="Z57" s="375">
        <v>0</v>
      </c>
      <c r="AA57" s="375">
        <v>0</v>
      </c>
      <c r="AB57" s="375">
        <v>0</v>
      </c>
      <c r="AC57" s="375">
        <v>0</v>
      </c>
      <c r="AD57" s="375">
        <v>0</v>
      </c>
      <c r="AE57" s="375">
        <v>0</v>
      </c>
      <c r="AF57" s="375">
        <v>0</v>
      </c>
      <c r="AG57" s="375">
        <v>0</v>
      </c>
      <c r="AH57" s="375">
        <v>0</v>
      </c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75">
        <v>0</v>
      </c>
      <c r="AO57" s="375">
        <v>0</v>
      </c>
      <c r="AP57" s="375">
        <v>0</v>
      </c>
      <c r="AQ57" s="375">
        <v>0</v>
      </c>
      <c r="AR57" s="375">
        <v>0</v>
      </c>
      <c r="AS57" s="375">
        <v>0</v>
      </c>
      <c r="AT57" s="375">
        <v>0</v>
      </c>
      <c r="AU57" s="375">
        <v>0</v>
      </c>
      <c r="AV57" s="375">
        <v>0</v>
      </c>
      <c r="AW57" s="375">
        <v>0</v>
      </c>
      <c r="AX57" s="375">
        <v>0</v>
      </c>
      <c r="AY57" s="375">
        <v>0</v>
      </c>
      <c r="AZ57" s="375">
        <v>0</v>
      </c>
      <c r="BA57" s="377">
        <v>0</v>
      </c>
      <c r="BB57" s="379">
        <v>0</v>
      </c>
      <c r="BC57" s="379">
        <v>0</v>
      </c>
      <c r="BD57" s="378">
        <v>0</v>
      </c>
      <c r="BE57" s="380">
        <v>0</v>
      </c>
      <c r="BF57" s="375">
        <v>0</v>
      </c>
      <c r="BG57" s="375">
        <v>0</v>
      </c>
      <c r="BH57" s="375">
        <v>0</v>
      </c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</row>
    <row r="58" spans="1:241" s="149" customFormat="1" ht="15" customHeight="1">
      <c r="A58" s="20" t="s">
        <v>170</v>
      </c>
      <c r="B58" s="145" t="s">
        <v>171</v>
      </c>
      <c r="C58" s="18" t="s">
        <v>49</v>
      </c>
      <c r="D58" s="146">
        <v>108.31648</v>
      </c>
      <c r="E58" s="151">
        <v>0</v>
      </c>
      <c r="F58" s="146">
        <v>0</v>
      </c>
      <c r="G58" s="146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6">
        <v>0</v>
      </c>
      <c r="R58" s="146">
        <v>0</v>
      </c>
      <c r="S58" s="165">
        <v>0</v>
      </c>
      <c r="T58" s="147">
        <v>0</v>
      </c>
      <c r="U58" s="147">
        <v>0</v>
      </c>
      <c r="V58" s="146">
        <v>0</v>
      </c>
      <c r="W58" s="146">
        <v>0</v>
      </c>
      <c r="X58" s="146">
        <v>0</v>
      </c>
      <c r="Y58" s="146">
        <v>0</v>
      </c>
      <c r="Z58" s="146">
        <v>0</v>
      </c>
      <c r="AA58" s="146">
        <v>0</v>
      </c>
      <c r="AB58" s="132">
        <v>0</v>
      </c>
      <c r="AC58" s="147">
        <v>0</v>
      </c>
      <c r="AD58" s="147">
        <v>0</v>
      </c>
      <c r="AE58" s="147">
        <v>0</v>
      </c>
      <c r="AF58" s="147">
        <v>0</v>
      </c>
      <c r="AG58" s="147">
        <v>0</v>
      </c>
      <c r="AH58" s="147">
        <v>0</v>
      </c>
      <c r="AI58" s="147">
        <v>0</v>
      </c>
      <c r="AJ58" s="147">
        <v>0</v>
      </c>
      <c r="AK58" s="147">
        <v>0</v>
      </c>
      <c r="AL58" s="146">
        <v>0</v>
      </c>
      <c r="AM58" s="146">
        <v>0</v>
      </c>
      <c r="AN58" s="146">
        <v>0</v>
      </c>
      <c r="AO58" s="146">
        <v>0</v>
      </c>
      <c r="AP58" s="147">
        <v>0</v>
      </c>
      <c r="AQ58" s="147">
        <v>0</v>
      </c>
      <c r="AR58" s="147">
        <v>0</v>
      </c>
      <c r="AS58" s="146">
        <v>0</v>
      </c>
      <c r="AT58" s="146">
        <v>0</v>
      </c>
      <c r="AU58" s="146">
        <v>0</v>
      </c>
      <c r="AV58" s="146">
        <v>0</v>
      </c>
      <c r="AW58" s="146">
        <v>0</v>
      </c>
      <c r="AX58" s="146">
        <v>0</v>
      </c>
      <c r="AY58" s="146">
        <v>0</v>
      </c>
      <c r="AZ58" s="146">
        <v>0</v>
      </c>
      <c r="BA58" s="151">
        <v>0</v>
      </c>
      <c r="BB58" s="147">
        <v>0</v>
      </c>
      <c r="BC58" s="147">
        <v>0</v>
      </c>
      <c r="BD58" s="146">
        <v>0</v>
      </c>
      <c r="BE58" s="354">
        <v>108.31648</v>
      </c>
      <c r="BF58" s="132">
        <v>0</v>
      </c>
      <c r="BG58" s="132">
        <v>0</v>
      </c>
      <c r="BH58" s="132">
        <v>108.31648</v>
      </c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</row>
    <row r="59" spans="1:241" s="138" customFormat="1" ht="15" customHeight="1">
      <c r="A59" s="150"/>
      <c r="B59" s="150" t="s">
        <v>291</v>
      </c>
      <c r="C59" s="143"/>
      <c r="D59" s="132"/>
      <c r="E59" s="151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/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2">
        <v>0</v>
      </c>
      <c r="R59" s="132">
        <v>133.4</v>
      </c>
      <c r="S59" s="151">
        <v>237.74459999999999</v>
      </c>
      <c r="T59" s="147">
        <v>6.59</v>
      </c>
      <c r="U59" s="132">
        <v>2</v>
      </c>
      <c r="V59" s="132">
        <v>0</v>
      </c>
      <c r="W59" s="132">
        <v>80</v>
      </c>
      <c r="X59" s="132">
        <v>201.2</v>
      </c>
      <c r="Y59" s="132">
        <v>18.100000000000001</v>
      </c>
      <c r="Z59" s="132">
        <v>0</v>
      </c>
      <c r="AA59" s="132">
        <v>0</v>
      </c>
      <c r="AB59" s="132">
        <v>146.28000000000003</v>
      </c>
      <c r="AC59" s="132">
        <v>70.900000000000006</v>
      </c>
      <c r="AD59" s="132">
        <v>59.85</v>
      </c>
      <c r="AE59" s="132">
        <v>6.13</v>
      </c>
      <c r="AF59" s="132">
        <v>0.8</v>
      </c>
      <c r="AG59" s="132">
        <v>0.2</v>
      </c>
      <c r="AH59" s="132">
        <v>0</v>
      </c>
      <c r="AI59" s="132">
        <v>7.3</v>
      </c>
      <c r="AJ59" s="132">
        <v>0</v>
      </c>
      <c r="AK59" s="132">
        <v>0</v>
      </c>
      <c r="AL59" s="132">
        <v>0</v>
      </c>
      <c r="AM59" s="132">
        <v>0</v>
      </c>
      <c r="AN59" s="132">
        <v>0</v>
      </c>
      <c r="AO59" s="132">
        <v>0</v>
      </c>
      <c r="AP59" s="132">
        <v>0</v>
      </c>
      <c r="AQ59" s="132">
        <v>0</v>
      </c>
      <c r="AR59" s="132">
        <v>1.1000000000000001</v>
      </c>
      <c r="AS59" s="132">
        <v>0</v>
      </c>
      <c r="AT59" s="132">
        <v>0.79</v>
      </c>
      <c r="AU59" s="132">
        <v>0</v>
      </c>
      <c r="AV59" s="132">
        <v>9.23</v>
      </c>
      <c r="AW59" s="132">
        <v>2</v>
      </c>
      <c r="AX59" s="132">
        <v>0</v>
      </c>
      <c r="AY59" s="132">
        <v>0</v>
      </c>
      <c r="AZ59" s="132">
        <v>0</v>
      </c>
      <c r="BA59" s="151">
        <v>0</v>
      </c>
      <c r="BB59" s="132">
        <v>0</v>
      </c>
      <c r="BC59" s="132">
        <v>0</v>
      </c>
      <c r="BD59" s="132">
        <v>0</v>
      </c>
      <c r="BE59" s="146">
        <v>0</v>
      </c>
      <c r="BF59" s="132"/>
      <c r="BG59" s="132"/>
      <c r="BH59" s="132"/>
      <c r="BI59" s="339"/>
      <c r="BJ59" s="339"/>
      <c r="BK59" s="339"/>
      <c r="BL59" s="339"/>
      <c r="BM59" s="339"/>
      <c r="BN59" s="339"/>
      <c r="BO59" s="339"/>
      <c r="BP59" s="339"/>
      <c r="BQ59" s="339"/>
      <c r="BR59" s="339"/>
      <c r="BS59" s="339"/>
      <c r="BT59" s="339"/>
      <c r="BU59" s="339"/>
      <c r="BV59" s="340"/>
      <c r="BW59" s="340"/>
      <c r="BX59" s="341"/>
      <c r="BY59" s="339"/>
      <c r="BZ59" s="339"/>
      <c r="CA59" s="339"/>
      <c r="CB59" s="339"/>
      <c r="CC59" s="339"/>
      <c r="CD59" s="339"/>
      <c r="CE59" s="339"/>
      <c r="CF59" s="339"/>
      <c r="CG59" s="339"/>
      <c r="CH59" s="339"/>
      <c r="CI59" s="339"/>
      <c r="CJ59" s="339"/>
      <c r="CK59" s="339"/>
      <c r="CL59" s="339"/>
      <c r="CM59" s="339"/>
      <c r="CN59" s="339"/>
      <c r="CO59" s="339"/>
      <c r="CP59" s="339"/>
      <c r="CQ59" s="339"/>
      <c r="CR59" s="339"/>
      <c r="CS59" s="339"/>
      <c r="CT59" s="339"/>
      <c r="CU59" s="339"/>
      <c r="CV59" s="339"/>
      <c r="CW59" s="339"/>
      <c r="CX59" s="339"/>
      <c r="CY59" s="339"/>
      <c r="CZ59" s="339"/>
      <c r="DA59" s="339"/>
      <c r="DB59" s="339"/>
      <c r="DC59" s="339"/>
      <c r="DD59" s="339"/>
      <c r="DE59" s="339"/>
      <c r="DF59" s="339"/>
      <c r="DG59" s="339"/>
      <c r="DH59" s="339"/>
      <c r="DI59" s="339"/>
      <c r="DJ59" s="339"/>
      <c r="DK59" s="339"/>
      <c r="DL59" s="339"/>
      <c r="DM59" s="339"/>
      <c r="DN59" s="339"/>
      <c r="DO59" s="339"/>
      <c r="DP59" s="339"/>
      <c r="DQ59" s="339"/>
      <c r="DR59" s="339"/>
      <c r="DS59" s="339"/>
      <c r="DT59" s="339"/>
      <c r="DU59" s="339"/>
      <c r="DV59" s="339"/>
      <c r="DW59" s="339"/>
      <c r="DX59" s="339"/>
      <c r="DY59" s="339"/>
      <c r="DZ59" s="339"/>
      <c r="EA59" s="339"/>
      <c r="EB59" s="339"/>
      <c r="EC59" s="339"/>
      <c r="ED59" s="339"/>
      <c r="EE59" s="339"/>
      <c r="EF59" s="339"/>
      <c r="EG59" s="339"/>
      <c r="EH59" s="339"/>
      <c r="EI59" s="339"/>
      <c r="EJ59" s="339"/>
      <c r="EK59" s="339"/>
      <c r="EL59" s="339"/>
      <c r="EM59" s="339"/>
      <c r="EN59" s="339"/>
      <c r="EO59" s="339"/>
      <c r="EP59" s="339"/>
      <c r="EQ59" s="339"/>
      <c r="ER59" s="339"/>
      <c r="ES59" s="339"/>
      <c r="ET59" s="339"/>
      <c r="EU59" s="339"/>
      <c r="EV59" s="339"/>
      <c r="EW59" s="339"/>
      <c r="EX59" s="339"/>
      <c r="EY59" s="339"/>
      <c r="EZ59" s="339"/>
      <c r="FA59" s="339"/>
      <c r="FB59" s="339"/>
      <c r="FC59" s="339"/>
      <c r="FD59" s="339"/>
      <c r="FE59" s="339"/>
      <c r="FF59" s="339"/>
      <c r="FG59" s="339"/>
      <c r="FH59" s="339"/>
      <c r="FI59" s="339"/>
      <c r="FJ59" s="339"/>
      <c r="FK59" s="339"/>
      <c r="FL59" s="339"/>
      <c r="FM59" s="339"/>
      <c r="FN59" s="339"/>
      <c r="FO59" s="339"/>
      <c r="FP59" s="339"/>
      <c r="FQ59" s="339"/>
      <c r="FR59" s="339"/>
      <c r="FS59" s="339"/>
      <c r="FT59" s="339"/>
      <c r="FU59" s="339"/>
      <c r="FV59" s="339"/>
      <c r="FW59" s="339"/>
      <c r="FX59" s="339"/>
      <c r="FY59" s="339"/>
      <c r="FZ59" s="339"/>
      <c r="GA59" s="339"/>
      <c r="GB59" s="339"/>
      <c r="GC59" s="339"/>
      <c r="GD59" s="339"/>
      <c r="GE59" s="339"/>
      <c r="GF59" s="339"/>
      <c r="GG59" s="339"/>
      <c r="GH59" s="339"/>
      <c r="GI59" s="339"/>
      <c r="GJ59" s="339"/>
      <c r="GK59" s="339"/>
      <c r="GL59" s="339"/>
      <c r="GM59" s="339"/>
      <c r="GN59" s="339"/>
      <c r="GO59" s="339"/>
      <c r="GP59" s="339"/>
      <c r="GQ59" s="339"/>
      <c r="GR59" s="339"/>
      <c r="GS59" s="339"/>
      <c r="GT59" s="339"/>
      <c r="GU59" s="339"/>
      <c r="GV59" s="339"/>
      <c r="GW59" s="339"/>
      <c r="GX59" s="339"/>
      <c r="GY59" s="339"/>
      <c r="GZ59" s="339"/>
      <c r="HA59" s="339"/>
      <c r="HB59" s="339"/>
      <c r="HC59" s="339"/>
      <c r="HD59" s="339"/>
      <c r="HE59" s="339"/>
      <c r="HF59" s="339"/>
      <c r="HG59" s="339"/>
      <c r="HH59" s="339"/>
      <c r="HI59" s="339"/>
      <c r="HJ59" s="339"/>
      <c r="HK59" s="339"/>
      <c r="HL59" s="339"/>
      <c r="HM59" s="339"/>
      <c r="HN59" s="339"/>
      <c r="HO59" s="339"/>
      <c r="HP59" s="339"/>
      <c r="HQ59" s="339"/>
      <c r="HR59" s="339"/>
      <c r="HS59" s="339"/>
      <c r="HT59" s="339"/>
      <c r="HU59" s="339"/>
      <c r="HV59" s="339"/>
      <c r="HW59" s="339"/>
      <c r="HX59" s="339"/>
      <c r="HY59" s="339"/>
      <c r="HZ59" s="339"/>
      <c r="IA59" s="339"/>
      <c r="IB59" s="178"/>
      <c r="IC59" s="178"/>
      <c r="ID59" s="178"/>
      <c r="IE59" s="178"/>
      <c r="IF59" s="178"/>
      <c r="IG59" s="178"/>
    </row>
    <row r="60" spans="1:241" ht="14.45" customHeight="1">
      <c r="A60" s="186"/>
      <c r="B60" s="186" t="s">
        <v>661</v>
      </c>
      <c r="C60" s="186"/>
      <c r="D60" s="146">
        <v>24503.703080000003</v>
      </c>
      <c r="E60" s="388">
        <v>15201.9</v>
      </c>
      <c r="F60" s="384">
        <v>0</v>
      </c>
      <c r="G60" s="385">
        <v>0</v>
      </c>
      <c r="H60" s="385">
        <v>0</v>
      </c>
      <c r="I60" s="385">
        <v>0</v>
      </c>
      <c r="J60" s="384">
        <v>6937.26</v>
      </c>
      <c r="K60" s="384">
        <v>4256.54</v>
      </c>
      <c r="L60" s="384">
        <v>1674.86</v>
      </c>
      <c r="M60" s="384">
        <v>0</v>
      </c>
      <c r="N60" s="384">
        <v>0</v>
      </c>
      <c r="O60" s="384">
        <v>0</v>
      </c>
      <c r="P60" s="384">
        <v>2198.6290000000004</v>
      </c>
      <c r="Q60" s="384">
        <v>0</v>
      </c>
      <c r="R60" s="384">
        <v>134.60489999999999</v>
      </c>
      <c r="S60" s="388">
        <v>9193.49</v>
      </c>
      <c r="T60" s="384">
        <v>119.05640000000001</v>
      </c>
      <c r="U60" s="384">
        <v>110.91890000000001</v>
      </c>
      <c r="V60" s="384">
        <v>0</v>
      </c>
      <c r="W60" s="384">
        <v>40</v>
      </c>
      <c r="X60" s="384">
        <v>203.8801</v>
      </c>
      <c r="Y60" s="384">
        <v>30.1</v>
      </c>
      <c r="Z60" s="384">
        <v>0</v>
      </c>
      <c r="AA60" s="132">
        <v>0</v>
      </c>
      <c r="AB60" s="132">
        <f>SUM(AC60:AR60)</f>
        <v>993.76429999999993</v>
      </c>
      <c r="AC60" s="384">
        <v>496.41</v>
      </c>
      <c r="AD60" s="384">
        <v>436.85179999999997</v>
      </c>
      <c r="AE60" s="132">
        <v>6.64</v>
      </c>
      <c r="AF60" s="132">
        <v>5.71</v>
      </c>
      <c r="AG60" s="132">
        <v>22.585799999999999</v>
      </c>
      <c r="AH60" s="132">
        <v>1.181</v>
      </c>
      <c r="AI60" s="384">
        <v>7.99</v>
      </c>
      <c r="AJ60" s="384">
        <v>0.1739</v>
      </c>
      <c r="AK60" s="384">
        <v>0</v>
      </c>
      <c r="AL60" s="132">
        <v>2.5539999999999998</v>
      </c>
      <c r="AM60" s="132">
        <v>3.0381</v>
      </c>
      <c r="AN60" s="132">
        <v>3.7500999999999998</v>
      </c>
      <c r="AO60" s="132">
        <v>4.2870999999999997</v>
      </c>
      <c r="AP60" s="132">
        <v>0</v>
      </c>
      <c r="AQ60" s="132">
        <v>0</v>
      </c>
      <c r="AR60" s="132">
        <v>2.5925000000000002</v>
      </c>
      <c r="AS60" s="132">
        <v>0</v>
      </c>
      <c r="AT60" s="132">
        <v>1.2208000000000001</v>
      </c>
      <c r="AU60" s="132">
        <v>0</v>
      </c>
      <c r="AV60" s="132">
        <v>304.14450000000005</v>
      </c>
      <c r="AW60" s="132">
        <v>34.485900000000001</v>
      </c>
      <c r="AX60" s="132">
        <v>14.276000000000002</v>
      </c>
      <c r="AY60" s="132">
        <v>0.35749999999999998</v>
      </c>
      <c r="AZ60" s="132">
        <v>0</v>
      </c>
      <c r="BA60" s="132">
        <v>1.5302000000000002</v>
      </c>
      <c r="BB60" s="132">
        <v>7339.2586000000001</v>
      </c>
      <c r="BC60" s="132">
        <v>0.495</v>
      </c>
      <c r="BD60" s="132">
        <v>0</v>
      </c>
      <c r="BE60" s="132">
        <v>108.31648</v>
      </c>
      <c r="BF60" s="132"/>
      <c r="BG60" s="386"/>
      <c r="BH60" s="386"/>
      <c r="BI60" s="339"/>
      <c r="BJ60" s="339"/>
      <c r="BK60" s="339"/>
      <c r="BL60" s="339"/>
      <c r="BM60" s="339"/>
      <c r="BN60" s="339"/>
      <c r="BO60" s="339"/>
      <c r="BP60" s="339"/>
      <c r="BQ60" s="339"/>
      <c r="BR60" s="339"/>
      <c r="BS60" s="339"/>
      <c r="BT60" s="344"/>
      <c r="BU60" s="344"/>
      <c r="BV60" s="344"/>
      <c r="BW60" s="339"/>
      <c r="BX60" s="339"/>
      <c r="BY60" s="339"/>
      <c r="BZ60" s="339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9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9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9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9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9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9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9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  <c r="FR60" s="339"/>
      <c r="FS60" s="339"/>
      <c r="FT60" s="339"/>
      <c r="FU60" s="339"/>
      <c r="FV60" s="339"/>
      <c r="FW60" s="339"/>
      <c r="FX60" s="339"/>
      <c r="FY60" s="339"/>
      <c r="FZ60" s="339"/>
      <c r="GA60" s="339"/>
      <c r="GB60" s="339"/>
      <c r="GC60" s="339"/>
      <c r="GD60" s="339"/>
      <c r="GE60" s="339"/>
      <c r="GF60" s="339"/>
      <c r="GG60" s="339"/>
      <c r="GH60" s="339"/>
      <c r="GI60" s="339"/>
      <c r="GJ60" s="339"/>
      <c r="GK60" s="339"/>
      <c r="GL60" s="339"/>
      <c r="GM60" s="339"/>
      <c r="GN60" s="339"/>
      <c r="GO60" s="339"/>
      <c r="GP60" s="339"/>
      <c r="GQ60" s="339"/>
      <c r="GR60" s="339"/>
      <c r="GS60" s="339"/>
      <c r="GT60" s="339"/>
      <c r="GU60" s="339"/>
      <c r="GV60" s="339"/>
      <c r="GW60" s="339"/>
      <c r="GX60" s="339"/>
      <c r="GY60" s="339"/>
      <c r="GZ60" s="339"/>
      <c r="HA60" s="339"/>
      <c r="HB60" s="339"/>
      <c r="HC60" s="339"/>
      <c r="HD60" s="339"/>
      <c r="HE60" s="339"/>
      <c r="HF60" s="339"/>
      <c r="HG60" s="339"/>
      <c r="HH60" s="339"/>
      <c r="HI60" s="339"/>
      <c r="HJ60" s="339"/>
      <c r="HK60" s="339"/>
      <c r="HL60" s="339"/>
      <c r="HM60" s="339"/>
      <c r="HN60" s="339"/>
      <c r="HO60" s="339"/>
      <c r="HP60" s="339"/>
      <c r="HQ60" s="339"/>
      <c r="HR60" s="339"/>
      <c r="HS60" s="339"/>
      <c r="HT60" s="339"/>
      <c r="HU60" s="339"/>
      <c r="HV60" s="339"/>
      <c r="HW60" s="339"/>
      <c r="HX60" s="339"/>
      <c r="HY60" s="339"/>
      <c r="HZ60" s="339"/>
      <c r="IA60" s="339"/>
    </row>
    <row r="61" spans="1:241">
      <c r="A61" s="339"/>
      <c r="B61" s="67" t="s">
        <v>676</v>
      </c>
      <c r="C61" s="339"/>
      <c r="D61" s="342"/>
      <c r="E61" s="335"/>
      <c r="F61" s="342"/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342"/>
      <c r="S61" s="335"/>
      <c r="T61" s="342"/>
      <c r="U61" s="342"/>
      <c r="V61" s="342"/>
      <c r="W61" s="342"/>
      <c r="X61" s="342"/>
      <c r="Y61" s="342"/>
      <c r="Z61" s="342"/>
      <c r="AA61" s="342"/>
      <c r="AB61" s="342"/>
      <c r="AC61" s="342"/>
      <c r="AD61" s="342"/>
      <c r="AE61" s="342"/>
      <c r="AF61" s="342"/>
      <c r="AG61" s="342"/>
      <c r="AH61" s="342"/>
      <c r="AI61" s="342"/>
      <c r="AJ61" s="342"/>
      <c r="AK61" s="342"/>
      <c r="AL61" s="342"/>
      <c r="AM61" s="342"/>
      <c r="AN61" s="342"/>
      <c r="AO61" s="342"/>
      <c r="AP61" s="342"/>
      <c r="AQ61" s="342"/>
      <c r="AR61" s="342"/>
      <c r="AS61" s="342"/>
      <c r="AT61" s="342"/>
      <c r="AU61" s="342"/>
      <c r="AV61" s="342"/>
      <c r="AW61" s="342"/>
      <c r="AX61" s="342"/>
      <c r="AY61" s="342"/>
      <c r="AZ61" s="342"/>
      <c r="BA61" s="342"/>
      <c r="BB61" s="343"/>
      <c r="BC61" s="343"/>
      <c r="BD61" s="342"/>
      <c r="BE61" s="335"/>
      <c r="BF61" s="342"/>
      <c r="BG61" s="342"/>
      <c r="BH61" s="342"/>
      <c r="BI61" s="342"/>
      <c r="BJ61" s="342"/>
      <c r="BK61" s="342"/>
      <c r="BL61" s="342"/>
      <c r="BM61" s="342"/>
      <c r="BN61" s="342"/>
      <c r="BO61" s="342"/>
      <c r="BP61" s="342"/>
      <c r="BQ61" s="342"/>
      <c r="BR61" s="342"/>
      <c r="BS61" s="342"/>
      <c r="BT61" s="344"/>
      <c r="BU61" s="344"/>
      <c r="BV61" s="344"/>
      <c r="BW61" s="339"/>
      <c r="BX61" s="339"/>
      <c r="BY61" s="339"/>
      <c r="BZ61" s="339"/>
      <c r="CA61" s="339"/>
      <c r="CB61" s="339"/>
      <c r="CC61" s="339"/>
      <c r="CD61" s="339"/>
      <c r="CE61" s="339"/>
      <c r="CF61" s="339"/>
      <c r="CG61" s="339"/>
      <c r="CH61" s="339"/>
      <c r="CI61" s="339"/>
      <c r="CJ61" s="339"/>
      <c r="CK61" s="339"/>
      <c r="CL61" s="339"/>
      <c r="CM61" s="339"/>
      <c r="CN61" s="339"/>
      <c r="CO61" s="339"/>
      <c r="CP61" s="339"/>
      <c r="CQ61" s="339"/>
      <c r="CR61" s="339"/>
      <c r="CS61" s="339"/>
      <c r="CT61" s="339"/>
      <c r="CU61" s="339"/>
      <c r="CV61" s="339"/>
      <c r="CW61" s="339"/>
      <c r="CX61" s="339"/>
      <c r="CY61" s="339"/>
      <c r="CZ61" s="339"/>
      <c r="DA61" s="339"/>
      <c r="DB61" s="339"/>
      <c r="DC61" s="339"/>
      <c r="DD61" s="339"/>
      <c r="DE61" s="339"/>
      <c r="DF61" s="339"/>
      <c r="DG61" s="339"/>
      <c r="DH61" s="339"/>
      <c r="DI61" s="339"/>
      <c r="DJ61" s="339"/>
      <c r="DK61" s="339"/>
      <c r="DL61" s="339"/>
      <c r="DM61" s="339"/>
      <c r="DN61" s="339"/>
      <c r="DO61" s="339"/>
      <c r="DP61" s="339"/>
      <c r="DQ61" s="339"/>
      <c r="DR61" s="339"/>
      <c r="DS61" s="339"/>
      <c r="DT61" s="339"/>
      <c r="DU61" s="339"/>
      <c r="DV61" s="339"/>
      <c r="DW61" s="339"/>
      <c r="DX61" s="339"/>
      <c r="DY61" s="339"/>
      <c r="DZ61" s="339"/>
      <c r="EA61" s="339"/>
      <c r="EB61" s="339"/>
      <c r="EC61" s="339"/>
      <c r="ED61" s="339"/>
      <c r="EE61" s="339"/>
      <c r="EF61" s="339"/>
      <c r="EG61" s="339"/>
      <c r="EH61" s="339"/>
      <c r="EI61" s="339"/>
      <c r="EJ61" s="339"/>
      <c r="EK61" s="339"/>
      <c r="EL61" s="339"/>
      <c r="EM61" s="339"/>
      <c r="EN61" s="339"/>
      <c r="EO61" s="339"/>
      <c r="EP61" s="339"/>
      <c r="EQ61" s="339"/>
      <c r="ER61" s="339"/>
      <c r="ES61" s="339"/>
      <c r="ET61" s="339"/>
      <c r="EU61" s="339"/>
      <c r="EV61" s="339"/>
      <c r="EW61" s="339"/>
      <c r="EX61" s="339"/>
      <c r="EY61" s="339"/>
      <c r="EZ61" s="339"/>
      <c r="FA61" s="339"/>
      <c r="FB61" s="339"/>
      <c r="FC61" s="339"/>
      <c r="FD61" s="339"/>
      <c r="FE61" s="339"/>
      <c r="FF61" s="339"/>
      <c r="FG61" s="339"/>
      <c r="FH61" s="339"/>
      <c r="FI61" s="339"/>
      <c r="FJ61" s="339"/>
      <c r="FK61" s="339"/>
      <c r="FL61" s="339"/>
      <c r="FM61" s="339"/>
      <c r="FN61" s="339"/>
      <c r="FO61" s="339"/>
      <c r="FP61" s="339"/>
      <c r="FQ61" s="339"/>
      <c r="FR61" s="339"/>
      <c r="FS61" s="339"/>
      <c r="FT61" s="339"/>
      <c r="FU61" s="339"/>
      <c r="FV61" s="339"/>
      <c r="FW61" s="339"/>
      <c r="FX61" s="339"/>
      <c r="FY61" s="339"/>
      <c r="FZ61" s="339"/>
      <c r="GA61" s="339"/>
      <c r="GB61" s="339"/>
      <c r="GC61" s="339"/>
      <c r="GD61" s="339"/>
      <c r="GE61" s="339"/>
      <c r="GF61" s="339"/>
      <c r="GG61" s="339"/>
      <c r="GH61" s="339"/>
      <c r="GI61" s="339"/>
      <c r="GJ61" s="339"/>
      <c r="GK61" s="339"/>
      <c r="GL61" s="339"/>
      <c r="GM61" s="339"/>
      <c r="GN61" s="339"/>
      <c r="GO61" s="339"/>
      <c r="GP61" s="339"/>
      <c r="GQ61" s="339"/>
      <c r="GR61" s="339"/>
      <c r="GS61" s="339"/>
      <c r="GT61" s="339"/>
      <c r="GU61" s="339"/>
      <c r="GV61" s="339"/>
      <c r="GW61" s="339"/>
      <c r="GX61" s="339"/>
      <c r="GY61" s="339"/>
      <c r="GZ61" s="339"/>
      <c r="HA61" s="339"/>
      <c r="HB61" s="339"/>
      <c r="HC61" s="339"/>
      <c r="HD61" s="339"/>
      <c r="HE61" s="339"/>
      <c r="HF61" s="339"/>
      <c r="HG61" s="339"/>
      <c r="HH61" s="339"/>
      <c r="HI61" s="339"/>
      <c r="HJ61" s="339"/>
      <c r="HK61" s="339"/>
      <c r="HL61" s="339"/>
      <c r="HM61" s="339"/>
      <c r="HN61" s="339"/>
      <c r="HO61" s="339"/>
      <c r="HP61" s="339"/>
      <c r="HQ61" s="339"/>
      <c r="HR61" s="339"/>
      <c r="HS61" s="339"/>
      <c r="HT61" s="339"/>
      <c r="HU61" s="339"/>
      <c r="HV61" s="339"/>
      <c r="HW61" s="339"/>
      <c r="HX61" s="339"/>
      <c r="HY61" s="339"/>
      <c r="HZ61" s="339"/>
      <c r="IA61" s="339"/>
    </row>
    <row r="62" spans="1:241">
      <c r="A62" s="339"/>
      <c r="B62" s="339"/>
      <c r="C62" s="339"/>
      <c r="D62" s="342"/>
      <c r="E62" s="335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342"/>
      <c r="Q62" s="342"/>
      <c r="R62" s="342"/>
      <c r="S62" s="335"/>
      <c r="T62" s="342"/>
      <c r="U62" s="342"/>
      <c r="V62" s="342"/>
      <c r="W62" s="342"/>
      <c r="X62" s="342"/>
      <c r="Y62" s="342"/>
      <c r="Z62" s="342"/>
      <c r="AA62" s="342"/>
      <c r="AB62" s="342"/>
      <c r="AC62" s="342"/>
      <c r="AD62" s="342"/>
      <c r="AE62" s="342"/>
      <c r="AF62" s="342"/>
      <c r="AG62" s="342"/>
      <c r="AH62" s="342"/>
      <c r="AI62" s="342"/>
      <c r="AJ62" s="342"/>
      <c r="AK62" s="342"/>
      <c r="AL62" s="342"/>
      <c r="AM62" s="342"/>
      <c r="AN62" s="342"/>
      <c r="AO62" s="342"/>
      <c r="AP62" s="342"/>
      <c r="AQ62" s="342"/>
      <c r="AR62" s="342"/>
      <c r="AS62" s="342"/>
      <c r="AT62" s="342"/>
      <c r="AU62" s="342"/>
      <c r="AV62" s="342"/>
      <c r="AW62" s="342"/>
      <c r="AX62" s="342"/>
      <c r="AY62" s="342"/>
      <c r="AZ62" s="342"/>
      <c r="BA62" s="342"/>
      <c r="BB62" s="343"/>
      <c r="BC62" s="343"/>
      <c r="BD62" s="342"/>
      <c r="BE62" s="335"/>
      <c r="BF62" s="342"/>
      <c r="BG62" s="342"/>
      <c r="BH62" s="342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344"/>
      <c r="BU62" s="344"/>
      <c r="BV62" s="344"/>
      <c r="BW62" s="339"/>
      <c r="BX62" s="339"/>
      <c r="BY62" s="339"/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  <c r="DO62" s="339"/>
      <c r="DP62" s="339"/>
      <c r="DQ62" s="339"/>
      <c r="DR62" s="339"/>
      <c r="DS62" s="339"/>
      <c r="DT62" s="339"/>
      <c r="DU62" s="339"/>
      <c r="DV62" s="339"/>
      <c r="DW62" s="339"/>
      <c r="DX62" s="339"/>
      <c r="DY62" s="339"/>
      <c r="DZ62" s="339"/>
      <c r="EA62" s="339"/>
      <c r="EB62" s="339"/>
      <c r="EC62" s="339"/>
      <c r="ED62" s="339"/>
      <c r="EE62" s="339"/>
      <c r="EF62" s="339"/>
      <c r="EG62" s="339"/>
      <c r="EH62" s="339"/>
      <c r="EI62" s="339"/>
      <c r="EJ62" s="339"/>
      <c r="EK62" s="339"/>
      <c r="EL62" s="339"/>
      <c r="EM62" s="339"/>
      <c r="EN62" s="339"/>
      <c r="EO62" s="339"/>
      <c r="EP62" s="339"/>
      <c r="EQ62" s="339"/>
      <c r="ER62" s="339"/>
      <c r="ES62" s="339"/>
      <c r="ET62" s="339"/>
      <c r="EU62" s="339"/>
      <c r="EV62" s="339"/>
      <c r="EW62" s="339"/>
      <c r="EX62" s="339"/>
      <c r="EY62" s="339"/>
      <c r="EZ62" s="339"/>
      <c r="FA62" s="339"/>
      <c r="FB62" s="339"/>
      <c r="FC62" s="339"/>
      <c r="FD62" s="339"/>
      <c r="FE62" s="339"/>
      <c r="FF62" s="339"/>
      <c r="FG62" s="339"/>
      <c r="FH62" s="339"/>
      <c r="FI62" s="339"/>
      <c r="FJ62" s="339"/>
      <c r="FK62" s="339"/>
      <c r="FL62" s="339"/>
      <c r="FM62" s="339"/>
      <c r="FN62" s="339"/>
      <c r="FO62" s="339"/>
      <c r="FP62" s="339"/>
      <c r="FQ62" s="339"/>
      <c r="FR62" s="339"/>
      <c r="FS62" s="339"/>
      <c r="FT62" s="339"/>
      <c r="FU62" s="339"/>
      <c r="FV62" s="339"/>
      <c r="FW62" s="339"/>
      <c r="FX62" s="339"/>
      <c r="FY62" s="339"/>
      <c r="FZ62" s="339"/>
      <c r="GA62" s="339"/>
      <c r="GB62" s="339"/>
      <c r="GC62" s="339"/>
      <c r="GD62" s="339"/>
      <c r="GE62" s="339"/>
      <c r="GF62" s="339"/>
      <c r="GG62" s="339"/>
      <c r="GH62" s="339"/>
      <c r="GI62" s="339"/>
      <c r="GJ62" s="339"/>
      <c r="GK62" s="339"/>
      <c r="GL62" s="339"/>
      <c r="GM62" s="339"/>
      <c r="GN62" s="339"/>
      <c r="GO62" s="339"/>
      <c r="GP62" s="339"/>
      <c r="GQ62" s="339"/>
      <c r="GR62" s="339"/>
      <c r="GS62" s="339"/>
      <c r="GT62" s="339"/>
      <c r="GU62" s="339"/>
      <c r="GV62" s="339"/>
      <c r="GW62" s="339"/>
      <c r="GX62" s="339"/>
      <c r="GY62" s="339"/>
      <c r="GZ62" s="339"/>
      <c r="HA62" s="339"/>
      <c r="HB62" s="339"/>
      <c r="HC62" s="339"/>
      <c r="HD62" s="339"/>
      <c r="HE62" s="339"/>
      <c r="HF62" s="339"/>
      <c r="HG62" s="339"/>
      <c r="HH62" s="339"/>
      <c r="HI62" s="339"/>
      <c r="HJ62" s="339"/>
      <c r="HK62" s="339"/>
      <c r="HL62" s="339"/>
      <c r="HM62" s="339"/>
      <c r="HN62" s="339"/>
      <c r="HO62" s="339"/>
      <c r="HP62" s="339"/>
      <c r="HQ62" s="339"/>
      <c r="HR62" s="339"/>
      <c r="HS62" s="339"/>
      <c r="HT62" s="339"/>
      <c r="HU62" s="339"/>
      <c r="HV62" s="339"/>
      <c r="HW62" s="339"/>
      <c r="HX62" s="339"/>
      <c r="HY62" s="339"/>
      <c r="HZ62" s="339"/>
      <c r="IA62" s="339"/>
    </row>
    <row r="63" spans="1:241">
      <c r="A63" s="339"/>
      <c r="B63" s="339"/>
      <c r="C63" s="339"/>
      <c r="D63" s="342"/>
      <c r="E63" s="335"/>
      <c r="F63" s="342"/>
      <c r="G63" s="342"/>
      <c r="H63" s="342"/>
      <c r="I63" s="342"/>
      <c r="J63" s="342"/>
      <c r="K63" s="342"/>
      <c r="L63" s="342"/>
      <c r="M63" s="342"/>
      <c r="N63" s="342"/>
      <c r="O63" s="342"/>
      <c r="P63" s="342"/>
      <c r="Q63" s="342"/>
      <c r="R63" s="342"/>
      <c r="S63" s="335"/>
      <c r="T63" s="342"/>
      <c r="U63" s="342"/>
      <c r="V63" s="342"/>
      <c r="W63" s="342"/>
      <c r="X63" s="342"/>
      <c r="Y63" s="342"/>
      <c r="Z63" s="342"/>
      <c r="AA63" s="342"/>
      <c r="AB63" s="342"/>
      <c r="AC63" s="342"/>
      <c r="AD63" s="342"/>
      <c r="AE63" s="342"/>
      <c r="AF63" s="342"/>
      <c r="AG63" s="342"/>
      <c r="AH63" s="342"/>
      <c r="AI63" s="342"/>
      <c r="AJ63" s="342"/>
      <c r="AK63" s="342"/>
      <c r="AL63" s="342"/>
      <c r="AM63" s="342"/>
      <c r="AN63" s="342"/>
      <c r="AO63" s="342"/>
      <c r="AP63" s="342"/>
      <c r="AQ63" s="342"/>
      <c r="AR63" s="342"/>
      <c r="AS63" s="342"/>
      <c r="AT63" s="342"/>
      <c r="AU63" s="342"/>
      <c r="AV63" s="342"/>
      <c r="AW63" s="342"/>
      <c r="AX63" s="342"/>
      <c r="AY63" s="342"/>
      <c r="AZ63" s="342"/>
      <c r="BA63" s="342"/>
      <c r="BB63" s="343"/>
      <c r="BC63" s="343"/>
      <c r="BD63" s="342"/>
      <c r="BE63" s="335"/>
      <c r="BF63" s="342"/>
      <c r="BG63" s="342"/>
      <c r="BH63" s="342"/>
      <c r="BI63" s="339"/>
      <c r="BJ63" s="339"/>
      <c r="BK63" s="339"/>
      <c r="BL63" s="339"/>
      <c r="BM63" s="339"/>
      <c r="BN63" s="339"/>
      <c r="BO63" s="339"/>
      <c r="BP63" s="339"/>
      <c r="BQ63" s="339"/>
      <c r="BR63" s="339"/>
      <c r="BS63" s="339"/>
      <c r="BT63" s="344"/>
      <c r="BU63" s="344"/>
      <c r="BV63" s="344"/>
      <c r="BW63" s="339"/>
      <c r="BX63" s="339"/>
      <c r="BY63" s="339"/>
      <c r="BZ63" s="339"/>
      <c r="CA63" s="339"/>
      <c r="CB63" s="339"/>
      <c r="CC63" s="339"/>
      <c r="CD63" s="339"/>
      <c r="CE63" s="339"/>
      <c r="CF63" s="339"/>
      <c r="CG63" s="339"/>
      <c r="CH63" s="339"/>
      <c r="CI63" s="339"/>
      <c r="CJ63" s="339"/>
      <c r="CK63" s="339"/>
      <c r="CL63" s="339"/>
      <c r="CM63" s="339"/>
      <c r="CN63" s="339"/>
      <c r="CO63" s="339"/>
      <c r="CP63" s="339"/>
      <c r="CQ63" s="339"/>
      <c r="CR63" s="339"/>
      <c r="CS63" s="339"/>
      <c r="CT63" s="339"/>
      <c r="CU63" s="339"/>
      <c r="CV63" s="339"/>
      <c r="CW63" s="339"/>
      <c r="CX63" s="339"/>
      <c r="CY63" s="339"/>
      <c r="CZ63" s="339"/>
      <c r="DA63" s="339"/>
      <c r="DB63" s="339"/>
      <c r="DC63" s="339"/>
      <c r="DD63" s="339"/>
      <c r="DE63" s="339"/>
      <c r="DF63" s="339"/>
      <c r="DG63" s="339"/>
      <c r="DH63" s="339"/>
      <c r="DI63" s="339"/>
      <c r="DJ63" s="339"/>
      <c r="DK63" s="339"/>
      <c r="DL63" s="339"/>
      <c r="DM63" s="339"/>
      <c r="DN63" s="339"/>
      <c r="DO63" s="339"/>
      <c r="DP63" s="339"/>
      <c r="DQ63" s="339"/>
      <c r="DR63" s="339"/>
      <c r="DS63" s="339"/>
      <c r="DT63" s="339"/>
      <c r="DU63" s="339"/>
      <c r="DV63" s="339"/>
      <c r="DW63" s="339"/>
      <c r="DX63" s="339"/>
      <c r="DY63" s="339"/>
      <c r="DZ63" s="339"/>
      <c r="EA63" s="339"/>
      <c r="EB63" s="339"/>
      <c r="EC63" s="339"/>
      <c r="ED63" s="339"/>
      <c r="EE63" s="339"/>
      <c r="EF63" s="339"/>
      <c r="EG63" s="339"/>
      <c r="EH63" s="339"/>
      <c r="EI63" s="339"/>
      <c r="EJ63" s="339"/>
      <c r="EK63" s="339"/>
      <c r="EL63" s="339"/>
      <c r="EM63" s="339"/>
      <c r="EN63" s="339"/>
      <c r="EO63" s="339"/>
      <c r="EP63" s="339"/>
      <c r="EQ63" s="339"/>
      <c r="ER63" s="339"/>
      <c r="ES63" s="339"/>
      <c r="ET63" s="339"/>
      <c r="EU63" s="339"/>
      <c r="EV63" s="339"/>
      <c r="EW63" s="339"/>
      <c r="EX63" s="339"/>
      <c r="EY63" s="339"/>
      <c r="EZ63" s="339"/>
      <c r="FA63" s="339"/>
      <c r="FB63" s="339"/>
      <c r="FC63" s="339"/>
      <c r="FD63" s="339"/>
      <c r="FE63" s="339"/>
      <c r="FF63" s="339"/>
      <c r="FG63" s="339"/>
      <c r="FH63" s="339"/>
      <c r="FI63" s="339"/>
      <c r="FJ63" s="339"/>
      <c r="FK63" s="339"/>
      <c r="FL63" s="339"/>
      <c r="FM63" s="339"/>
      <c r="FN63" s="339"/>
      <c r="FO63" s="339"/>
      <c r="FP63" s="339"/>
      <c r="FQ63" s="339"/>
      <c r="FR63" s="339"/>
      <c r="FS63" s="339"/>
      <c r="FT63" s="339"/>
      <c r="FU63" s="339"/>
      <c r="FV63" s="339"/>
      <c r="FW63" s="339"/>
      <c r="FX63" s="339"/>
      <c r="FY63" s="339"/>
      <c r="FZ63" s="339"/>
      <c r="GA63" s="339"/>
      <c r="GB63" s="339"/>
      <c r="GC63" s="339"/>
      <c r="GD63" s="339"/>
      <c r="GE63" s="339"/>
      <c r="GF63" s="339"/>
      <c r="GG63" s="339"/>
      <c r="GH63" s="339"/>
      <c r="GI63" s="339"/>
      <c r="GJ63" s="339"/>
      <c r="GK63" s="339"/>
      <c r="GL63" s="339"/>
      <c r="GM63" s="339"/>
      <c r="GN63" s="339"/>
      <c r="GO63" s="339"/>
      <c r="GP63" s="339"/>
      <c r="GQ63" s="339"/>
      <c r="GR63" s="339"/>
      <c r="GS63" s="339"/>
      <c r="GT63" s="339"/>
      <c r="GU63" s="339"/>
      <c r="GV63" s="339"/>
      <c r="GW63" s="339"/>
      <c r="GX63" s="339"/>
      <c r="GY63" s="339"/>
      <c r="GZ63" s="339"/>
      <c r="HA63" s="339"/>
      <c r="HB63" s="339"/>
      <c r="HC63" s="339"/>
      <c r="HD63" s="339"/>
      <c r="HE63" s="339"/>
      <c r="HF63" s="339"/>
      <c r="HG63" s="339"/>
      <c r="HH63" s="339"/>
      <c r="HI63" s="339"/>
      <c r="HJ63" s="339"/>
      <c r="HK63" s="339"/>
      <c r="HL63" s="339"/>
      <c r="HM63" s="339"/>
      <c r="HN63" s="339"/>
      <c r="HO63" s="339"/>
      <c r="HP63" s="339"/>
      <c r="HQ63" s="339"/>
      <c r="HR63" s="339"/>
      <c r="HS63" s="339"/>
      <c r="HT63" s="339"/>
      <c r="HU63" s="339"/>
      <c r="HV63" s="339"/>
      <c r="HW63" s="339"/>
      <c r="HX63" s="339"/>
      <c r="HY63" s="339"/>
      <c r="HZ63" s="339"/>
      <c r="IA63" s="339"/>
    </row>
    <row r="64" spans="1:241">
      <c r="A64" s="339"/>
      <c r="B64" s="339"/>
      <c r="C64" s="339"/>
      <c r="D64" s="342"/>
      <c r="E64" s="335"/>
      <c r="F64" s="342"/>
      <c r="G64" s="342"/>
      <c r="H64" s="342"/>
      <c r="I64" s="342"/>
      <c r="J64" s="342"/>
      <c r="K64" s="342"/>
      <c r="L64" s="342"/>
      <c r="M64" s="342"/>
      <c r="N64" s="342"/>
      <c r="O64" s="342"/>
      <c r="P64" s="342"/>
      <c r="Q64" s="342"/>
      <c r="R64" s="342"/>
      <c r="S64" s="335"/>
      <c r="T64" s="342"/>
      <c r="U64" s="342"/>
      <c r="V64" s="342"/>
      <c r="W64" s="342"/>
      <c r="X64" s="342"/>
      <c r="Y64" s="342"/>
      <c r="Z64" s="342"/>
      <c r="AA64" s="342"/>
      <c r="AB64" s="342"/>
      <c r="AC64" s="342"/>
      <c r="AD64" s="342"/>
      <c r="AE64" s="342"/>
      <c r="AF64" s="342"/>
      <c r="AG64" s="342"/>
      <c r="AH64" s="342"/>
      <c r="AI64" s="342"/>
      <c r="AJ64" s="342"/>
      <c r="AK64" s="342"/>
      <c r="AL64" s="342"/>
      <c r="AM64" s="342"/>
      <c r="AN64" s="342"/>
      <c r="AO64" s="342"/>
      <c r="AP64" s="342"/>
      <c r="AQ64" s="342"/>
      <c r="AR64" s="342"/>
      <c r="AS64" s="342"/>
      <c r="AT64" s="342"/>
      <c r="AU64" s="342"/>
      <c r="AV64" s="342"/>
      <c r="AW64" s="342"/>
      <c r="AX64" s="342"/>
      <c r="AY64" s="342"/>
      <c r="AZ64" s="342"/>
      <c r="BA64" s="342"/>
      <c r="BB64" s="343"/>
      <c r="BC64" s="343"/>
      <c r="BD64" s="342"/>
      <c r="BE64" s="335"/>
      <c r="BF64" s="342"/>
      <c r="BG64" s="342"/>
      <c r="BH64" s="342"/>
      <c r="BI64" s="339"/>
      <c r="BJ64" s="339"/>
      <c r="BK64" s="339"/>
      <c r="BL64" s="339"/>
      <c r="BM64" s="339"/>
      <c r="BN64" s="339"/>
      <c r="BO64" s="339"/>
      <c r="BP64" s="339"/>
      <c r="BQ64" s="339"/>
      <c r="BR64" s="339"/>
      <c r="BS64" s="339"/>
      <c r="BT64" s="344"/>
      <c r="BU64" s="344"/>
      <c r="BV64" s="344"/>
      <c r="BW64" s="339"/>
      <c r="BX64" s="339"/>
      <c r="BY64" s="339"/>
      <c r="BZ64" s="339"/>
      <c r="CA64" s="339"/>
      <c r="CB64" s="339"/>
      <c r="CC64" s="339"/>
      <c r="CD64" s="339"/>
      <c r="CE64" s="339"/>
      <c r="CF64" s="339"/>
      <c r="CG64" s="339"/>
      <c r="CH64" s="339"/>
      <c r="CI64" s="339"/>
      <c r="CJ64" s="339"/>
      <c r="CK64" s="339"/>
      <c r="CL64" s="339"/>
      <c r="CM64" s="339"/>
      <c r="CN64" s="339"/>
      <c r="CO64" s="339"/>
      <c r="CP64" s="339"/>
      <c r="CQ64" s="339"/>
      <c r="CR64" s="339"/>
      <c r="CS64" s="339"/>
      <c r="CT64" s="339"/>
      <c r="CU64" s="339"/>
      <c r="CV64" s="339"/>
      <c r="CW64" s="339"/>
      <c r="CX64" s="339"/>
      <c r="CY64" s="339"/>
      <c r="CZ64" s="339"/>
      <c r="DA64" s="339"/>
      <c r="DB64" s="339"/>
      <c r="DC64" s="339"/>
      <c r="DD64" s="339"/>
      <c r="DE64" s="339"/>
      <c r="DF64" s="339"/>
      <c r="DG64" s="339"/>
      <c r="DH64" s="339"/>
      <c r="DI64" s="339"/>
      <c r="DJ64" s="339"/>
      <c r="DK64" s="339"/>
      <c r="DL64" s="339"/>
      <c r="DM64" s="339"/>
      <c r="DN64" s="339"/>
      <c r="DO64" s="339"/>
      <c r="DP64" s="339"/>
      <c r="DQ64" s="339"/>
      <c r="DR64" s="339"/>
      <c r="DS64" s="339"/>
      <c r="DT64" s="339"/>
      <c r="DU64" s="339"/>
      <c r="DV64" s="339"/>
      <c r="DW64" s="339"/>
      <c r="DX64" s="339"/>
      <c r="DY64" s="339"/>
      <c r="DZ64" s="339"/>
      <c r="EA64" s="339"/>
      <c r="EB64" s="339"/>
      <c r="EC64" s="339"/>
      <c r="ED64" s="339"/>
      <c r="EE64" s="339"/>
      <c r="EF64" s="339"/>
      <c r="EG64" s="339"/>
      <c r="EH64" s="339"/>
      <c r="EI64" s="339"/>
      <c r="EJ64" s="339"/>
      <c r="EK64" s="339"/>
      <c r="EL64" s="339"/>
      <c r="EM64" s="339"/>
      <c r="EN64" s="339"/>
      <c r="EO64" s="339"/>
      <c r="EP64" s="339"/>
      <c r="EQ64" s="339"/>
      <c r="ER64" s="339"/>
      <c r="ES64" s="339"/>
      <c r="ET64" s="339"/>
      <c r="EU64" s="339"/>
      <c r="EV64" s="339"/>
      <c r="EW64" s="339"/>
      <c r="EX64" s="339"/>
      <c r="EY64" s="339"/>
      <c r="EZ64" s="339"/>
      <c r="FA64" s="339"/>
      <c r="FB64" s="339"/>
      <c r="FC64" s="339"/>
      <c r="FD64" s="339"/>
      <c r="FE64" s="339"/>
      <c r="FF64" s="339"/>
      <c r="FG64" s="339"/>
      <c r="FH64" s="339"/>
      <c r="FI64" s="339"/>
      <c r="FJ64" s="339"/>
      <c r="FK64" s="339"/>
      <c r="FL64" s="339"/>
      <c r="FM64" s="339"/>
      <c r="FN64" s="339"/>
      <c r="FO64" s="339"/>
      <c r="FP64" s="339"/>
      <c r="FQ64" s="339"/>
      <c r="FR64" s="339"/>
      <c r="FS64" s="339"/>
      <c r="FT64" s="339"/>
      <c r="FU64" s="339"/>
      <c r="FV64" s="339"/>
      <c r="FW64" s="339"/>
      <c r="FX64" s="339"/>
      <c r="FY64" s="339"/>
      <c r="FZ64" s="339"/>
      <c r="GA64" s="339"/>
      <c r="GB64" s="339"/>
      <c r="GC64" s="339"/>
      <c r="GD64" s="339"/>
      <c r="GE64" s="339"/>
      <c r="GF64" s="339"/>
      <c r="GG64" s="339"/>
      <c r="GH64" s="339"/>
      <c r="GI64" s="339"/>
      <c r="GJ64" s="339"/>
      <c r="GK64" s="339"/>
      <c r="GL64" s="339"/>
      <c r="GM64" s="339"/>
      <c r="GN64" s="339"/>
      <c r="GO64" s="339"/>
      <c r="GP64" s="339"/>
      <c r="GQ64" s="339"/>
      <c r="GR64" s="339"/>
      <c r="GS64" s="339"/>
      <c r="GT64" s="339"/>
      <c r="GU64" s="339"/>
      <c r="GV64" s="339"/>
      <c r="GW64" s="339"/>
      <c r="GX64" s="339"/>
      <c r="GY64" s="339"/>
      <c r="GZ64" s="339"/>
      <c r="HA64" s="339"/>
      <c r="HB64" s="339"/>
      <c r="HC64" s="339"/>
      <c r="HD64" s="339"/>
      <c r="HE64" s="339"/>
      <c r="HF64" s="339"/>
      <c r="HG64" s="339"/>
      <c r="HH64" s="339"/>
      <c r="HI64" s="339"/>
      <c r="HJ64" s="339"/>
      <c r="HK64" s="339"/>
      <c r="HL64" s="339"/>
      <c r="HM64" s="339"/>
      <c r="HN64" s="339"/>
      <c r="HO64" s="339"/>
      <c r="HP64" s="339"/>
      <c r="HQ64" s="339"/>
      <c r="HR64" s="339"/>
      <c r="HS64" s="339"/>
      <c r="HT64" s="339"/>
      <c r="HU64" s="339"/>
      <c r="HV64" s="339"/>
      <c r="HW64" s="339"/>
      <c r="HX64" s="339"/>
      <c r="HY64" s="339"/>
      <c r="HZ64" s="339"/>
      <c r="IA64" s="339"/>
    </row>
    <row r="65" spans="1:235">
      <c r="A65" s="339"/>
      <c r="B65" s="339"/>
      <c r="C65" s="339"/>
      <c r="D65" s="342"/>
      <c r="E65" s="335"/>
      <c r="F65" s="342"/>
      <c r="G65" s="342"/>
      <c r="H65" s="342"/>
      <c r="I65" s="342"/>
      <c r="J65" s="342"/>
      <c r="K65" s="342"/>
      <c r="L65" s="342"/>
      <c r="M65" s="342"/>
      <c r="N65" s="342"/>
      <c r="O65" s="342"/>
      <c r="P65" s="342"/>
      <c r="Q65" s="342"/>
      <c r="R65" s="342"/>
      <c r="S65" s="335"/>
      <c r="T65" s="342"/>
      <c r="U65" s="342"/>
      <c r="V65" s="342"/>
      <c r="W65" s="342"/>
      <c r="X65" s="342"/>
      <c r="Y65" s="342"/>
      <c r="Z65" s="342"/>
      <c r="AA65" s="342"/>
      <c r="AB65" s="342"/>
      <c r="AC65" s="342"/>
      <c r="AD65" s="342"/>
      <c r="AE65" s="342"/>
      <c r="AF65" s="342"/>
      <c r="AG65" s="342"/>
      <c r="AH65" s="342"/>
      <c r="AI65" s="342"/>
      <c r="AJ65" s="342"/>
      <c r="AK65" s="342"/>
      <c r="AL65" s="342"/>
      <c r="AM65" s="342"/>
      <c r="AN65" s="342"/>
      <c r="AO65" s="342"/>
      <c r="AP65" s="342"/>
      <c r="AQ65" s="342"/>
      <c r="AR65" s="342"/>
      <c r="AS65" s="342"/>
      <c r="AT65" s="342"/>
      <c r="AU65" s="342"/>
      <c r="AV65" s="342"/>
      <c r="AW65" s="342"/>
      <c r="AX65" s="342"/>
      <c r="AY65" s="342"/>
      <c r="AZ65" s="342"/>
      <c r="BA65" s="342"/>
      <c r="BB65" s="343"/>
      <c r="BC65" s="343"/>
      <c r="BD65" s="342"/>
      <c r="BE65" s="335"/>
      <c r="BF65" s="342"/>
      <c r="BG65" s="342"/>
      <c r="BH65" s="342"/>
      <c r="BI65" s="339"/>
      <c r="BJ65" s="339"/>
      <c r="BK65" s="339"/>
      <c r="BL65" s="339"/>
      <c r="BM65" s="339"/>
      <c r="BN65" s="339"/>
      <c r="BO65" s="339"/>
      <c r="BP65" s="339"/>
      <c r="BQ65" s="339"/>
      <c r="BR65" s="339"/>
      <c r="BS65" s="339"/>
      <c r="BT65" s="344"/>
      <c r="BU65" s="344"/>
      <c r="BV65" s="344"/>
      <c r="BW65" s="339"/>
      <c r="BX65" s="339"/>
      <c r="BY65" s="339"/>
      <c r="BZ65" s="339"/>
      <c r="CA65" s="339"/>
      <c r="CB65" s="339"/>
      <c r="CC65" s="339"/>
      <c r="CD65" s="339"/>
      <c r="CE65" s="339"/>
      <c r="CF65" s="339"/>
      <c r="CG65" s="339"/>
      <c r="CH65" s="339"/>
      <c r="CI65" s="339"/>
      <c r="CJ65" s="339"/>
      <c r="CK65" s="339"/>
      <c r="CL65" s="339"/>
      <c r="CM65" s="339"/>
      <c r="CN65" s="339"/>
      <c r="CO65" s="339"/>
      <c r="CP65" s="339"/>
      <c r="CQ65" s="339"/>
      <c r="CR65" s="339"/>
      <c r="CS65" s="339"/>
      <c r="CT65" s="339"/>
      <c r="CU65" s="339"/>
      <c r="CV65" s="339"/>
      <c r="CW65" s="339"/>
      <c r="CX65" s="339"/>
      <c r="CY65" s="339"/>
      <c r="CZ65" s="339"/>
      <c r="DA65" s="339"/>
      <c r="DB65" s="339"/>
      <c r="DC65" s="339"/>
      <c r="DD65" s="339"/>
      <c r="DE65" s="339"/>
      <c r="DF65" s="339"/>
      <c r="DG65" s="339"/>
      <c r="DH65" s="339"/>
      <c r="DI65" s="339"/>
      <c r="DJ65" s="339"/>
      <c r="DK65" s="339"/>
      <c r="DL65" s="339"/>
      <c r="DM65" s="339"/>
      <c r="DN65" s="339"/>
      <c r="DO65" s="339"/>
      <c r="DP65" s="339"/>
      <c r="DQ65" s="339"/>
      <c r="DR65" s="339"/>
      <c r="DS65" s="339"/>
      <c r="DT65" s="339"/>
      <c r="DU65" s="339"/>
      <c r="DV65" s="339"/>
      <c r="DW65" s="339"/>
      <c r="DX65" s="339"/>
      <c r="DY65" s="339"/>
      <c r="DZ65" s="339"/>
      <c r="EA65" s="339"/>
      <c r="EB65" s="339"/>
      <c r="EC65" s="339"/>
      <c r="ED65" s="339"/>
      <c r="EE65" s="339"/>
      <c r="EF65" s="339"/>
      <c r="EG65" s="339"/>
      <c r="EH65" s="339"/>
      <c r="EI65" s="339"/>
      <c r="EJ65" s="339"/>
      <c r="EK65" s="339"/>
      <c r="EL65" s="339"/>
      <c r="EM65" s="339"/>
      <c r="EN65" s="339"/>
      <c r="EO65" s="339"/>
      <c r="EP65" s="339"/>
      <c r="EQ65" s="339"/>
      <c r="ER65" s="339"/>
      <c r="ES65" s="339"/>
      <c r="ET65" s="339"/>
      <c r="EU65" s="339"/>
      <c r="EV65" s="339"/>
      <c r="EW65" s="339"/>
      <c r="EX65" s="339"/>
      <c r="EY65" s="339"/>
      <c r="EZ65" s="339"/>
      <c r="FA65" s="339"/>
      <c r="FB65" s="339"/>
      <c r="FC65" s="339"/>
      <c r="FD65" s="339"/>
      <c r="FE65" s="339"/>
      <c r="FF65" s="339"/>
      <c r="FG65" s="339"/>
      <c r="FH65" s="339"/>
      <c r="FI65" s="339"/>
      <c r="FJ65" s="339"/>
      <c r="FK65" s="339"/>
      <c r="FL65" s="339"/>
      <c r="FM65" s="339"/>
      <c r="FN65" s="339"/>
      <c r="FO65" s="339"/>
      <c r="FP65" s="339"/>
      <c r="FQ65" s="339"/>
      <c r="FR65" s="339"/>
      <c r="FS65" s="339"/>
      <c r="FT65" s="339"/>
      <c r="FU65" s="339"/>
      <c r="FV65" s="339"/>
      <c r="FW65" s="339"/>
      <c r="FX65" s="339"/>
      <c r="FY65" s="339"/>
      <c r="FZ65" s="339"/>
      <c r="GA65" s="339"/>
      <c r="GB65" s="339"/>
      <c r="GC65" s="339"/>
      <c r="GD65" s="339"/>
      <c r="GE65" s="339"/>
      <c r="GF65" s="339"/>
      <c r="GG65" s="339"/>
      <c r="GH65" s="339"/>
      <c r="GI65" s="339"/>
      <c r="GJ65" s="339"/>
      <c r="GK65" s="339"/>
      <c r="GL65" s="339"/>
      <c r="GM65" s="339"/>
      <c r="GN65" s="339"/>
      <c r="GO65" s="339"/>
      <c r="GP65" s="339"/>
      <c r="GQ65" s="339"/>
      <c r="GR65" s="339"/>
      <c r="GS65" s="339"/>
      <c r="GT65" s="339"/>
      <c r="GU65" s="339"/>
      <c r="GV65" s="339"/>
      <c r="GW65" s="339"/>
      <c r="GX65" s="339"/>
      <c r="GY65" s="339"/>
      <c r="GZ65" s="339"/>
      <c r="HA65" s="339"/>
      <c r="HB65" s="339"/>
      <c r="HC65" s="339"/>
      <c r="HD65" s="339"/>
      <c r="HE65" s="339"/>
      <c r="HF65" s="339"/>
      <c r="HG65" s="339"/>
      <c r="HH65" s="339"/>
      <c r="HI65" s="339"/>
      <c r="HJ65" s="339"/>
      <c r="HK65" s="339"/>
      <c r="HL65" s="339"/>
      <c r="HM65" s="339"/>
      <c r="HN65" s="339"/>
      <c r="HO65" s="339"/>
      <c r="HP65" s="339"/>
      <c r="HQ65" s="339"/>
      <c r="HR65" s="339"/>
      <c r="HS65" s="339"/>
      <c r="HT65" s="339"/>
      <c r="HU65" s="339"/>
      <c r="HV65" s="339"/>
      <c r="HW65" s="339"/>
      <c r="HX65" s="339"/>
      <c r="HY65" s="339"/>
      <c r="HZ65" s="339"/>
      <c r="IA65" s="339"/>
    </row>
  </sheetData>
  <mergeCells count="3">
    <mergeCell ref="A3:A4"/>
    <mergeCell ref="B3:B4"/>
    <mergeCell ref="C3:C4"/>
  </mergeCells>
  <pageMargins left="0.9" right="0" top="1" bottom="0.25" header="0.5" footer="0.5"/>
  <pageSetup paperSize="8" scale="85" orientation="landscape" horizontalDpi="360" verticalDpi="36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E8A50-7F0D-40F8-8A8B-D25335AFABC0}">
  <sheetPr>
    <tabColor indexed="10"/>
  </sheetPr>
  <dimension ref="A1:H345"/>
  <sheetViews>
    <sheetView showZeros="0" zoomScale="85" zoomScaleNormal="85" workbookViewId="0">
      <selection activeCell="N9" sqref="N9"/>
    </sheetView>
  </sheetViews>
  <sheetFormatPr defaultColWidth="8.94921875" defaultRowHeight="18.600000000000001" customHeight="1"/>
  <cols>
    <col min="1" max="1" width="5.390625" style="320" customWidth="1"/>
    <col min="2" max="2" width="54.5546875" style="226" customWidth="1"/>
    <col min="3" max="3" width="10.54296875" style="226" bestFit="1" customWidth="1"/>
    <col min="4" max="4" width="10.91015625" style="226" customWidth="1"/>
    <col min="5" max="5" width="9.9296875" style="226" customWidth="1"/>
    <col min="6" max="6" width="14.7109375" style="226" bestFit="1" customWidth="1"/>
    <col min="7" max="7" width="15.8125" style="226" customWidth="1"/>
    <col min="8" max="8" width="11.15234375" style="321" customWidth="1"/>
    <col min="9" max="178" width="8.94921875" style="226"/>
    <col min="179" max="179" width="5.390625" style="226" customWidth="1"/>
    <col min="180" max="180" width="49.6484375" style="226" customWidth="1"/>
    <col min="181" max="181" width="0" style="226" hidden="1" customWidth="1"/>
    <col min="182" max="182" width="15.078125" style="226" customWidth="1"/>
    <col min="183" max="183" width="8.45703125" style="226" customWidth="1"/>
    <col min="184" max="184" width="8.3359375" style="226" bestFit="1" customWidth="1"/>
    <col min="185" max="185" width="10.54296875" style="226" bestFit="1" customWidth="1"/>
    <col min="186" max="186" width="10.91015625" style="226" bestFit="1" customWidth="1"/>
    <col min="187" max="187" width="10.91015625" style="226" customWidth="1"/>
    <col min="188" max="189" width="9.9296875" style="226" customWidth="1"/>
    <col min="190" max="190" width="13.484375" style="226" customWidth="1"/>
    <col min="191" max="191" width="7.59765625" style="226" customWidth="1"/>
    <col min="192" max="192" width="10.41796875" style="226" customWidth="1"/>
    <col min="193" max="194" width="9.4375" style="226" customWidth="1"/>
    <col min="195" max="195" width="10.54296875" style="226" customWidth="1"/>
    <col min="196" max="219" width="10.91015625" style="226" customWidth="1"/>
    <col min="220" max="220" width="8.94921875" style="226"/>
    <col min="221" max="221" width="9.4375" style="226" bestFit="1" customWidth="1"/>
    <col min="222" max="222" width="8.94921875" style="226"/>
    <col min="223" max="223" width="9.4375" style="226" bestFit="1" customWidth="1"/>
    <col min="224" max="224" width="8.94921875" style="226"/>
    <col min="225" max="225" width="9.4375" style="226" bestFit="1" customWidth="1"/>
    <col min="226" max="227" width="8.94921875" style="226"/>
    <col min="228" max="228" width="10.41796875" style="226" bestFit="1" customWidth="1"/>
    <col min="229" max="434" width="8.94921875" style="226"/>
    <col min="435" max="435" width="5.390625" style="226" customWidth="1"/>
    <col min="436" max="436" width="49.6484375" style="226" customWidth="1"/>
    <col min="437" max="437" width="0" style="226" hidden="1" customWidth="1"/>
    <col min="438" max="438" width="15.078125" style="226" customWidth="1"/>
    <col min="439" max="439" width="8.45703125" style="226" customWidth="1"/>
    <col min="440" max="440" width="8.3359375" style="226" bestFit="1" customWidth="1"/>
    <col min="441" max="441" width="10.54296875" style="226" bestFit="1" customWidth="1"/>
    <col min="442" max="442" width="10.91015625" style="226" bestFit="1" customWidth="1"/>
    <col min="443" max="443" width="10.91015625" style="226" customWidth="1"/>
    <col min="444" max="445" width="9.9296875" style="226" customWidth="1"/>
    <col min="446" max="446" width="13.484375" style="226" customWidth="1"/>
    <col min="447" max="447" width="7.59765625" style="226" customWidth="1"/>
    <col min="448" max="448" width="10.41796875" style="226" customWidth="1"/>
    <col min="449" max="450" width="9.4375" style="226" customWidth="1"/>
    <col min="451" max="451" width="10.54296875" style="226" customWidth="1"/>
    <col min="452" max="475" width="10.91015625" style="226" customWidth="1"/>
    <col min="476" max="476" width="8.94921875" style="226"/>
    <col min="477" max="477" width="9.4375" style="226" bestFit="1" customWidth="1"/>
    <col min="478" max="478" width="8.94921875" style="226"/>
    <col min="479" max="479" width="9.4375" style="226" bestFit="1" customWidth="1"/>
    <col min="480" max="480" width="8.94921875" style="226"/>
    <col min="481" max="481" width="9.4375" style="226" bestFit="1" customWidth="1"/>
    <col min="482" max="483" width="8.94921875" style="226"/>
    <col min="484" max="484" width="10.41796875" style="226" bestFit="1" customWidth="1"/>
    <col min="485" max="690" width="8.94921875" style="226"/>
    <col min="691" max="691" width="5.390625" style="226" customWidth="1"/>
    <col min="692" max="692" width="49.6484375" style="226" customWidth="1"/>
    <col min="693" max="693" width="0" style="226" hidden="1" customWidth="1"/>
    <col min="694" max="694" width="15.078125" style="226" customWidth="1"/>
    <col min="695" max="695" width="8.45703125" style="226" customWidth="1"/>
    <col min="696" max="696" width="8.3359375" style="226" bestFit="1" customWidth="1"/>
    <col min="697" max="697" width="10.54296875" style="226" bestFit="1" customWidth="1"/>
    <col min="698" max="698" width="10.91015625" style="226" bestFit="1" customWidth="1"/>
    <col min="699" max="699" width="10.91015625" style="226" customWidth="1"/>
    <col min="700" max="701" width="9.9296875" style="226" customWidth="1"/>
    <col min="702" max="702" width="13.484375" style="226" customWidth="1"/>
    <col min="703" max="703" width="7.59765625" style="226" customWidth="1"/>
    <col min="704" max="704" width="10.41796875" style="226" customWidth="1"/>
    <col min="705" max="706" width="9.4375" style="226" customWidth="1"/>
    <col min="707" max="707" width="10.54296875" style="226" customWidth="1"/>
    <col min="708" max="731" width="10.91015625" style="226" customWidth="1"/>
    <col min="732" max="732" width="8.94921875" style="226"/>
    <col min="733" max="733" width="9.4375" style="226" bestFit="1" customWidth="1"/>
    <col min="734" max="734" width="8.94921875" style="226"/>
    <col min="735" max="735" width="9.4375" style="226" bestFit="1" customWidth="1"/>
    <col min="736" max="736" width="8.94921875" style="226"/>
    <col min="737" max="737" width="9.4375" style="226" bestFit="1" customWidth="1"/>
    <col min="738" max="739" width="8.94921875" style="226"/>
    <col min="740" max="740" width="10.41796875" style="226" bestFit="1" customWidth="1"/>
    <col min="741" max="946" width="8.94921875" style="226"/>
    <col min="947" max="947" width="5.390625" style="226" customWidth="1"/>
    <col min="948" max="948" width="49.6484375" style="226" customWidth="1"/>
    <col min="949" max="949" width="0" style="226" hidden="1" customWidth="1"/>
    <col min="950" max="950" width="15.078125" style="226" customWidth="1"/>
    <col min="951" max="951" width="8.45703125" style="226" customWidth="1"/>
    <col min="952" max="952" width="8.3359375" style="226" bestFit="1" customWidth="1"/>
    <col min="953" max="953" width="10.54296875" style="226" bestFit="1" customWidth="1"/>
    <col min="954" max="954" width="10.91015625" style="226" bestFit="1" customWidth="1"/>
    <col min="955" max="955" width="10.91015625" style="226" customWidth="1"/>
    <col min="956" max="957" width="9.9296875" style="226" customWidth="1"/>
    <col min="958" max="958" width="13.484375" style="226" customWidth="1"/>
    <col min="959" max="959" width="7.59765625" style="226" customWidth="1"/>
    <col min="960" max="960" width="10.41796875" style="226" customWidth="1"/>
    <col min="961" max="962" width="9.4375" style="226" customWidth="1"/>
    <col min="963" max="963" width="10.54296875" style="226" customWidth="1"/>
    <col min="964" max="987" width="10.91015625" style="226" customWidth="1"/>
    <col min="988" max="988" width="8.94921875" style="226"/>
    <col min="989" max="989" width="9.4375" style="226" bestFit="1" customWidth="1"/>
    <col min="990" max="990" width="8.94921875" style="226"/>
    <col min="991" max="991" width="9.4375" style="226" bestFit="1" customWidth="1"/>
    <col min="992" max="992" width="8.94921875" style="226"/>
    <col min="993" max="993" width="9.4375" style="226" bestFit="1" customWidth="1"/>
    <col min="994" max="995" width="8.94921875" style="226"/>
    <col min="996" max="996" width="10.41796875" style="226" bestFit="1" customWidth="1"/>
    <col min="997" max="1202" width="8.94921875" style="226"/>
    <col min="1203" max="1203" width="5.390625" style="226" customWidth="1"/>
    <col min="1204" max="1204" width="49.6484375" style="226" customWidth="1"/>
    <col min="1205" max="1205" width="0" style="226" hidden="1" customWidth="1"/>
    <col min="1206" max="1206" width="15.078125" style="226" customWidth="1"/>
    <col min="1207" max="1207" width="8.45703125" style="226" customWidth="1"/>
    <col min="1208" max="1208" width="8.3359375" style="226" bestFit="1" customWidth="1"/>
    <col min="1209" max="1209" width="10.54296875" style="226" bestFit="1" customWidth="1"/>
    <col min="1210" max="1210" width="10.91015625" style="226" bestFit="1" customWidth="1"/>
    <col min="1211" max="1211" width="10.91015625" style="226" customWidth="1"/>
    <col min="1212" max="1213" width="9.9296875" style="226" customWidth="1"/>
    <col min="1214" max="1214" width="13.484375" style="226" customWidth="1"/>
    <col min="1215" max="1215" width="7.59765625" style="226" customWidth="1"/>
    <col min="1216" max="1216" width="10.41796875" style="226" customWidth="1"/>
    <col min="1217" max="1218" width="9.4375" style="226" customWidth="1"/>
    <col min="1219" max="1219" width="10.54296875" style="226" customWidth="1"/>
    <col min="1220" max="1243" width="10.91015625" style="226" customWidth="1"/>
    <col min="1244" max="1244" width="8.94921875" style="226"/>
    <col min="1245" max="1245" width="9.4375" style="226" bestFit="1" customWidth="1"/>
    <col min="1246" max="1246" width="8.94921875" style="226"/>
    <col min="1247" max="1247" width="9.4375" style="226" bestFit="1" customWidth="1"/>
    <col min="1248" max="1248" width="8.94921875" style="226"/>
    <col min="1249" max="1249" width="9.4375" style="226" bestFit="1" customWidth="1"/>
    <col min="1250" max="1251" width="8.94921875" style="226"/>
    <col min="1252" max="1252" width="10.41796875" style="226" bestFit="1" customWidth="1"/>
    <col min="1253" max="1458" width="8.94921875" style="226"/>
    <col min="1459" max="1459" width="5.390625" style="226" customWidth="1"/>
    <col min="1460" max="1460" width="49.6484375" style="226" customWidth="1"/>
    <col min="1461" max="1461" width="0" style="226" hidden="1" customWidth="1"/>
    <col min="1462" max="1462" width="15.078125" style="226" customWidth="1"/>
    <col min="1463" max="1463" width="8.45703125" style="226" customWidth="1"/>
    <col min="1464" max="1464" width="8.3359375" style="226" bestFit="1" customWidth="1"/>
    <col min="1465" max="1465" width="10.54296875" style="226" bestFit="1" customWidth="1"/>
    <col min="1466" max="1466" width="10.91015625" style="226" bestFit="1" customWidth="1"/>
    <col min="1467" max="1467" width="10.91015625" style="226" customWidth="1"/>
    <col min="1468" max="1469" width="9.9296875" style="226" customWidth="1"/>
    <col min="1470" max="1470" width="13.484375" style="226" customWidth="1"/>
    <col min="1471" max="1471" width="7.59765625" style="226" customWidth="1"/>
    <col min="1472" max="1472" width="10.41796875" style="226" customWidth="1"/>
    <col min="1473" max="1474" width="9.4375" style="226" customWidth="1"/>
    <col min="1475" max="1475" width="10.54296875" style="226" customWidth="1"/>
    <col min="1476" max="1499" width="10.91015625" style="226" customWidth="1"/>
    <col min="1500" max="1500" width="8.94921875" style="226"/>
    <col min="1501" max="1501" width="9.4375" style="226" bestFit="1" customWidth="1"/>
    <col min="1502" max="1502" width="8.94921875" style="226"/>
    <col min="1503" max="1503" width="9.4375" style="226" bestFit="1" customWidth="1"/>
    <col min="1504" max="1504" width="8.94921875" style="226"/>
    <col min="1505" max="1505" width="9.4375" style="226" bestFit="1" customWidth="1"/>
    <col min="1506" max="1507" width="8.94921875" style="226"/>
    <col min="1508" max="1508" width="10.41796875" style="226" bestFit="1" customWidth="1"/>
    <col min="1509" max="1714" width="8.94921875" style="226"/>
    <col min="1715" max="1715" width="5.390625" style="226" customWidth="1"/>
    <col min="1716" max="1716" width="49.6484375" style="226" customWidth="1"/>
    <col min="1717" max="1717" width="0" style="226" hidden="1" customWidth="1"/>
    <col min="1718" max="1718" width="15.078125" style="226" customWidth="1"/>
    <col min="1719" max="1719" width="8.45703125" style="226" customWidth="1"/>
    <col min="1720" max="1720" width="8.3359375" style="226" bestFit="1" customWidth="1"/>
    <col min="1721" max="1721" width="10.54296875" style="226" bestFit="1" customWidth="1"/>
    <col min="1722" max="1722" width="10.91015625" style="226" bestFit="1" customWidth="1"/>
    <col min="1723" max="1723" width="10.91015625" style="226" customWidth="1"/>
    <col min="1724" max="1725" width="9.9296875" style="226" customWidth="1"/>
    <col min="1726" max="1726" width="13.484375" style="226" customWidth="1"/>
    <col min="1727" max="1727" width="7.59765625" style="226" customWidth="1"/>
    <col min="1728" max="1728" width="10.41796875" style="226" customWidth="1"/>
    <col min="1729" max="1730" width="9.4375" style="226" customWidth="1"/>
    <col min="1731" max="1731" width="10.54296875" style="226" customWidth="1"/>
    <col min="1732" max="1755" width="10.91015625" style="226" customWidth="1"/>
    <col min="1756" max="1756" width="8.94921875" style="226"/>
    <col min="1757" max="1757" width="9.4375" style="226" bestFit="1" customWidth="1"/>
    <col min="1758" max="1758" width="8.94921875" style="226"/>
    <col min="1759" max="1759" width="9.4375" style="226" bestFit="1" customWidth="1"/>
    <col min="1760" max="1760" width="8.94921875" style="226"/>
    <col min="1761" max="1761" width="9.4375" style="226" bestFit="1" customWidth="1"/>
    <col min="1762" max="1763" width="8.94921875" style="226"/>
    <col min="1764" max="1764" width="10.41796875" style="226" bestFit="1" customWidth="1"/>
    <col min="1765" max="1970" width="8.94921875" style="226"/>
    <col min="1971" max="1971" width="5.390625" style="226" customWidth="1"/>
    <col min="1972" max="1972" width="49.6484375" style="226" customWidth="1"/>
    <col min="1973" max="1973" width="0" style="226" hidden="1" customWidth="1"/>
    <col min="1974" max="1974" width="15.078125" style="226" customWidth="1"/>
    <col min="1975" max="1975" width="8.45703125" style="226" customWidth="1"/>
    <col min="1976" max="1976" width="8.3359375" style="226" bestFit="1" customWidth="1"/>
    <col min="1977" max="1977" width="10.54296875" style="226" bestFit="1" customWidth="1"/>
    <col min="1978" max="1978" width="10.91015625" style="226" bestFit="1" customWidth="1"/>
    <col min="1979" max="1979" width="10.91015625" style="226" customWidth="1"/>
    <col min="1980" max="1981" width="9.9296875" style="226" customWidth="1"/>
    <col min="1982" max="1982" width="13.484375" style="226" customWidth="1"/>
    <col min="1983" max="1983" width="7.59765625" style="226" customWidth="1"/>
    <col min="1984" max="1984" width="10.41796875" style="226" customWidth="1"/>
    <col min="1985" max="1986" width="9.4375" style="226" customWidth="1"/>
    <col min="1987" max="1987" width="10.54296875" style="226" customWidth="1"/>
    <col min="1988" max="2011" width="10.91015625" style="226" customWidth="1"/>
    <col min="2012" max="2012" width="8.94921875" style="226"/>
    <col min="2013" max="2013" width="9.4375" style="226" bestFit="1" customWidth="1"/>
    <col min="2014" max="2014" width="8.94921875" style="226"/>
    <col min="2015" max="2015" width="9.4375" style="226" bestFit="1" customWidth="1"/>
    <col min="2016" max="2016" width="8.94921875" style="226"/>
    <col min="2017" max="2017" width="9.4375" style="226" bestFit="1" customWidth="1"/>
    <col min="2018" max="2019" width="8.94921875" style="226"/>
    <col min="2020" max="2020" width="10.41796875" style="226" bestFit="1" customWidth="1"/>
    <col min="2021" max="2226" width="8.94921875" style="226"/>
    <col min="2227" max="2227" width="5.390625" style="226" customWidth="1"/>
    <col min="2228" max="2228" width="49.6484375" style="226" customWidth="1"/>
    <col min="2229" max="2229" width="0" style="226" hidden="1" customWidth="1"/>
    <col min="2230" max="2230" width="15.078125" style="226" customWidth="1"/>
    <col min="2231" max="2231" width="8.45703125" style="226" customWidth="1"/>
    <col min="2232" max="2232" width="8.3359375" style="226" bestFit="1" customWidth="1"/>
    <col min="2233" max="2233" width="10.54296875" style="226" bestFit="1" customWidth="1"/>
    <col min="2234" max="2234" width="10.91015625" style="226" bestFit="1" customWidth="1"/>
    <col min="2235" max="2235" width="10.91015625" style="226" customWidth="1"/>
    <col min="2236" max="2237" width="9.9296875" style="226" customWidth="1"/>
    <col min="2238" max="2238" width="13.484375" style="226" customWidth="1"/>
    <col min="2239" max="2239" width="7.59765625" style="226" customWidth="1"/>
    <col min="2240" max="2240" width="10.41796875" style="226" customWidth="1"/>
    <col min="2241" max="2242" width="9.4375" style="226" customWidth="1"/>
    <col min="2243" max="2243" width="10.54296875" style="226" customWidth="1"/>
    <col min="2244" max="2267" width="10.91015625" style="226" customWidth="1"/>
    <col min="2268" max="2268" width="8.94921875" style="226"/>
    <col min="2269" max="2269" width="9.4375" style="226" bestFit="1" customWidth="1"/>
    <col min="2270" max="2270" width="8.94921875" style="226"/>
    <col min="2271" max="2271" width="9.4375" style="226" bestFit="1" customWidth="1"/>
    <col min="2272" max="2272" width="8.94921875" style="226"/>
    <col min="2273" max="2273" width="9.4375" style="226" bestFit="1" customWidth="1"/>
    <col min="2274" max="2275" width="8.94921875" style="226"/>
    <col min="2276" max="2276" width="10.41796875" style="226" bestFit="1" customWidth="1"/>
    <col min="2277" max="2482" width="8.94921875" style="226"/>
    <col min="2483" max="2483" width="5.390625" style="226" customWidth="1"/>
    <col min="2484" max="2484" width="49.6484375" style="226" customWidth="1"/>
    <col min="2485" max="2485" width="0" style="226" hidden="1" customWidth="1"/>
    <col min="2486" max="2486" width="15.078125" style="226" customWidth="1"/>
    <col min="2487" max="2487" width="8.45703125" style="226" customWidth="1"/>
    <col min="2488" max="2488" width="8.3359375" style="226" bestFit="1" customWidth="1"/>
    <col min="2489" max="2489" width="10.54296875" style="226" bestFit="1" customWidth="1"/>
    <col min="2490" max="2490" width="10.91015625" style="226" bestFit="1" customWidth="1"/>
    <col min="2491" max="2491" width="10.91015625" style="226" customWidth="1"/>
    <col min="2492" max="2493" width="9.9296875" style="226" customWidth="1"/>
    <col min="2494" max="2494" width="13.484375" style="226" customWidth="1"/>
    <col min="2495" max="2495" width="7.59765625" style="226" customWidth="1"/>
    <col min="2496" max="2496" width="10.41796875" style="226" customWidth="1"/>
    <col min="2497" max="2498" width="9.4375" style="226" customWidth="1"/>
    <col min="2499" max="2499" width="10.54296875" style="226" customWidth="1"/>
    <col min="2500" max="2523" width="10.91015625" style="226" customWidth="1"/>
    <col min="2524" max="2524" width="8.94921875" style="226"/>
    <col min="2525" max="2525" width="9.4375" style="226" bestFit="1" customWidth="1"/>
    <col min="2526" max="2526" width="8.94921875" style="226"/>
    <col min="2527" max="2527" width="9.4375" style="226" bestFit="1" customWidth="1"/>
    <col min="2528" max="2528" width="8.94921875" style="226"/>
    <col min="2529" max="2529" width="9.4375" style="226" bestFit="1" customWidth="1"/>
    <col min="2530" max="2531" width="8.94921875" style="226"/>
    <col min="2532" max="2532" width="10.41796875" style="226" bestFit="1" customWidth="1"/>
    <col min="2533" max="2738" width="8.94921875" style="226"/>
    <col min="2739" max="2739" width="5.390625" style="226" customWidth="1"/>
    <col min="2740" max="2740" width="49.6484375" style="226" customWidth="1"/>
    <col min="2741" max="2741" width="0" style="226" hidden="1" customWidth="1"/>
    <col min="2742" max="2742" width="15.078125" style="226" customWidth="1"/>
    <col min="2743" max="2743" width="8.45703125" style="226" customWidth="1"/>
    <col min="2744" max="2744" width="8.3359375" style="226" bestFit="1" customWidth="1"/>
    <col min="2745" max="2745" width="10.54296875" style="226" bestFit="1" customWidth="1"/>
    <col min="2746" max="2746" width="10.91015625" style="226" bestFit="1" customWidth="1"/>
    <col min="2747" max="2747" width="10.91015625" style="226" customWidth="1"/>
    <col min="2748" max="2749" width="9.9296875" style="226" customWidth="1"/>
    <col min="2750" max="2750" width="13.484375" style="226" customWidth="1"/>
    <col min="2751" max="2751" width="7.59765625" style="226" customWidth="1"/>
    <col min="2752" max="2752" width="10.41796875" style="226" customWidth="1"/>
    <col min="2753" max="2754" width="9.4375" style="226" customWidth="1"/>
    <col min="2755" max="2755" width="10.54296875" style="226" customWidth="1"/>
    <col min="2756" max="2779" width="10.91015625" style="226" customWidth="1"/>
    <col min="2780" max="2780" width="8.94921875" style="226"/>
    <col min="2781" max="2781" width="9.4375" style="226" bestFit="1" customWidth="1"/>
    <col min="2782" max="2782" width="8.94921875" style="226"/>
    <col min="2783" max="2783" width="9.4375" style="226" bestFit="1" customWidth="1"/>
    <col min="2784" max="2784" width="8.94921875" style="226"/>
    <col min="2785" max="2785" width="9.4375" style="226" bestFit="1" customWidth="1"/>
    <col min="2786" max="2787" width="8.94921875" style="226"/>
    <col min="2788" max="2788" width="10.41796875" style="226" bestFit="1" customWidth="1"/>
    <col min="2789" max="2994" width="8.94921875" style="226"/>
    <col min="2995" max="2995" width="5.390625" style="226" customWidth="1"/>
    <col min="2996" max="2996" width="49.6484375" style="226" customWidth="1"/>
    <col min="2997" max="2997" width="0" style="226" hidden="1" customWidth="1"/>
    <col min="2998" max="2998" width="15.078125" style="226" customWidth="1"/>
    <col min="2999" max="2999" width="8.45703125" style="226" customWidth="1"/>
    <col min="3000" max="3000" width="8.3359375" style="226" bestFit="1" customWidth="1"/>
    <col min="3001" max="3001" width="10.54296875" style="226" bestFit="1" customWidth="1"/>
    <col min="3002" max="3002" width="10.91015625" style="226" bestFit="1" customWidth="1"/>
    <col min="3003" max="3003" width="10.91015625" style="226" customWidth="1"/>
    <col min="3004" max="3005" width="9.9296875" style="226" customWidth="1"/>
    <col min="3006" max="3006" width="13.484375" style="226" customWidth="1"/>
    <col min="3007" max="3007" width="7.59765625" style="226" customWidth="1"/>
    <col min="3008" max="3008" width="10.41796875" style="226" customWidth="1"/>
    <col min="3009" max="3010" width="9.4375" style="226" customWidth="1"/>
    <col min="3011" max="3011" width="10.54296875" style="226" customWidth="1"/>
    <col min="3012" max="3035" width="10.91015625" style="226" customWidth="1"/>
    <col min="3036" max="3036" width="8.94921875" style="226"/>
    <col min="3037" max="3037" width="9.4375" style="226" bestFit="1" customWidth="1"/>
    <col min="3038" max="3038" width="8.94921875" style="226"/>
    <col min="3039" max="3039" width="9.4375" style="226" bestFit="1" customWidth="1"/>
    <col min="3040" max="3040" width="8.94921875" style="226"/>
    <col min="3041" max="3041" width="9.4375" style="226" bestFit="1" customWidth="1"/>
    <col min="3042" max="3043" width="8.94921875" style="226"/>
    <col min="3044" max="3044" width="10.41796875" style="226" bestFit="1" customWidth="1"/>
    <col min="3045" max="3250" width="8.94921875" style="226"/>
    <col min="3251" max="3251" width="5.390625" style="226" customWidth="1"/>
    <col min="3252" max="3252" width="49.6484375" style="226" customWidth="1"/>
    <col min="3253" max="3253" width="0" style="226" hidden="1" customWidth="1"/>
    <col min="3254" max="3254" width="15.078125" style="226" customWidth="1"/>
    <col min="3255" max="3255" width="8.45703125" style="226" customWidth="1"/>
    <col min="3256" max="3256" width="8.3359375" style="226" bestFit="1" customWidth="1"/>
    <col min="3257" max="3257" width="10.54296875" style="226" bestFit="1" customWidth="1"/>
    <col min="3258" max="3258" width="10.91015625" style="226" bestFit="1" customWidth="1"/>
    <col min="3259" max="3259" width="10.91015625" style="226" customWidth="1"/>
    <col min="3260" max="3261" width="9.9296875" style="226" customWidth="1"/>
    <col min="3262" max="3262" width="13.484375" style="226" customWidth="1"/>
    <col min="3263" max="3263" width="7.59765625" style="226" customWidth="1"/>
    <col min="3264" max="3264" width="10.41796875" style="226" customWidth="1"/>
    <col min="3265" max="3266" width="9.4375" style="226" customWidth="1"/>
    <col min="3267" max="3267" width="10.54296875" style="226" customWidth="1"/>
    <col min="3268" max="3291" width="10.91015625" style="226" customWidth="1"/>
    <col min="3292" max="3292" width="8.94921875" style="226"/>
    <col min="3293" max="3293" width="9.4375" style="226" bestFit="1" customWidth="1"/>
    <col min="3294" max="3294" width="8.94921875" style="226"/>
    <col min="3295" max="3295" width="9.4375" style="226" bestFit="1" customWidth="1"/>
    <col min="3296" max="3296" width="8.94921875" style="226"/>
    <col min="3297" max="3297" width="9.4375" style="226" bestFit="1" customWidth="1"/>
    <col min="3298" max="3299" width="8.94921875" style="226"/>
    <col min="3300" max="3300" width="10.41796875" style="226" bestFit="1" customWidth="1"/>
    <col min="3301" max="3506" width="8.94921875" style="226"/>
    <col min="3507" max="3507" width="5.390625" style="226" customWidth="1"/>
    <col min="3508" max="3508" width="49.6484375" style="226" customWidth="1"/>
    <col min="3509" max="3509" width="0" style="226" hidden="1" customWidth="1"/>
    <col min="3510" max="3510" width="15.078125" style="226" customWidth="1"/>
    <col min="3511" max="3511" width="8.45703125" style="226" customWidth="1"/>
    <col min="3512" max="3512" width="8.3359375" style="226" bestFit="1" customWidth="1"/>
    <col min="3513" max="3513" width="10.54296875" style="226" bestFit="1" customWidth="1"/>
    <col min="3514" max="3514" width="10.91015625" style="226" bestFit="1" customWidth="1"/>
    <col min="3515" max="3515" width="10.91015625" style="226" customWidth="1"/>
    <col min="3516" max="3517" width="9.9296875" style="226" customWidth="1"/>
    <col min="3518" max="3518" width="13.484375" style="226" customWidth="1"/>
    <col min="3519" max="3519" width="7.59765625" style="226" customWidth="1"/>
    <col min="3520" max="3520" width="10.41796875" style="226" customWidth="1"/>
    <col min="3521" max="3522" width="9.4375" style="226" customWidth="1"/>
    <col min="3523" max="3523" width="10.54296875" style="226" customWidth="1"/>
    <col min="3524" max="3547" width="10.91015625" style="226" customWidth="1"/>
    <col min="3548" max="3548" width="8.94921875" style="226"/>
    <col min="3549" max="3549" width="9.4375" style="226" bestFit="1" customWidth="1"/>
    <col min="3550" max="3550" width="8.94921875" style="226"/>
    <col min="3551" max="3551" width="9.4375" style="226" bestFit="1" customWidth="1"/>
    <col min="3552" max="3552" width="8.94921875" style="226"/>
    <col min="3553" max="3553" width="9.4375" style="226" bestFit="1" customWidth="1"/>
    <col min="3554" max="3555" width="8.94921875" style="226"/>
    <col min="3556" max="3556" width="10.41796875" style="226" bestFit="1" customWidth="1"/>
    <col min="3557" max="3762" width="8.94921875" style="226"/>
    <col min="3763" max="3763" width="5.390625" style="226" customWidth="1"/>
    <col min="3764" max="3764" width="49.6484375" style="226" customWidth="1"/>
    <col min="3765" max="3765" width="0" style="226" hidden="1" customWidth="1"/>
    <col min="3766" max="3766" width="15.078125" style="226" customWidth="1"/>
    <col min="3767" max="3767" width="8.45703125" style="226" customWidth="1"/>
    <col min="3768" max="3768" width="8.3359375" style="226" bestFit="1" customWidth="1"/>
    <col min="3769" max="3769" width="10.54296875" style="226" bestFit="1" customWidth="1"/>
    <col min="3770" max="3770" width="10.91015625" style="226" bestFit="1" customWidth="1"/>
    <col min="3771" max="3771" width="10.91015625" style="226" customWidth="1"/>
    <col min="3772" max="3773" width="9.9296875" style="226" customWidth="1"/>
    <col min="3774" max="3774" width="13.484375" style="226" customWidth="1"/>
    <col min="3775" max="3775" width="7.59765625" style="226" customWidth="1"/>
    <col min="3776" max="3776" width="10.41796875" style="226" customWidth="1"/>
    <col min="3777" max="3778" width="9.4375" style="226" customWidth="1"/>
    <col min="3779" max="3779" width="10.54296875" style="226" customWidth="1"/>
    <col min="3780" max="3803" width="10.91015625" style="226" customWidth="1"/>
    <col min="3804" max="3804" width="8.94921875" style="226"/>
    <col min="3805" max="3805" width="9.4375" style="226" bestFit="1" customWidth="1"/>
    <col min="3806" max="3806" width="8.94921875" style="226"/>
    <col min="3807" max="3807" width="9.4375" style="226" bestFit="1" customWidth="1"/>
    <col min="3808" max="3808" width="8.94921875" style="226"/>
    <col min="3809" max="3809" width="9.4375" style="226" bestFit="1" customWidth="1"/>
    <col min="3810" max="3811" width="8.94921875" style="226"/>
    <col min="3812" max="3812" width="10.41796875" style="226" bestFit="1" customWidth="1"/>
    <col min="3813" max="4018" width="8.94921875" style="226"/>
    <col min="4019" max="4019" width="5.390625" style="226" customWidth="1"/>
    <col min="4020" max="4020" width="49.6484375" style="226" customWidth="1"/>
    <col min="4021" max="4021" width="0" style="226" hidden="1" customWidth="1"/>
    <col min="4022" max="4022" width="15.078125" style="226" customWidth="1"/>
    <col min="4023" max="4023" width="8.45703125" style="226" customWidth="1"/>
    <col min="4024" max="4024" width="8.3359375" style="226" bestFit="1" customWidth="1"/>
    <col min="4025" max="4025" width="10.54296875" style="226" bestFit="1" customWidth="1"/>
    <col min="4026" max="4026" width="10.91015625" style="226" bestFit="1" customWidth="1"/>
    <col min="4027" max="4027" width="10.91015625" style="226" customWidth="1"/>
    <col min="4028" max="4029" width="9.9296875" style="226" customWidth="1"/>
    <col min="4030" max="4030" width="13.484375" style="226" customWidth="1"/>
    <col min="4031" max="4031" width="7.59765625" style="226" customWidth="1"/>
    <col min="4032" max="4032" width="10.41796875" style="226" customWidth="1"/>
    <col min="4033" max="4034" width="9.4375" style="226" customWidth="1"/>
    <col min="4035" max="4035" width="10.54296875" style="226" customWidth="1"/>
    <col min="4036" max="4059" width="10.91015625" style="226" customWidth="1"/>
    <col min="4060" max="4060" width="8.94921875" style="226"/>
    <col min="4061" max="4061" width="9.4375" style="226" bestFit="1" customWidth="1"/>
    <col min="4062" max="4062" width="8.94921875" style="226"/>
    <col min="4063" max="4063" width="9.4375" style="226" bestFit="1" customWidth="1"/>
    <col min="4064" max="4064" width="8.94921875" style="226"/>
    <col min="4065" max="4065" width="9.4375" style="226" bestFit="1" customWidth="1"/>
    <col min="4066" max="4067" width="8.94921875" style="226"/>
    <col min="4068" max="4068" width="10.41796875" style="226" bestFit="1" customWidth="1"/>
    <col min="4069" max="4274" width="8.94921875" style="226"/>
    <col min="4275" max="4275" width="5.390625" style="226" customWidth="1"/>
    <col min="4276" max="4276" width="49.6484375" style="226" customWidth="1"/>
    <col min="4277" max="4277" width="0" style="226" hidden="1" customWidth="1"/>
    <col min="4278" max="4278" width="15.078125" style="226" customWidth="1"/>
    <col min="4279" max="4279" width="8.45703125" style="226" customWidth="1"/>
    <col min="4280" max="4280" width="8.3359375" style="226" bestFit="1" customWidth="1"/>
    <col min="4281" max="4281" width="10.54296875" style="226" bestFit="1" customWidth="1"/>
    <col min="4282" max="4282" width="10.91015625" style="226" bestFit="1" customWidth="1"/>
    <col min="4283" max="4283" width="10.91015625" style="226" customWidth="1"/>
    <col min="4284" max="4285" width="9.9296875" style="226" customWidth="1"/>
    <col min="4286" max="4286" width="13.484375" style="226" customWidth="1"/>
    <col min="4287" max="4287" width="7.59765625" style="226" customWidth="1"/>
    <col min="4288" max="4288" width="10.41796875" style="226" customWidth="1"/>
    <col min="4289" max="4290" width="9.4375" style="226" customWidth="1"/>
    <col min="4291" max="4291" width="10.54296875" style="226" customWidth="1"/>
    <col min="4292" max="4315" width="10.91015625" style="226" customWidth="1"/>
    <col min="4316" max="4316" width="8.94921875" style="226"/>
    <col min="4317" max="4317" width="9.4375" style="226" bestFit="1" customWidth="1"/>
    <col min="4318" max="4318" width="8.94921875" style="226"/>
    <col min="4319" max="4319" width="9.4375" style="226" bestFit="1" customWidth="1"/>
    <col min="4320" max="4320" width="8.94921875" style="226"/>
    <col min="4321" max="4321" width="9.4375" style="226" bestFit="1" customWidth="1"/>
    <col min="4322" max="4323" width="8.94921875" style="226"/>
    <col min="4324" max="4324" width="10.41796875" style="226" bestFit="1" customWidth="1"/>
    <col min="4325" max="4530" width="8.94921875" style="226"/>
    <col min="4531" max="4531" width="5.390625" style="226" customWidth="1"/>
    <col min="4532" max="4532" width="49.6484375" style="226" customWidth="1"/>
    <col min="4533" max="4533" width="0" style="226" hidden="1" customWidth="1"/>
    <col min="4534" max="4534" width="15.078125" style="226" customWidth="1"/>
    <col min="4535" max="4535" width="8.45703125" style="226" customWidth="1"/>
    <col min="4536" max="4536" width="8.3359375" style="226" bestFit="1" customWidth="1"/>
    <col min="4537" max="4537" width="10.54296875" style="226" bestFit="1" customWidth="1"/>
    <col min="4538" max="4538" width="10.91015625" style="226" bestFit="1" customWidth="1"/>
    <col min="4539" max="4539" width="10.91015625" style="226" customWidth="1"/>
    <col min="4540" max="4541" width="9.9296875" style="226" customWidth="1"/>
    <col min="4542" max="4542" width="13.484375" style="226" customWidth="1"/>
    <col min="4543" max="4543" width="7.59765625" style="226" customWidth="1"/>
    <col min="4544" max="4544" width="10.41796875" style="226" customWidth="1"/>
    <col min="4545" max="4546" width="9.4375" style="226" customWidth="1"/>
    <col min="4547" max="4547" width="10.54296875" style="226" customWidth="1"/>
    <col min="4548" max="4571" width="10.91015625" style="226" customWidth="1"/>
    <col min="4572" max="4572" width="8.94921875" style="226"/>
    <col min="4573" max="4573" width="9.4375" style="226" bestFit="1" customWidth="1"/>
    <col min="4574" max="4574" width="8.94921875" style="226"/>
    <col min="4575" max="4575" width="9.4375" style="226" bestFit="1" customWidth="1"/>
    <col min="4576" max="4576" width="8.94921875" style="226"/>
    <col min="4577" max="4577" width="9.4375" style="226" bestFit="1" customWidth="1"/>
    <col min="4578" max="4579" width="8.94921875" style="226"/>
    <col min="4580" max="4580" width="10.41796875" style="226" bestFit="1" customWidth="1"/>
    <col min="4581" max="4786" width="8.94921875" style="226"/>
    <col min="4787" max="4787" width="5.390625" style="226" customWidth="1"/>
    <col min="4788" max="4788" width="49.6484375" style="226" customWidth="1"/>
    <col min="4789" max="4789" width="0" style="226" hidden="1" customWidth="1"/>
    <col min="4790" max="4790" width="15.078125" style="226" customWidth="1"/>
    <col min="4791" max="4791" width="8.45703125" style="226" customWidth="1"/>
    <col min="4792" max="4792" width="8.3359375" style="226" bestFit="1" customWidth="1"/>
    <col min="4793" max="4793" width="10.54296875" style="226" bestFit="1" customWidth="1"/>
    <col min="4794" max="4794" width="10.91015625" style="226" bestFit="1" customWidth="1"/>
    <col min="4795" max="4795" width="10.91015625" style="226" customWidth="1"/>
    <col min="4796" max="4797" width="9.9296875" style="226" customWidth="1"/>
    <col min="4798" max="4798" width="13.484375" style="226" customWidth="1"/>
    <col min="4799" max="4799" width="7.59765625" style="226" customWidth="1"/>
    <col min="4800" max="4800" width="10.41796875" style="226" customWidth="1"/>
    <col min="4801" max="4802" width="9.4375" style="226" customWidth="1"/>
    <col min="4803" max="4803" width="10.54296875" style="226" customWidth="1"/>
    <col min="4804" max="4827" width="10.91015625" style="226" customWidth="1"/>
    <col min="4828" max="4828" width="8.94921875" style="226"/>
    <col min="4829" max="4829" width="9.4375" style="226" bestFit="1" customWidth="1"/>
    <col min="4830" max="4830" width="8.94921875" style="226"/>
    <col min="4831" max="4831" width="9.4375" style="226" bestFit="1" customWidth="1"/>
    <col min="4832" max="4832" width="8.94921875" style="226"/>
    <col min="4833" max="4833" width="9.4375" style="226" bestFit="1" customWidth="1"/>
    <col min="4834" max="4835" width="8.94921875" style="226"/>
    <col min="4836" max="4836" width="10.41796875" style="226" bestFit="1" customWidth="1"/>
    <col min="4837" max="5042" width="8.94921875" style="226"/>
    <col min="5043" max="5043" width="5.390625" style="226" customWidth="1"/>
    <col min="5044" max="5044" width="49.6484375" style="226" customWidth="1"/>
    <col min="5045" max="5045" width="0" style="226" hidden="1" customWidth="1"/>
    <col min="5046" max="5046" width="15.078125" style="226" customWidth="1"/>
    <col min="5047" max="5047" width="8.45703125" style="226" customWidth="1"/>
    <col min="5048" max="5048" width="8.3359375" style="226" bestFit="1" customWidth="1"/>
    <col min="5049" max="5049" width="10.54296875" style="226" bestFit="1" customWidth="1"/>
    <col min="5050" max="5050" width="10.91015625" style="226" bestFit="1" customWidth="1"/>
    <col min="5051" max="5051" width="10.91015625" style="226" customWidth="1"/>
    <col min="5052" max="5053" width="9.9296875" style="226" customWidth="1"/>
    <col min="5054" max="5054" width="13.484375" style="226" customWidth="1"/>
    <col min="5055" max="5055" width="7.59765625" style="226" customWidth="1"/>
    <col min="5056" max="5056" width="10.41796875" style="226" customWidth="1"/>
    <col min="5057" max="5058" width="9.4375" style="226" customWidth="1"/>
    <col min="5059" max="5059" width="10.54296875" style="226" customWidth="1"/>
    <col min="5060" max="5083" width="10.91015625" style="226" customWidth="1"/>
    <col min="5084" max="5084" width="8.94921875" style="226"/>
    <col min="5085" max="5085" width="9.4375" style="226" bestFit="1" customWidth="1"/>
    <col min="5086" max="5086" width="8.94921875" style="226"/>
    <col min="5087" max="5087" width="9.4375" style="226" bestFit="1" customWidth="1"/>
    <col min="5088" max="5088" width="8.94921875" style="226"/>
    <col min="5089" max="5089" width="9.4375" style="226" bestFit="1" customWidth="1"/>
    <col min="5090" max="5091" width="8.94921875" style="226"/>
    <col min="5092" max="5092" width="10.41796875" style="226" bestFit="1" customWidth="1"/>
    <col min="5093" max="5298" width="8.94921875" style="226"/>
    <col min="5299" max="5299" width="5.390625" style="226" customWidth="1"/>
    <col min="5300" max="5300" width="49.6484375" style="226" customWidth="1"/>
    <col min="5301" max="5301" width="0" style="226" hidden="1" customWidth="1"/>
    <col min="5302" max="5302" width="15.078125" style="226" customWidth="1"/>
    <col min="5303" max="5303" width="8.45703125" style="226" customWidth="1"/>
    <col min="5304" max="5304" width="8.3359375" style="226" bestFit="1" customWidth="1"/>
    <col min="5305" max="5305" width="10.54296875" style="226" bestFit="1" customWidth="1"/>
    <col min="5306" max="5306" width="10.91015625" style="226" bestFit="1" customWidth="1"/>
    <col min="5307" max="5307" width="10.91015625" style="226" customWidth="1"/>
    <col min="5308" max="5309" width="9.9296875" style="226" customWidth="1"/>
    <col min="5310" max="5310" width="13.484375" style="226" customWidth="1"/>
    <col min="5311" max="5311" width="7.59765625" style="226" customWidth="1"/>
    <col min="5312" max="5312" width="10.41796875" style="226" customWidth="1"/>
    <col min="5313" max="5314" width="9.4375" style="226" customWidth="1"/>
    <col min="5315" max="5315" width="10.54296875" style="226" customWidth="1"/>
    <col min="5316" max="5339" width="10.91015625" style="226" customWidth="1"/>
    <col min="5340" max="5340" width="8.94921875" style="226"/>
    <col min="5341" max="5341" width="9.4375" style="226" bestFit="1" customWidth="1"/>
    <col min="5342" max="5342" width="8.94921875" style="226"/>
    <col min="5343" max="5343" width="9.4375" style="226" bestFit="1" customWidth="1"/>
    <col min="5344" max="5344" width="8.94921875" style="226"/>
    <col min="5345" max="5345" width="9.4375" style="226" bestFit="1" customWidth="1"/>
    <col min="5346" max="5347" width="8.94921875" style="226"/>
    <col min="5348" max="5348" width="10.41796875" style="226" bestFit="1" customWidth="1"/>
    <col min="5349" max="5554" width="8.94921875" style="226"/>
    <col min="5555" max="5555" width="5.390625" style="226" customWidth="1"/>
    <col min="5556" max="5556" width="49.6484375" style="226" customWidth="1"/>
    <col min="5557" max="5557" width="0" style="226" hidden="1" customWidth="1"/>
    <col min="5558" max="5558" width="15.078125" style="226" customWidth="1"/>
    <col min="5559" max="5559" width="8.45703125" style="226" customWidth="1"/>
    <col min="5560" max="5560" width="8.3359375" style="226" bestFit="1" customWidth="1"/>
    <col min="5561" max="5561" width="10.54296875" style="226" bestFit="1" customWidth="1"/>
    <col min="5562" max="5562" width="10.91015625" style="226" bestFit="1" customWidth="1"/>
    <col min="5563" max="5563" width="10.91015625" style="226" customWidth="1"/>
    <col min="5564" max="5565" width="9.9296875" style="226" customWidth="1"/>
    <col min="5566" max="5566" width="13.484375" style="226" customWidth="1"/>
    <col min="5567" max="5567" width="7.59765625" style="226" customWidth="1"/>
    <col min="5568" max="5568" width="10.41796875" style="226" customWidth="1"/>
    <col min="5569" max="5570" width="9.4375" style="226" customWidth="1"/>
    <col min="5571" max="5571" width="10.54296875" style="226" customWidth="1"/>
    <col min="5572" max="5595" width="10.91015625" style="226" customWidth="1"/>
    <col min="5596" max="5596" width="8.94921875" style="226"/>
    <col min="5597" max="5597" width="9.4375" style="226" bestFit="1" customWidth="1"/>
    <col min="5598" max="5598" width="8.94921875" style="226"/>
    <col min="5599" max="5599" width="9.4375" style="226" bestFit="1" customWidth="1"/>
    <col min="5600" max="5600" width="8.94921875" style="226"/>
    <col min="5601" max="5601" width="9.4375" style="226" bestFit="1" customWidth="1"/>
    <col min="5602" max="5603" width="8.94921875" style="226"/>
    <col min="5604" max="5604" width="10.41796875" style="226" bestFit="1" customWidth="1"/>
    <col min="5605" max="5810" width="8.94921875" style="226"/>
    <col min="5811" max="5811" width="5.390625" style="226" customWidth="1"/>
    <col min="5812" max="5812" width="49.6484375" style="226" customWidth="1"/>
    <col min="5813" max="5813" width="0" style="226" hidden="1" customWidth="1"/>
    <col min="5814" max="5814" width="15.078125" style="226" customWidth="1"/>
    <col min="5815" max="5815" width="8.45703125" style="226" customWidth="1"/>
    <col min="5816" max="5816" width="8.3359375" style="226" bestFit="1" customWidth="1"/>
    <col min="5817" max="5817" width="10.54296875" style="226" bestFit="1" customWidth="1"/>
    <col min="5818" max="5818" width="10.91015625" style="226" bestFit="1" customWidth="1"/>
    <col min="5819" max="5819" width="10.91015625" style="226" customWidth="1"/>
    <col min="5820" max="5821" width="9.9296875" style="226" customWidth="1"/>
    <col min="5822" max="5822" width="13.484375" style="226" customWidth="1"/>
    <col min="5823" max="5823" width="7.59765625" style="226" customWidth="1"/>
    <col min="5824" max="5824" width="10.41796875" style="226" customWidth="1"/>
    <col min="5825" max="5826" width="9.4375" style="226" customWidth="1"/>
    <col min="5827" max="5827" width="10.54296875" style="226" customWidth="1"/>
    <col min="5828" max="5851" width="10.91015625" style="226" customWidth="1"/>
    <col min="5852" max="5852" width="8.94921875" style="226"/>
    <col min="5853" max="5853" width="9.4375" style="226" bestFit="1" customWidth="1"/>
    <col min="5854" max="5854" width="8.94921875" style="226"/>
    <col min="5855" max="5855" width="9.4375" style="226" bestFit="1" customWidth="1"/>
    <col min="5856" max="5856" width="8.94921875" style="226"/>
    <col min="5857" max="5857" width="9.4375" style="226" bestFit="1" customWidth="1"/>
    <col min="5858" max="5859" width="8.94921875" style="226"/>
    <col min="5860" max="5860" width="10.41796875" style="226" bestFit="1" customWidth="1"/>
    <col min="5861" max="6066" width="8.94921875" style="226"/>
    <col min="6067" max="6067" width="5.390625" style="226" customWidth="1"/>
    <col min="6068" max="6068" width="49.6484375" style="226" customWidth="1"/>
    <col min="6069" max="6069" width="0" style="226" hidden="1" customWidth="1"/>
    <col min="6070" max="6070" width="15.078125" style="226" customWidth="1"/>
    <col min="6071" max="6071" width="8.45703125" style="226" customWidth="1"/>
    <col min="6072" max="6072" width="8.3359375" style="226" bestFit="1" customWidth="1"/>
    <col min="6073" max="6073" width="10.54296875" style="226" bestFit="1" customWidth="1"/>
    <col min="6074" max="6074" width="10.91015625" style="226" bestFit="1" customWidth="1"/>
    <col min="6075" max="6075" width="10.91015625" style="226" customWidth="1"/>
    <col min="6076" max="6077" width="9.9296875" style="226" customWidth="1"/>
    <col min="6078" max="6078" width="13.484375" style="226" customWidth="1"/>
    <col min="6079" max="6079" width="7.59765625" style="226" customWidth="1"/>
    <col min="6080" max="6080" width="10.41796875" style="226" customWidth="1"/>
    <col min="6081" max="6082" width="9.4375" style="226" customWidth="1"/>
    <col min="6083" max="6083" width="10.54296875" style="226" customWidth="1"/>
    <col min="6084" max="6107" width="10.91015625" style="226" customWidth="1"/>
    <col min="6108" max="6108" width="8.94921875" style="226"/>
    <col min="6109" max="6109" width="9.4375" style="226" bestFit="1" customWidth="1"/>
    <col min="6110" max="6110" width="8.94921875" style="226"/>
    <col min="6111" max="6111" width="9.4375" style="226" bestFit="1" customWidth="1"/>
    <col min="6112" max="6112" width="8.94921875" style="226"/>
    <col min="6113" max="6113" width="9.4375" style="226" bestFit="1" customWidth="1"/>
    <col min="6114" max="6115" width="8.94921875" style="226"/>
    <col min="6116" max="6116" width="10.41796875" style="226" bestFit="1" customWidth="1"/>
    <col min="6117" max="6322" width="8.94921875" style="226"/>
    <col min="6323" max="6323" width="5.390625" style="226" customWidth="1"/>
    <col min="6324" max="6324" width="49.6484375" style="226" customWidth="1"/>
    <col min="6325" max="6325" width="0" style="226" hidden="1" customWidth="1"/>
    <col min="6326" max="6326" width="15.078125" style="226" customWidth="1"/>
    <col min="6327" max="6327" width="8.45703125" style="226" customWidth="1"/>
    <col min="6328" max="6328" width="8.3359375" style="226" bestFit="1" customWidth="1"/>
    <col min="6329" max="6329" width="10.54296875" style="226" bestFit="1" customWidth="1"/>
    <col min="6330" max="6330" width="10.91015625" style="226" bestFit="1" customWidth="1"/>
    <col min="6331" max="6331" width="10.91015625" style="226" customWidth="1"/>
    <col min="6332" max="6333" width="9.9296875" style="226" customWidth="1"/>
    <col min="6334" max="6334" width="13.484375" style="226" customWidth="1"/>
    <col min="6335" max="6335" width="7.59765625" style="226" customWidth="1"/>
    <col min="6336" max="6336" width="10.41796875" style="226" customWidth="1"/>
    <col min="6337" max="6338" width="9.4375" style="226" customWidth="1"/>
    <col min="6339" max="6339" width="10.54296875" style="226" customWidth="1"/>
    <col min="6340" max="6363" width="10.91015625" style="226" customWidth="1"/>
    <col min="6364" max="6364" width="8.94921875" style="226"/>
    <col min="6365" max="6365" width="9.4375" style="226" bestFit="1" customWidth="1"/>
    <col min="6366" max="6366" width="8.94921875" style="226"/>
    <col min="6367" max="6367" width="9.4375" style="226" bestFit="1" customWidth="1"/>
    <col min="6368" max="6368" width="8.94921875" style="226"/>
    <col min="6369" max="6369" width="9.4375" style="226" bestFit="1" customWidth="1"/>
    <col min="6370" max="6371" width="8.94921875" style="226"/>
    <col min="6372" max="6372" width="10.41796875" style="226" bestFit="1" customWidth="1"/>
    <col min="6373" max="6578" width="8.94921875" style="226"/>
    <col min="6579" max="6579" width="5.390625" style="226" customWidth="1"/>
    <col min="6580" max="6580" width="49.6484375" style="226" customWidth="1"/>
    <col min="6581" max="6581" width="0" style="226" hidden="1" customWidth="1"/>
    <col min="6582" max="6582" width="15.078125" style="226" customWidth="1"/>
    <col min="6583" max="6583" width="8.45703125" style="226" customWidth="1"/>
    <col min="6584" max="6584" width="8.3359375" style="226" bestFit="1" customWidth="1"/>
    <col min="6585" max="6585" width="10.54296875" style="226" bestFit="1" customWidth="1"/>
    <col min="6586" max="6586" width="10.91015625" style="226" bestFit="1" customWidth="1"/>
    <col min="6587" max="6587" width="10.91015625" style="226" customWidth="1"/>
    <col min="6588" max="6589" width="9.9296875" style="226" customWidth="1"/>
    <col min="6590" max="6590" width="13.484375" style="226" customWidth="1"/>
    <col min="6591" max="6591" width="7.59765625" style="226" customWidth="1"/>
    <col min="6592" max="6592" width="10.41796875" style="226" customWidth="1"/>
    <col min="6593" max="6594" width="9.4375" style="226" customWidth="1"/>
    <col min="6595" max="6595" width="10.54296875" style="226" customWidth="1"/>
    <col min="6596" max="6619" width="10.91015625" style="226" customWidth="1"/>
    <col min="6620" max="6620" width="8.94921875" style="226"/>
    <col min="6621" max="6621" width="9.4375" style="226" bestFit="1" customWidth="1"/>
    <col min="6622" max="6622" width="8.94921875" style="226"/>
    <col min="6623" max="6623" width="9.4375" style="226" bestFit="1" customWidth="1"/>
    <col min="6624" max="6624" width="8.94921875" style="226"/>
    <col min="6625" max="6625" width="9.4375" style="226" bestFit="1" customWidth="1"/>
    <col min="6626" max="6627" width="8.94921875" style="226"/>
    <col min="6628" max="6628" width="10.41796875" style="226" bestFit="1" customWidth="1"/>
    <col min="6629" max="6834" width="8.94921875" style="226"/>
    <col min="6835" max="6835" width="5.390625" style="226" customWidth="1"/>
    <col min="6836" max="6836" width="49.6484375" style="226" customWidth="1"/>
    <col min="6837" max="6837" width="0" style="226" hidden="1" customWidth="1"/>
    <col min="6838" max="6838" width="15.078125" style="226" customWidth="1"/>
    <col min="6839" max="6839" width="8.45703125" style="226" customWidth="1"/>
    <col min="6840" max="6840" width="8.3359375" style="226" bestFit="1" customWidth="1"/>
    <col min="6841" max="6841" width="10.54296875" style="226" bestFit="1" customWidth="1"/>
    <col min="6842" max="6842" width="10.91015625" style="226" bestFit="1" customWidth="1"/>
    <col min="6843" max="6843" width="10.91015625" style="226" customWidth="1"/>
    <col min="6844" max="6845" width="9.9296875" style="226" customWidth="1"/>
    <col min="6846" max="6846" width="13.484375" style="226" customWidth="1"/>
    <col min="6847" max="6847" width="7.59765625" style="226" customWidth="1"/>
    <col min="6848" max="6848" width="10.41796875" style="226" customWidth="1"/>
    <col min="6849" max="6850" width="9.4375" style="226" customWidth="1"/>
    <col min="6851" max="6851" width="10.54296875" style="226" customWidth="1"/>
    <col min="6852" max="6875" width="10.91015625" style="226" customWidth="1"/>
    <col min="6876" max="6876" width="8.94921875" style="226"/>
    <col min="6877" max="6877" width="9.4375" style="226" bestFit="1" customWidth="1"/>
    <col min="6878" max="6878" width="8.94921875" style="226"/>
    <col min="6879" max="6879" width="9.4375" style="226" bestFit="1" customWidth="1"/>
    <col min="6880" max="6880" width="8.94921875" style="226"/>
    <col min="6881" max="6881" width="9.4375" style="226" bestFit="1" customWidth="1"/>
    <col min="6882" max="6883" width="8.94921875" style="226"/>
    <col min="6884" max="6884" width="10.41796875" style="226" bestFit="1" customWidth="1"/>
    <col min="6885" max="7090" width="8.94921875" style="226"/>
    <col min="7091" max="7091" width="5.390625" style="226" customWidth="1"/>
    <col min="7092" max="7092" width="49.6484375" style="226" customWidth="1"/>
    <col min="7093" max="7093" width="0" style="226" hidden="1" customWidth="1"/>
    <col min="7094" max="7094" width="15.078125" style="226" customWidth="1"/>
    <col min="7095" max="7095" width="8.45703125" style="226" customWidth="1"/>
    <col min="7096" max="7096" width="8.3359375" style="226" bestFit="1" customWidth="1"/>
    <col min="7097" max="7097" width="10.54296875" style="226" bestFit="1" customWidth="1"/>
    <col min="7098" max="7098" width="10.91015625" style="226" bestFit="1" customWidth="1"/>
    <col min="7099" max="7099" width="10.91015625" style="226" customWidth="1"/>
    <col min="7100" max="7101" width="9.9296875" style="226" customWidth="1"/>
    <col min="7102" max="7102" width="13.484375" style="226" customWidth="1"/>
    <col min="7103" max="7103" width="7.59765625" style="226" customWidth="1"/>
    <col min="7104" max="7104" width="10.41796875" style="226" customWidth="1"/>
    <col min="7105" max="7106" width="9.4375" style="226" customWidth="1"/>
    <col min="7107" max="7107" width="10.54296875" style="226" customWidth="1"/>
    <col min="7108" max="7131" width="10.91015625" style="226" customWidth="1"/>
    <col min="7132" max="7132" width="8.94921875" style="226"/>
    <col min="7133" max="7133" width="9.4375" style="226" bestFit="1" customWidth="1"/>
    <col min="7134" max="7134" width="8.94921875" style="226"/>
    <col min="7135" max="7135" width="9.4375" style="226" bestFit="1" customWidth="1"/>
    <col min="7136" max="7136" width="8.94921875" style="226"/>
    <col min="7137" max="7137" width="9.4375" style="226" bestFit="1" customWidth="1"/>
    <col min="7138" max="7139" width="8.94921875" style="226"/>
    <col min="7140" max="7140" width="10.41796875" style="226" bestFit="1" customWidth="1"/>
    <col min="7141" max="7346" width="8.94921875" style="226"/>
    <col min="7347" max="7347" width="5.390625" style="226" customWidth="1"/>
    <col min="7348" max="7348" width="49.6484375" style="226" customWidth="1"/>
    <col min="7349" max="7349" width="0" style="226" hidden="1" customWidth="1"/>
    <col min="7350" max="7350" width="15.078125" style="226" customWidth="1"/>
    <col min="7351" max="7351" width="8.45703125" style="226" customWidth="1"/>
    <col min="7352" max="7352" width="8.3359375" style="226" bestFit="1" customWidth="1"/>
    <col min="7353" max="7353" width="10.54296875" style="226" bestFit="1" customWidth="1"/>
    <col min="7354" max="7354" width="10.91015625" style="226" bestFit="1" customWidth="1"/>
    <col min="7355" max="7355" width="10.91015625" style="226" customWidth="1"/>
    <col min="7356" max="7357" width="9.9296875" style="226" customWidth="1"/>
    <col min="7358" max="7358" width="13.484375" style="226" customWidth="1"/>
    <col min="7359" max="7359" width="7.59765625" style="226" customWidth="1"/>
    <col min="7360" max="7360" width="10.41796875" style="226" customWidth="1"/>
    <col min="7361" max="7362" width="9.4375" style="226" customWidth="1"/>
    <col min="7363" max="7363" width="10.54296875" style="226" customWidth="1"/>
    <col min="7364" max="7387" width="10.91015625" style="226" customWidth="1"/>
    <col min="7388" max="7388" width="8.94921875" style="226"/>
    <col min="7389" max="7389" width="9.4375" style="226" bestFit="1" customWidth="1"/>
    <col min="7390" max="7390" width="8.94921875" style="226"/>
    <col min="7391" max="7391" width="9.4375" style="226" bestFit="1" customWidth="1"/>
    <col min="7392" max="7392" width="8.94921875" style="226"/>
    <col min="7393" max="7393" width="9.4375" style="226" bestFit="1" customWidth="1"/>
    <col min="7394" max="7395" width="8.94921875" style="226"/>
    <col min="7396" max="7396" width="10.41796875" style="226" bestFit="1" customWidth="1"/>
    <col min="7397" max="7602" width="8.94921875" style="226"/>
    <col min="7603" max="7603" width="5.390625" style="226" customWidth="1"/>
    <col min="7604" max="7604" width="49.6484375" style="226" customWidth="1"/>
    <col min="7605" max="7605" width="0" style="226" hidden="1" customWidth="1"/>
    <col min="7606" max="7606" width="15.078125" style="226" customWidth="1"/>
    <col min="7607" max="7607" width="8.45703125" style="226" customWidth="1"/>
    <col min="7608" max="7608" width="8.3359375" style="226" bestFit="1" customWidth="1"/>
    <col min="7609" max="7609" width="10.54296875" style="226" bestFit="1" customWidth="1"/>
    <col min="7610" max="7610" width="10.91015625" style="226" bestFit="1" customWidth="1"/>
    <col min="7611" max="7611" width="10.91015625" style="226" customWidth="1"/>
    <col min="7612" max="7613" width="9.9296875" style="226" customWidth="1"/>
    <col min="7614" max="7614" width="13.484375" style="226" customWidth="1"/>
    <col min="7615" max="7615" width="7.59765625" style="226" customWidth="1"/>
    <col min="7616" max="7616" width="10.41796875" style="226" customWidth="1"/>
    <col min="7617" max="7618" width="9.4375" style="226" customWidth="1"/>
    <col min="7619" max="7619" width="10.54296875" style="226" customWidth="1"/>
    <col min="7620" max="7643" width="10.91015625" style="226" customWidth="1"/>
    <col min="7644" max="7644" width="8.94921875" style="226"/>
    <col min="7645" max="7645" width="9.4375" style="226" bestFit="1" customWidth="1"/>
    <col min="7646" max="7646" width="8.94921875" style="226"/>
    <col min="7647" max="7647" width="9.4375" style="226" bestFit="1" customWidth="1"/>
    <col min="7648" max="7648" width="8.94921875" style="226"/>
    <col min="7649" max="7649" width="9.4375" style="226" bestFit="1" customWidth="1"/>
    <col min="7650" max="7651" width="8.94921875" style="226"/>
    <col min="7652" max="7652" width="10.41796875" style="226" bestFit="1" customWidth="1"/>
    <col min="7653" max="7858" width="8.94921875" style="226"/>
    <col min="7859" max="7859" width="5.390625" style="226" customWidth="1"/>
    <col min="7860" max="7860" width="49.6484375" style="226" customWidth="1"/>
    <col min="7861" max="7861" width="0" style="226" hidden="1" customWidth="1"/>
    <col min="7862" max="7862" width="15.078125" style="226" customWidth="1"/>
    <col min="7863" max="7863" width="8.45703125" style="226" customWidth="1"/>
    <col min="7864" max="7864" width="8.3359375" style="226" bestFit="1" customWidth="1"/>
    <col min="7865" max="7865" width="10.54296875" style="226" bestFit="1" customWidth="1"/>
    <col min="7866" max="7866" width="10.91015625" style="226" bestFit="1" customWidth="1"/>
    <col min="7867" max="7867" width="10.91015625" style="226" customWidth="1"/>
    <col min="7868" max="7869" width="9.9296875" style="226" customWidth="1"/>
    <col min="7870" max="7870" width="13.484375" style="226" customWidth="1"/>
    <col min="7871" max="7871" width="7.59765625" style="226" customWidth="1"/>
    <col min="7872" max="7872" width="10.41796875" style="226" customWidth="1"/>
    <col min="7873" max="7874" width="9.4375" style="226" customWidth="1"/>
    <col min="7875" max="7875" width="10.54296875" style="226" customWidth="1"/>
    <col min="7876" max="7899" width="10.91015625" style="226" customWidth="1"/>
    <col min="7900" max="7900" width="8.94921875" style="226"/>
    <col min="7901" max="7901" width="9.4375" style="226" bestFit="1" customWidth="1"/>
    <col min="7902" max="7902" width="8.94921875" style="226"/>
    <col min="7903" max="7903" width="9.4375" style="226" bestFit="1" customWidth="1"/>
    <col min="7904" max="7904" width="8.94921875" style="226"/>
    <col min="7905" max="7905" width="9.4375" style="226" bestFit="1" customWidth="1"/>
    <col min="7906" max="7907" width="8.94921875" style="226"/>
    <col min="7908" max="7908" width="10.41796875" style="226" bestFit="1" customWidth="1"/>
    <col min="7909" max="8114" width="8.94921875" style="226"/>
    <col min="8115" max="8115" width="5.390625" style="226" customWidth="1"/>
    <col min="8116" max="8116" width="49.6484375" style="226" customWidth="1"/>
    <col min="8117" max="8117" width="0" style="226" hidden="1" customWidth="1"/>
    <col min="8118" max="8118" width="15.078125" style="226" customWidth="1"/>
    <col min="8119" max="8119" width="8.45703125" style="226" customWidth="1"/>
    <col min="8120" max="8120" width="8.3359375" style="226" bestFit="1" customWidth="1"/>
    <col min="8121" max="8121" width="10.54296875" style="226" bestFit="1" customWidth="1"/>
    <col min="8122" max="8122" width="10.91015625" style="226" bestFit="1" customWidth="1"/>
    <col min="8123" max="8123" width="10.91015625" style="226" customWidth="1"/>
    <col min="8124" max="8125" width="9.9296875" style="226" customWidth="1"/>
    <col min="8126" max="8126" width="13.484375" style="226" customWidth="1"/>
    <col min="8127" max="8127" width="7.59765625" style="226" customWidth="1"/>
    <col min="8128" max="8128" width="10.41796875" style="226" customWidth="1"/>
    <col min="8129" max="8130" width="9.4375" style="226" customWidth="1"/>
    <col min="8131" max="8131" width="10.54296875" style="226" customWidth="1"/>
    <col min="8132" max="8155" width="10.91015625" style="226" customWidth="1"/>
    <col min="8156" max="8156" width="8.94921875" style="226"/>
    <col min="8157" max="8157" width="9.4375" style="226" bestFit="1" customWidth="1"/>
    <col min="8158" max="8158" width="8.94921875" style="226"/>
    <col min="8159" max="8159" width="9.4375" style="226" bestFit="1" customWidth="1"/>
    <col min="8160" max="8160" width="8.94921875" style="226"/>
    <col min="8161" max="8161" width="9.4375" style="226" bestFit="1" customWidth="1"/>
    <col min="8162" max="8163" width="8.94921875" style="226"/>
    <col min="8164" max="8164" width="10.41796875" style="226" bestFit="1" customWidth="1"/>
    <col min="8165" max="8370" width="8.94921875" style="226"/>
    <col min="8371" max="8371" width="5.390625" style="226" customWidth="1"/>
    <col min="8372" max="8372" width="49.6484375" style="226" customWidth="1"/>
    <col min="8373" max="8373" width="0" style="226" hidden="1" customWidth="1"/>
    <col min="8374" max="8374" width="15.078125" style="226" customWidth="1"/>
    <col min="8375" max="8375" width="8.45703125" style="226" customWidth="1"/>
    <col min="8376" max="8376" width="8.3359375" style="226" bestFit="1" customWidth="1"/>
    <col min="8377" max="8377" width="10.54296875" style="226" bestFit="1" customWidth="1"/>
    <col min="8378" max="8378" width="10.91015625" style="226" bestFit="1" customWidth="1"/>
    <col min="8379" max="8379" width="10.91015625" style="226" customWidth="1"/>
    <col min="8380" max="8381" width="9.9296875" style="226" customWidth="1"/>
    <col min="8382" max="8382" width="13.484375" style="226" customWidth="1"/>
    <col min="8383" max="8383" width="7.59765625" style="226" customWidth="1"/>
    <col min="8384" max="8384" width="10.41796875" style="226" customWidth="1"/>
    <col min="8385" max="8386" width="9.4375" style="226" customWidth="1"/>
    <col min="8387" max="8387" width="10.54296875" style="226" customWidth="1"/>
    <col min="8388" max="8411" width="10.91015625" style="226" customWidth="1"/>
    <col min="8412" max="8412" width="8.94921875" style="226"/>
    <col min="8413" max="8413" width="9.4375" style="226" bestFit="1" customWidth="1"/>
    <col min="8414" max="8414" width="8.94921875" style="226"/>
    <col min="8415" max="8415" width="9.4375" style="226" bestFit="1" customWidth="1"/>
    <col min="8416" max="8416" width="8.94921875" style="226"/>
    <col min="8417" max="8417" width="9.4375" style="226" bestFit="1" customWidth="1"/>
    <col min="8418" max="8419" width="8.94921875" style="226"/>
    <col min="8420" max="8420" width="10.41796875" style="226" bestFit="1" customWidth="1"/>
    <col min="8421" max="8626" width="8.94921875" style="226"/>
    <col min="8627" max="8627" width="5.390625" style="226" customWidth="1"/>
    <col min="8628" max="8628" width="49.6484375" style="226" customWidth="1"/>
    <col min="8629" max="8629" width="0" style="226" hidden="1" customWidth="1"/>
    <col min="8630" max="8630" width="15.078125" style="226" customWidth="1"/>
    <col min="8631" max="8631" width="8.45703125" style="226" customWidth="1"/>
    <col min="8632" max="8632" width="8.3359375" style="226" bestFit="1" customWidth="1"/>
    <col min="8633" max="8633" width="10.54296875" style="226" bestFit="1" customWidth="1"/>
    <col min="8634" max="8634" width="10.91015625" style="226" bestFit="1" customWidth="1"/>
    <col min="8635" max="8635" width="10.91015625" style="226" customWidth="1"/>
    <col min="8636" max="8637" width="9.9296875" style="226" customWidth="1"/>
    <col min="8638" max="8638" width="13.484375" style="226" customWidth="1"/>
    <col min="8639" max="8639" width="7.59765625" style="226" customWidth="1"/>
    <col min="8640" max="8640" width="10.41796875" style="226" customWidth="1"/>
    <col min="8641" max="8642" width="9.4375" style="226" customWidth="1"/>
    <col min="8643" max="8643" width="10.54296875" style="226" customWidth="1"/>
    <col min="8644" max="8667" width="10.91015625" style="226" customWidth="1"/>
    <col min="8668" max="8668" width="8.94921875" style="226"/>
    <col min="8669" max="8669" width="9.4375" style="226" bestFit="1" customWidth="1"/>
    <col min="8670" max="8670" width="8.94921875" style="226"/>
    <col min="8671" max="8671" width="9.4375" style="226" bestFit="1" customWidth="1"/>
    <col min="8672" max="8672" width="8.94921875" style="226"/>
    <col min="8673" max="8673" width="9.4375" style="226" bestFit="1" customWidth="1"/>
    <col min="8674" max="8675" width="8.94921875" style="226"/>
    <col min="8676" max="8676" width="10.41796875" style="226" bestFit="1" customWidth="1"/>
    <col min="8677" max="8882" width="8.94921875" style="226"/>
    <col min="8883" max="8883" width="5.390625" style="226" customWidth="1"/>
    <col min="8884" max="8884" width="49.6484375" style="226" customWidth="1"/>
    <col min="8885" max="8885" width="0" style="226" hidden="1" customWidth="1"/>
    <col min="8886" max="8886" width="15.078125" style="226" customWidth="1"/>
    <col min="8887" max="8887" width="8.45703125" style="226" customWidth="1"/>
    <col min="8888" max="8888" width="8.3359375" style="226" bestFit="1" customWidth="1"/>
    <col min="8889" max="8889" width="10.54296875" style="226" bestFit="1" customWidth="1"/>
    <col min="8890" max="8890" width="10.91015625" style="226" bestFit="1" customWidth="1"/>
    <col min="8891" max="8891" width="10.91015625" style="226" customWidth="1"/>
    <col min="8892" max="8893" width="9.9296875" style="226" customWidth="1"/>
    <col min="8894" max="8894" width="13.484375" style="226" customWidth="1"/>
    <col min="8895" max="8895" width="7.59765625" style="226" customWidth="1"/>
    <col min="8896" max="8896" width="10.41796875" style="226" customWidth="1"/>
    <col min="8897" max="8898" width="9.4375" style="226" customWidth="1"/>
    <col min="8899" max="8899" width="10.54296875" style="226" customWidth="1"/>
    <col min="8900" max="8923" width="10.91015625" style="226" customWidth="1"/>
    <col min="8924" max="8924" width="8.94921875" style="226"/>
    <col min="8925" max="8925" width="9.4375" style="226" bestFit="1" customWidth="1"/>
    <col min="8926" max="8926" width="8.94921875" style="226"/>
    <col min="8927" max="8927" width="9.4375" style="226" bestFit="1" customWidth="1"/>
    <col min="8928" max="8928" width="8.94921875" style="226"/>
    <col min="8929" max="8929" width="9.4375" style="226" bestFit="1" customWidth="1"/>
    <col min="8930" max="8931" width="8.94921875" style="226"/>
    <col min="8932" max="8932" width="10.41796875" style="226" bestFit="1" customWidth="1"/>
    <col min="8933" max="9138" width="8.94921875" style="226"/>
    <col min="9139" max="9139" width="5.390625" style="226" customWidth="1"/>
    <col min="9140" max="9140" width="49.6484375" style="226" customWidth="1"/>
    <col min="9141" max="9141" width="0" style="226" hidden="1" customWidth="1"/>
    <col min="9142" max="9142" width="15.078125" style="226" customWidth="1"/>
    <col min="9143" max="9143" width="8.45703125" style="226" customWidth="1"/>
    <col min="9144" max="9144" width="8.3359375" style="226" bestFit="1" customWidth="1"/>
    <col min="9145" max="9145" width="10.54296875" style="226" bestFit="1" customWidth="1"/>
    <col min="9146" max="9146" width="10.91015625" style="226" bestFit="1" customWidth="1"/>
    <col min="9147" max="9147" width="10.91015625" style="226" customWidth="1"/>
    <col min="9148" max="9149" width="9.9296875" style="226" customWidth="1"/>
    <col min="9150" max="9150" width="13.484375" style="226" customWidth="1"/>
    <col min="9151" max="9151" width="7.59765625" style="226" customWidth="1"/>
    <col min="9152" max="9152" width="10.41796875" style="226" customWidth="1"/>
    <col min="9153" max="9154" width="9.4375" style="226" customWidth="1"/>
    <col min="9155" max="9155" width="10.54296875" style="226" customWidth="1"/>
    <col min="9156" max="9179" width="10.91015625" style="226" customWidth="1"/>
    <col min="9180" max="9180" width="8.94921875" style="226"/>
    <col min="9181" max="9181" width="9.4375" style="226" bestFit="1" customWidth="1"/>
    <col min="9182" max="9182" width="8.94921875" style="226"/>
    <col min="9183" max="9183" width="9.4375" style="226" bestFit="1" customWidth="1"/>
    <col min="9184" max="9184" width="8.94921875" style="226"/>
    <col min="9185" max="9185" width="9.4375" style="226" bestFit="1" customWidth="1"/>
    <col min="9186" max="9187" width="8.94921875" style="226"/>
    <col min="9188" max="9188" width="10.41796875" style="226" bestFit="1" customWidth="1"/>
    <col min="9189" max="9394" width="8.94921875" style="226"/>
    <col min="9395" max="9395" width="5.390625" style="226" customWidth="1"/>
    <col min="9396" max="9396" width="49.6484375" style="226" customWidth="1"/>
    <col min="9397" max="9397" width="0" style="226" hidden="1" customWidth="1"/>
    <col min="9398" max="9398" width="15.078125" style="226" customWidth="1"/>
    <col min="9399" max="9399" width="8.45703125" style="226" customWidth="1"/>
    <col min="9400" max="9400" width="8.3359375" style="226" bestFit="1" customWidth="1"/>
    <col min="9401" max="9401" width="10.54296875" style="226" bestFit="1" customWidth="1"/>
    <col min="9402" max="9402" width="10.91015625" style="226" bestFit="1" customWidth="1"/>
    <col min="9403" max="9403" width="10.91015625" style="226" customWidth="1"/>
    <col min="9404" max="9405" width="9.9296875" style="226" customWidth="1"/>
    <col min="9406" max="9406" width="13.484375" style="226" customWidth="1"/>
    <col min="9407" max="9407" width="7.59765625" style="226" customWidth="1"/>
    <col min="9408" max="9408" width="10.41796875" style="226" customWidth="1"/>
    <col min="9409" max="9410" width="9.4375" style="226" customWidth="1"/>
    <col min="9411" max="9411" width="10.54296875" style="226" customWidth="1"/>
    <col min="9412" max="9435" width="10.91015625" style="226" customWidth="1"/>
    <col min="9436" max="9436" width="8.94921875" style="226"/>
    <col min="9437" max="9437" width="9.4375" style="226" bestFit="1" customWidth="1"/>
    <col min="9438" max="9438" width="8.94921875" style="226"/>
    <col min="9439" max="9439" width="9.4375" style="226" bestFit="1" customWidth="1"/>
    <col min="9440" max="9440" width="8.94921875" style="226"/>
    <col min="9441" max="9441" width="9.4375" style="226" bestFit="1" customWidth="1"/>
    <col min="9442" max="9443" width="8.94921875" style="226"/>
    <col min="9444" max="9444" width="10.41796875" style="226" bestFit="1" customWidth="1"/>
    <col min="9445" max="9650" width="8.94921875" style="226"/>
    <col min="9651" max="9651" width="5.390625" style="226" customWidth="1"/>
    <col min="9652" max="9652" width="49.6484375" style="226" customWidth="1"/>
    <col min="9653" max="9653" width="0" style="226" hidden="1" customWidth="1"/>
    <col min="9654" max="9654" width="15.078125" style="226" customWidth="1"/>
    <col min="9655" max="9655" width="8.45703125" style="226" customWidth="1"/>
    <col min="9656" max="9656" width="8.3359375" style="226" bestFit="1" customWidth="1"/>
    <col min="9657" max="9657" width="10.54296875" style="226" bestFit="1" customWidth="1"/>
    <col min="9658" max="9658" width="10.91015625" style="226" bestFit="1" customWidth="1"/>
    <col min="9659" max="9659" width="10.91015625" style="226" customWidth="1"/>
    <col min="9660" max="9661" width="9.9296875" style="226" customWidth="1"/>
    <col min="9662" max="9662" width="13.484375" style="226" customWidth="1"/>
    <col min="9663" max="9663" width="7.59765625" style="226" customWidth="1"/>
    <col min="9664" max="9664" width="10.41796875" style="226" customWidth="1"/>
    <col min="9665" max="9666" width="9.4375" style="226" customWidth="1"/>
    <col min="9667" max="9667" width="10.54296875" style="226" customWidth="1"/>
    <col min="9668" max="9691" width="10.91015625" style="226" customWidth="1"/>
    <col min="9692" max="9692" width="8.94921875" style="226"/>
    <col min="9693" max="9693" width="9.4375" style="226" bestFit="1" customWidth="1"/>
    <col min="9694" max="9694" width="8.94921875" style="226"/>
    <col min="9695" max="9695" width="9.4375" style="226" bestFit="1" customWidth="1"/>
    <col min="9696" max="9696" width="8.94921875" style="226"/>
    <col min="9697" max="9697" width="9.4375" style="226" bestFit="1" customWidth="1"/>
    <col min="9698" max="9699" width="8.94921875" style="226"/>
    <col min="9700" max="9700" width="10.41796875" style="226" bestFit="1" customWidth="1"/>
    <col min="9701" max="9906" width="8.94921875" style="226"/>
    <col min="9907" max="9907" width="5.390625" style="226" customWidth="1"/>
    <col min="9908" max="9908" width="49.6484375" style="226" customWidth="1"/>
    <col min="9909" max="9909" width="0" style="226" hidden="1" customWidth="1"/>
    <col min="9910" max="9910" width="15.078125" style="226" customWidth="1"/>
    <col min="9911" max="9911" width="8.45703125" style="226" customWidth="1"/>
    <col min="9912" max="9912" width="8.3359375" style="226" bestFit="1" customWidth="1"/>
    <col min="9913" max="9913" width="10.54296875" style="226" bestFit="1" customWidth="1"/>
    <col min="9914" max="9914" width="10.91015625" style="226" bestFit="1" customWidth="1"/>
    <col min="9915" max="9915" width="10.91015625" style="226" customWidth="1"/>
    <col min="9916" max="9917" width="9.9296875" style="226" customWidth="1"/>
    <col min="9918" max="9918" width="13.484375" style="226" customWidth="1"/>
    <col min="9919" max="9919" width="7.59765625" style="226" customWidth="1"/>
    <col min="9920" max="9920" width="10.41796875" style="226" customWidth="1"/>
    <col min="9921" max="9922" width="9.4375" style="226" customWidth="1"/>
    <col min="9923" max="9923" width="10.54296875" style="226" customWidth="1"/>
    <col min="9924" max="9947" width="10.91015625" style="226" customWidth="1"/>
    <col min="9948" max="9948" width="8.94921875" style="226"/>
    <col min="9949" max="9949" width="9.4375" style="226" bestFit="1" customWidth="1"/>
    <col min="9950" max="9950" width="8.94921875" style="226"/>
    <col min="9951" max="9951" width="9.4375" style="226" bestFit="1" customWidth="1"/>
    <col min="9952" max="9952" width="8.94921875" style="226"/>
    <col min="9953" max="9953" width="9.4375" style="226" bestFit="1" customWidth="1"/>
    <col min="9954" max="9955" width="8.94921875" style="226"/>
    <col min="9956" max="9956" width="10.41796875" style="226" bestFit="1" customWidth="1"/>
    <col min="9957" max="10162" width="8.94921875" style="226"/>
    <col min="10163" max="10163" width="5.390625" style="226" customWidth="1"/>
    <col min="10164" max="10164" width="49.6484375" style="226" customWidth="1"/>
    <col min="10165" max="10165" width="0" style="226" hidden="1" customWidth="1"/>
    <col min="10166" max="10166" width="15.078125" style="226" customWidth="1"/>
    <col min="10167" max="10167" width="8.45703125" style="226" customWidth="1"/>
    <col min="10168" max="10168" width="8.3359375" style="226" bestFit="1" customWidth="1"/>
    <col min="10169" max="10169" width="10.54296875" style="226" bestFit="1" customWidth="1"/>
    <col min="10170" max="10170" width="10.91015625" style="226" bestFit="1" customWidth="1"/>
    <col min="10171" max="10171" width="10.91015625" style="226" customWidth="1"/>
    <col min="10172" max="10173" width="9.9296875" style="226" customWidth="1"/>
    <col min="10174" max="10174" width="13.484375" style="226" customWidth="1"/>
    <col min="10175" max="10175" width="7.59765625" style="226" customWidth="1"/>
    <col min="10176" max="10176" width="10.41796875" style="226" customWidth="1"/>
    <col min="10177" max="10178" width="9.4375" style="226" customWidth="1"/>
    <col min="10179" max="10179" width="10.54296875" style="226" customWidth="1"/>
    <col min="10180" max="10203" width="10.91015625" style="226" customWidth="1"/>
    <col min="10204" max="10204" width="8.94921875" style="226"/>
    <col min="10205" max="10205" width="9.4375" style="226" bestFit="1" customWidth="1"/>
    <col min="10206" max="10206" width="8.94921875" style="226"/>
    <col min="10207" max="10207" width="9.4375" style="226" bestFit="1" customWidth="1"/>
    <col min="10208" max="10208" width="8.94921875" style="226"/>
    <col min="10209" max="10209" width="9.4375" style="226" bestFit="1" customWidth="1"/>
    <col min="10210" max="10211" width="8.94921875" style="226"/>
    <col min="10212" max="10212" width="10.41796875" style="226" bestFit="1" customWidth="1"/>
    <col min="10213" max="10418" width="8.94921875" style="226"/>
    <col min="10419" max="10419" width="5.390625" style="226" customWidth="1"/>
    <col min="10420" max="10420" width="49.6484375" style="226" customWidth="1"/>
    <col min="10421" max="10421" width="0" style="226" hidden="1" customWidth="1"/>
    <col min="10422" max="10422" width="15.078125" style="226" customWidth="1"/>
    <col min="10423" max="10423" width="8.45703125" style="226" customWidth="1"/>
    <col min="10424" max="10424" width="8.3359375" style="226" bestFit="1" customWidth="1"/>
    <col min="10425" max="10425" width="10.54296875" style="226" bestFit="1" customWidth="1"/>
    <col min="10426" max="10426" width="10.91015625" style="226" bestFit="1" customWidth="1"/>
    <col min="10427" max="10427" width="10.91015625" style="226" customWidth="1"/>
    <col min="10428" max="10429" width="9.9296875" style="226" customWidth="1"/>
    <col min="10430" max="10430" width="13.484375" style="226" customWidth="1"/>
    <col min="10431" max="10431" width="7.59765625" style="226" customWidth="1"/>
    <col min="10432" max="10432" width="10.41796875" style="226" customWidth="1"/>
    <col min="10433" max="10434" width="9.4375" style="226" customWidth="1"/>
    <col min="10435" max="10435" width="10.54296875" style="226" customWidth="1"/>
    <col min="10436" max="10459" width="10.91015625" style="226" customWidth="1"/>
    <col min="10460" max="10460" width="8.94921875" style="226"/>
    <col min="10461" max="10461" width="9.4375" style="226" bestFit="1" customWidth="1"/>
    <col min="10462" max="10462" width="8.94921875" style="226"/>
    <col min="10463" max="10463" width="9.4375" style="226" bestFit="1" customWidth="1"/>
    <col min="10464" max="10464" width="8.94921875" style="226"/>
    <col min="10465" max="10465" width="9.4375" style="226" bestFit="1" customWidth="1"/>
    <col min="10466" max="10467" width="8.94921875" style="226"/>
    <col min="10468" max="10468" width="10.41796875" style="226" bestFit="1" customWidth="1"/>
    <col min="10469" max="10674" width="8.94921875" style="226"/>
    <col min="10675" max="10675" width="5.390625" style="226" customWidth="1"/>
    <col min="10676" max="10676" width="49.6484375" style="226" customWidth="1"/>
    <col min="10677" max="10677" width="0" style="226" hidden="1" customWidth="1"/>
    <col min="10678" max="10678" width="15.078125" style="226" customWidth="1"/>
    <col min="10679" max="10679" width="8.45703125" style="226" customWidth="1"/>
    <col min="10680" max="10680" width="8.3359375" style="226" bestFit="1" customWidth="1"/>
    <col min="10681" max="10681" width="10.54296875" style="226" bestFit="1" customWidth="1"/>
    <col min="10682" max="10682" width="10.91015625" style="226" bestFit="1" customWidth="1"/>
    <col min="10683" max="10683" width="10.91015625" style="226" customWidth="1"/>
    <col min="10684" max="10685" width="9.9296875" style="226" customWidth="1"/>
    <col min="10686" max="10686" width="13.484375" style="226" customWidth="1"/>
    <col min="10687" max="10687" width="7.59765625" style="226" customWidth="1"/>
    <col min="10688" max="10688" width="10.41796875" style="226" customWidth="1"/>
    <col min="10689" max="10690" width="9.4375" style="226" customWidth="1"/>
    <col min="10691" max="10691" width="10.54296875" style="226" customWidth="1"/>
    <col min="10692" max="10715" width="10.91015625" style="226" customWidth="1"/>
    <col min="10716" max="10716" width="8.94921875" style="226"/>
    <col min="10717" max="10717" width="9.4375" style="226" bestFit="1" customWidth="1"/>
    <col min="10718" max="10718" width="8.94921875" style="226"/>
    <col min="10719" max="10719" width="9.4375" style="226" bestFit="1" customWidth="1"/>
    <col min="10720" max="10720" width="8.94921875" style="226"/>
    <col min="10721" max="10721" width="9.4375" style="226" bestFit="1" customWidth="1"/>
    <col min="10722" max="10723" width="8.94921875" style="226"/>
    <col min="10724" max="10724" width="10.41796875" style="226" bestFit="1" customWidth="1"/>
    <col min="10725" max="10930" width="8.94921875" style="226"/>
    <col min="10931" max="10931" width="5.390625" style="226" customWidth="1"/>
    <col min="10932" max="10932" width="49.6484375" style="226" customWidth="1"/>
    <col min="10933" max="10933" width="0" style="226" hidden="1" customWidth="1"/>
    <col min="10934" max="10934" width="15.078125" style="226" customWidth="1"/>
    <col min="10935" max="10935" width="8.45703125" style="226" customWidth="1"/>
    <col min="10936" max="10936" width="8.3359375" style="226" bestFit="1" customWidth="1"/>
    <col min="10937" max="10937" width="10.54296875" style="226" bestFit="1" customWidth="1"/>
    <col min="10938" max="10938" width="10.91015625" style="226" bestFit="1" customWidth="1"/>
    <col min="10939" max="10939" width="10.91015625" style="226" customWidth="1"/>
    <col min="10940" max="10941" width="9.9296875" style="226" customWidth="1"/>
    <col min="10942" max="10942" width="13.484375" style="226" customWidth="1"/>
    <col min="10943" max="10943" width="7.59765625" style="226" customWidth="1"/>
    <col min="10944" max="10944" width="10.41796875" style="226" customWidth="1"/>
    <col min="10945" max="10946" width="9.4375" style="226" customWidth="1"/>
    <col min="10947" max="10947" width="10.54296875" style="226" customWidth="1"/>
    <col min="10948" max="10971" width="10.91015625" style="226" customWidth="1"/>
    <col min="10972" max="10972" width="8.94921875" style="226"/>
    <col min="10973" max="10973" width="9.4375" style="226" bestFit="1" customWidth="1"/>
    <col min="10974" max="10974" width="8.94921875" style="226"/>
    <col min="10975" max="10975" width="9.4375" style="226" bestFit="1" customWidth="1"/>
    <col min="10976" max="10976" width="8.94921875" style="226"/>
    <col min="10977" max="10977" width="9.4375" style="226" bestFit="1" customWidth="1"/>
    <col min="10978" max="10979" width="8.94921875" style="226"/>
    <col min="10980" max="10980" width="10.41796875" style="226" bestFit="1" customWidth="1"/>
    <col min="10981" max="11186" width="8.94921875" style="226"/>
    <col min="11187" max="11187" width="5.390625" style="226" customWidth="1"/>
    <col min="11188" max="11188" width="49.6484375" style="226" customWidth="1"/>
    <col min="11189" max="11189" width="0" style="226" hidden="1" customWidth="1"/>
    <col min="11190" max="11190" width="15.078125" style="226" customWidth="1"/>
    <col min="11191" max="11191" width="8.45703125" style="226" customWidth="1"/>
    <col min="11192" max="11192" width="8.3359375" style="226" bestFit="1" customWidth="1"/>
    <col min="11193" max="11193" width="10.54296875" style="226" bestFit="1" customWidth="1"/>
    <col min="11194" max="11194" width="10.91015625" style="226" bestFit="1" customWidth="1"/>
    <col min="11195" max="11195" width="10.91015625" style="226" customWidth="1"/>
    <col min="11196" max="11197" width="9.9296875" style="226" customWidth="1"/>
    <col min="11198" max="11198" width="13.484375" style="226" customWidth="1"/>
    <col min="11199" max="11199" width="7.59765625" style="226" customWidth="1"/>
    <col min="11200" max="11200" width="10.41796875" style="226" customWidth="1"/>
    <col min="11201" max="11202" width="9.4375" style="226" customWidth="1"/>
    <col min="11203" max="11203" width="10.54296875" style="226" customWidth="1"/>
    <col min="11204" max="11227" width="10.91015625" style="226" customWidth="1"/>
    <col min="11228" max="11228" width="8.94921875" style="226"/>
    <col min="11229" max="11229" width="9.4375" style="226" bestFit="1" customWidth="1"/>
    <col min="11230" max="11230" width="8.94921875" style="226"/>
    <col min="11231" max="11231" width="9.4375" style="226" bestFit="1" customWidth="1"/>
    <col min="11232" max="11232" width="8.94921875" style="226"/>
    <col min="11233" max="11233" width="9.4375" style="226" bestFit="1" customWidth="1"/>
    <col min="11234" max="11235" width="8.94921875" style="226"/>
    <col min="11236" max="11236" width="10.41796875" style="226" bestFit="1" customWidth="1"/>
    <col min="11237" max="11442" width="8.94921875" style="226"/>
    <col min="11443" max="11443" width="5.390625" style="226" customWidth="1"/>
    <col min="11444" max="11444" width="49.6484375" style="226" customWidth="1"/>
    <col min="11445" max="11445" width="0" style="226" hidden="1" customWidth="1"/>
    <col min="11446" max="11446" width="15.078125" style="226" customWidth="1"/>
    <col min="11447" max="11447" width="8.45703125" style="226" customWidth="1"/>
    <col min="11448" max="11448" width="8.3359375" style="226" bestFit="1" customWidth="1"/>
    <col min="11449" max="11449" width="10.54296875" style="226" bestFit="1" customWidth="1"/>
    <col min="11450" max="11450" width="10.91015625" style="226" bestFit="1" customWidth="1"/>
    <col min="11451" max="11451" width="10.91015625" style="226" customWidth="1"/>
    <col min="11452" max="11453" width="9.9296875" style="226" customWidth="1"/>
    <col min="11454" max="11454" width="13.484375" style="226" customWidth="1"/>
    <col min="11455" max="11455" width="7.59765625" style="226" customWidth="1"/>
    <col min="11456" max="11456" width="10.41796875" style="226" customWidth="1"/>
    <col min="11457" max="11458" width="9.4375" style="226" customWidth="1"/>
    <col min="11459" max="11459" width="10.54296875" style="226" customWidth="1"/>
    <col min="11460" max="11483" width="10.91015625" style="226" customWidth="1"/>
    <col min="11484" max="11484" width="8.94921875" style="226"/>
    <col min="11485" max="11485" width="9.4375" style="226" bestFit="1" customWidth="1"/>
    <col min="11486" max="11486" width="8.94921875" style="226"/>
    <col min="11487" max="11487" width="9.4375" style="226" bestFit="1" customWidth="1"/>
    <col min="11488" max="11488" width="8.94921875" style="226"/>
    <col min="11489" max="11489" width="9.4375" style="226" bestFit="1" customWidth="1"/>
    <col min="11490" max="11491" width="8.94921875" style="226"/>
    <col min="11492" max="11492" width="10.41796875" style="226" bestFit="1" customWidth="1"/>
    <col min="11493" max="11698" width="8.94921875" style="226"/>
    <col min="11699" max="11699" width="5.390625" style="226" customWidth="1"/>
    <col min="11700" max="11700" width="49.6484375" style="226" customWidth="1"/>
    <col min="11701" max="11701" width="0" style="226" hidden="1" customWidth="1"/>
    <col min="11702" max="11702" width="15.078125" style="226" customWidth="1"/>
    <col min="11703" max="11703" width="8.45703125" style="226" customWidth="1"/>
    <col min="11704" max="11704" width="8.3359375" style="226" bestFit="1" customWidth="1"/>
    <col min="11705" max="11705" width="10.54296875" style="226" bestFit="1" customWidth="1"/>
    <col min="11706" max="11706" width="10.91015625" style="226" bestFit="1" customWidth="1"/>
    <col min="11707" max="11707" width="10.91015625" style="226" customWidth="1"/>
    <col min="11708" max="11709" width="9.9296875" style="226" customWidth="1"/>
    <col min="11710" max="11710" width="13.484375" style="226" customWidth="1"/>
    <col min="11711" max="11711" width="7.59765625" style="226" customWidth="1"/>
    <col min="11712" max="11712" width="10.41796875" style="226" customWidth="1"/>
    <col min="11713" max="11714" width="9.4375" style="226" customWidth="1"/>
    <col min="11715" max="11715" width="10.54296875" style="226" customWidth="1"/>
    <col min="11716" max="11739" width="10.91015625" style="226" customWidth="1"/>
    <col min="11740" max="11740" width="8.94921875" style="226"/>
    <col min="11741" max="11741" width="9.4375" style="226" bestFit="1" customWidth="1"/>
    <col min="11742" max="11742" width="8.94921875" style="226"/>
    <col min="11743" max="11743" width="9.4375" style="226" bestFit="1" customWidth="1"/>
    <col min="11744" max="11744" width="8.94921875" style="226"/>
    <col min="11745" max="11745" width="9.4375" style="226" bestFit="1" customWidth="1"/>
    <col min="11746" max="11747" width="8.94921875" style="226"/>
    <col min="11748" max="11748" width="10.41796875" style="226" bestFit="1" customWidth="1"/>
    <col min="11749" max="11954" width="8.94921875" style="226"/>
    <col min="11955" max="11955" width="5.390625" style="226" customWidth="1"/>
    <col min="11956" max="11956" width="49.6484375" style="226" customWidth="1"/>
    <col min="11957" max="11957" width="0" style="226" hidden="1" customWidth="1"/>
    <col min="11958" max="11958" width="15.078125" style="226" customWidth="1"/>
    <col min="11959" max="11959" width="8.45703125" style="226" customWidth="1"/>
    <col min="11960" max="11960" width="8.3359375" style="226" bestFit="1" customWidth="1"/>
    <col min="11961" max="11961" width="10.54296875" style="226" bestFit="1" customWidth="1"/>
    <col min="11962" max="11962" width="10.91015625" style="226" bestFit="1" customWidth="1"/>
    <col min="11963" max="11963" width="10.91015625" style="226" customWidth="1"/>
    <col min="11964" max="11965" width="9.9296875" style="226" customWidth="1"/>
    <col min="11966" max="11966" width="13.484375" style="226" customWidth="1"/>
    <col min="11967" max="11967" width="7.59765625" style="226" customWidth="1"/>
    <col min="11968" max="11968" width="10.41796875" style="226" customWidth="1"/>
    <col min="11969" max="11970" width="9.4375" style="226" customWidth="1"/>
    <col min="11971" max="11971" width="10.54296875" style="226" customWidth="1"/>
    <col min="11972" max="11995" width="10.91015625" style="226" customWidth="1"/>
    <col min="11996" max="11996" width="8.94921875" style="226"/>
    <col min="11997" max="11997" width="9.4375" style="226" bestFit="1" customWidth="1"/>
    <col min="11998" max="11998" width="8.94921875" style="226"/>
    <col min="11999" max="11999" width="9.4375" style="226" bestFit="1" customWidth="1"/>
    <col min="12000" max="12000" width="8.94921875" style="226"/>
    <col min="12001" max="12001" width="9.4375" style="226" bestFit="1" customWidth="1"/>
    <col min="12002" max="12003" width="8.94921875" style="226"/>
    <col min="12004" max="12004" width="10.41796875" style="226" bestFit="1" customWidth="1"/>
    <col min="12005" max="12210" width="8.94921875" style="226"/>
    <col min="12211" max="12211" width="5.390625" style="226" customWidth="1"/>
    <col min="12212" max="12212" width="49.6484375" style="226" customWidth="1"/>
    <col min="12213" max="12213" width="0" style="226" hidden="1" customWidth="1"/>
    <col min="12214" max="12214" width="15.078125" style="226" customWidth="1"/>
    <col min="12215" max="12215" width="8.45703125" style="226" customWidth="1"/>
    <col min="12216" max="12216" width="8.3359375" style="226" bestFit="1" customWidth="1"/>
    <col min="12217" max="12217" width="10.54296875" style="226" bestFit="1" customWidth="1"/>
    <col min="12218" max="12218" width="10.91015625" style="226" bestFit="1" customWidth="1"/>
    <col min="12219" max="12219" width="10.91015625" style="226" customWidth="1"/>
    <col min="12220" max="12221" width="9.9296875" style="226" customWidth="1"/>
    <col min="12222" max="12222" width="13.484375" style="226" customWidth="1"/>
    <col min="12223" max="12223" width="7.59765625" style="226" customWidth="1"/>
    <col min="12224" max="12224" width="10.41796875" style="226" customWidth="1"/>
    <col min="12225" max="12226" width="9.4375" style="226" customWidth="1"/>
    <col min="12227" max="12227" width="10.54296875" style="226" customWidth="1"/>
    <col min="12228" max="12251" width="10.91015625" style="226" customWidth="1"/>
    <col min="12252" max="12252" width="8.94921875" style="226"/>
    <col min="12253" max="12253" width="9.4375" style="226" bestFit="1" customWidth="1"/>
    <col min="12254" max="12254" width="8.94921875" style="226"/>
    <col min="12255" max="12255" width="9.4375" style="226" bestFit="1" customWidth="1"/>
    <col min="12256" max="12256" width="8.94921875" style="226"/>
    <col min="12257" max="12257" width="9.4375" style="226" bestFit="1" customWidth="1"/>
    <col min="12258" max="12259" width="8.94921875" style="226"/>
    <col min="12260" max="12260" width="10.41796875" style="226" bestFit="1" customWidth="1"/>
    <col min="12261" max="12466" width="8.94921875" style="226"/>
    <col min="12467" max="12467" width="5.390625" style="226" customWidth="1"/>
    <col min="12468" max="12468" width="49.6484375" style="226" customWidth="1"/>
    <col min="12469" max="12469" width="0" style="226" hidden="1" customWidth="1"/>
    <col min="12470" max="12470" width="15.078125" style="226" customWidth="1"/>
    <col min="12471" max="12471" width="8.45703125" style="226" customWidth="1"/>
    <col min="12472" max="12472" width="8.3359375" style="226" bestFit="1" customWidth="1"/>
    <col min="12473" max="12473" width="10.54296875" style="226" bestFit="1" customWidth="1"/>
    <col min="12474" max="12474" width="10.91015625" style="226" bestFit="1" customWidth="1"/>
    <col min="12475" max="12475" width="10.91015625" style="226" customWidth="1"/>
    <col min="12476" max="12477" width="9.9296875" style="226" customWidth="1"/>
    <col min="12478" max="12478" width="13.484375" style="226" customWidth="1"/>
    <col min="12479" max="12479" width="7.59765625" style="226" customWidth="1"/>
    <col min="12480" max="12480" width="10.41796875" style="226" customWidth="1"/>
    <col min="12481" max="12482" width="9.4375" style="226" customWidth="1"/>
    <col min="12483" max="12483" width="10.54296875" style="226" customWidth="1"/>
    <col min="12484" max="12507" width="10.91015625" style="226" customWidth="1"/>
    <col min="12508" max="12508" width="8.94921875" style="226"/>
    <col min="12509" max="12509" width="9.4375" style="226" bestFit="1" customWidth="1"/>
    <col min="12510" max="12510" width="8.94921875" style="226"/>
    <col min="12511" max="12511" width="9.4375" style="226" bestFit="1" customWidth="1"/>
    <col min="12512" max="12512" width="8.94921875" style="226"/>
    <col min="12513" max="12513" width="9.4375" style="226" bestFit="1" customWidth="1"/>
    <col min="12514" max="12515" width="8.94921875" style="226"/>
    <col min="12516" max="12516" width="10.41796875" style="226" bestFit="1" customWidth="1"/>
    <col min="12517" max="12722" width="8.94921875" style="226"/>
    <col min="12723" max="12723" width="5.390625" style="226" customWidth="1"/>
    <col min="12724" max="12724" width="49.6484375" style="226" customWidth="1"/>
    <col min="12725" max="12725" width="0" style="226" hidden="1" customWidth="1"/>
    <col min="12726" max="12726" width="15.078125" style="226" customWidth="1"/>
    <col min="12727" max="12727" width="8.45703125" style="226" customWidth="1"/>
    <col min="12728" max="12728" width="8.3359375" style="226" bestFit="1" customWidth="1"/>
    <col min="12729" max="12729" width="10.54296875" style="226" bestFit="1" customWidth="1"/>
    <col min="12730" max="12730" width="10.91015625" style="226" bestFit="1" customWidth="1"/>
    <col min="12731" max="12731" width="10.91015625" style="226" customWidth="1"/>
    <col min="12732" max="12733" width="9.9296875" style="226" customWidth="1"/>
    <col min="12734" max="12734" width="13.484375" style="226" customWidth="1"/>
    <col min="12735" max="12735" width="7.59765625" style="226" customWidth="1"/>
    <col min="12736" max="12736" width="10.41796875" style="226" customWidth="1"/>
    <col min="12737" max="12738" width="9.4375" style="226" customWidth="1"/>
    <col min="12739" max="12739" width="10.54296875" style="226" customWidth="1"/>
    <col min="12740" max="12763" width="10.91015625" style="226" customWidth="1"/>
    <col min="12764" max="12764" width="8.94921875" style="226"/>
    <col min="12765" max="12765" width="9.4375" style="226" bestFit="1" customWidth="1"/>
    <col min="12766" max="12766" width="8.94921875" style="226"/>
    <col min="12767" max="12767" width="9.4375" style="226" bestFit="1" customWidth="1"/>
    <col min="12768" max="12768" width="8.94921875" style="226"/>
    <col min="12769" max="12769" width="9.4375" style="226" bestFit="1" customWidth="1"/>
    <col min="12770" max="12771" width="8.94921875" style="226"/>
    <col min="12772" max="12772" width="10.41796875" style="226" bestFit="1" customWidth="1"/>
    <col min="12773" max="12978" width="8.94921875" style="226"/>
    <col min="12979" max="12979" width="5.390625" style="226" customWidth="1"/>
    <col min="12980" max="12980" width="49.6484375" style="226" customWidth="1"/>
    <col min="12981" max="12981" width="0" style="226" hidden="1" customWidth="1"/>
    <col min="12982" max="12982" width="15.078125" style="226" customWidth="1"/>
    <col min="12983" max="12983" width="8.45703125" style="226" customWidth="1"/>
    <col min="12984" max="12984" width="8.3359375" style="226" bestFit="1" customWidth="1"/>
    <col min="12985" max="12985" width="10.54296875" style="226" bestFit="1" customWidth="1"/>
    <col min="12986" max="12986" width="10.91015625" style="226" bestFit="1" customWidth="1"/>
    <col min="12987" max="12987" width="10.91015625" style="226" customWidth="1"/>
    <col min="12988" max="12989" width="9.9296875" style="226" customWidth="1"/>
    <col min="12990" max="12990" width="13.484375" style="226" customWidth="1"/>
    <col min="12991" max="12991" width="7.59765625" style="226" customWidth="1"/>
    <col min="12992" max="12992" width="10.41796875" style="226" customWidth="1"/>
    <col min="12993" max="12994" width="9.4375" style="226" customWidth="1"/>
    <col min="12995" max="12995" width="10.54296875" style="226" customWidth="1"/>
    <col min="12996" max="13019" width="10.91015625" style="226" customWidth="1"/>
    <col min="13020" max="13020" width="8.94921875" style="226"/>
    <col min="13021" max="13021" width="9.4375" style="226" bestFit="1" customWidth="1"/>
    <col min="13022" max="13022" width="8.94921875" style="226"/>
    <col min="13023" max="13023" width="9.4375" style="226" bestFit="1" customWidth="1"/>
    <col min="13024" max="13024" width="8.94921875" style="226"/>
    <col min="13025" max="13025" width="9.4375" style="226" bestFit="1" customWidth="1"/>
    <col min="13026" max="13027" width="8.94921875" style="226"/>
    <col min="13028" max="13028" width="10.41796875" style="226" bestFit="1" customWidth="1"/>
    <col min="13029" max="13234" width="8.94921875" style="226"/>
    <col min="13235" max="13235" width="5.390625" style="226" customWidth="1"/>
    <col min="13236" max="13236" width="49.6484375" style="226" customWidth="1"/>
    <col min="13237" max="13237" width="0" style="226" hidden="1" customWidth="1"/>
    <col min="13238" max="13238" width="15.078125" style="226" customWidth="1"/>
    <col min="13239" max="13239" width="8.45703125" style="226" customWidth="1"/>
    <col min="13240" max="13240" width="8.3359375" style="226" bestFit="1" customWidth="1"/>
    <col min="13241" max="13241" width="10.54296875" style="226" bestFit="1" customWidth="1"/>
    <col min="13242" max="13242" width="10.91015625" style="226" bestFit="1" customWidth="1"/>
    <col min="13243" max="13243" width="10.91015625" style="226" customWidth="1"/>
    <col min="13244" max="13245" width="9.9296875" style="226" customWidth="1"/>
    <col min="13246" max="13246" width="13.484375" style="226" customWidth="1"/>
    <col min="13247" max="13247" width="7.59765625" style="226" customWidth="1"/>
    <col min="13248" max="13248" width="10.41796875" style="226" customWidth="1"/>
    <col min="13249" max="13250" width="9.4375" style="226" customWidth="1"/>
    <col min="13251" max="13251" width="10.54296875" style="226" customWidth="1"/>
    <col min="13252" max="13275" width="10.91015625" style="226" customWidth="1"/>
    <col min="13276" max="13276" width="8.94921875" style="226"/>
    <col min="13277" max="13277" width="9.4375" style="226" bestFit="1" customWidth="1"/>
    <col min="13278" max="13278" width="8.94921875" style="226"/>
    <col min="13279" max="13279" width="9.4375" style="226" bestFit="1" customWidth="1"/>
    <col min="13280" max="13280" width="8.94921875" style="226"/>
    <col min="13281" max="13281" width="9.4375" style="226" bestFit="1" customWidth="1"/>
    <col min="13282" max="13283" width="8.94921875" style="226"/>
    <col min="13284" max="13284" width="10.41796875" style="226" bestFit="1" customWidth="1"/>
    <col min="13285" max="13490" width="8.94921875" style="226"/>
    <col min="13491" max="13491" width="5.390625" style="226" customWidth="1"/>
    <col min="13492" max="13492" width="49.6484375" style="226" customWidth="1"/>
    <col min="13493" max="13493" width="0" style="226" hidden="1" customWidth="1"/>
    <col min="13494" max="13494" width="15.078125" style="226" customWidth="1"/>
    <col min="13495" max="13495" width="8.45703125" style="226" customWidth="1"/>
    <col min="13496" max="13496" width="8.3359375" style="226" bestFit="1" customWidth="1"/>
    <col min="13497" max="13497" width="10.54296875" style="226" bestFit="1" customWidth="1"/>
    <col min="13498" max="13498" width="10.91015625" style="226" bestFit="1" customWidth="1"/>
    <col min="13499" max="13499" width="10.91015625" style="226" customWidth="1"/>
    <col min="13500" max="13501" width="9.9296875" style="226" customWidth="1"/>
    <col min="13502" max="13502" width="13.484375" style="226" customWidth="1"/>
    <col min="13503" max="13503" width="7.59765625" style="226" customWidth="1"/>
    <col min="13504" max="13504" width="10.41796875" style="226" customWidth="1"/>
    <col min="13505" max="13506" width="9.4375" style="226" customWidth="1"/>
    <col min="13507" max="13507" width="10.54296875" style="226" customWidth="1"/>
    <col min="13508" max="13531" width="10.91015625" style="226" customWidth="1"/>
    <col min="13532" max="13532" width="8.94921875" style="226"/>
    <col min="13533" max="13533" width="9.4375" style="226" bestFit="1" customWidth="1"/>
    <col min="13534" max="13534" width="8.94921875" style="226"/>
    <col min="13535" max="13535" width="9.4375" style="226" bestFit="1" customWidth="1"/>
    <col min="13536" max="13536" width="8.94921875" style="226"/>
    <col min="13537" max="13537" width="9.4375" style="226" bestFit="1" customWidth="1"/>
    <col min="13538" max="13539" width="8.94921875" style="226"/>
    <col min="13540" max="13540" width="10.41796875" style="226" bestFit="1" customWidth="1"/>
    <col min="13541" max="13746" width="8.94921875" style="226"/>
    <col min="13747" max="13747" width="5.390625" style="226" customWidth="1"/>
    <col min="13748" max="13748" width="49.6484375" style="226" customWidth="1"/>
    <col min="13749" max="13749" width="0" style="226" hidden="1" customWidth="1"/>
    <col min="13750" max="13750" width="15.078125" style="226" customWidth="1"/>
    <col min="13751" max="13751" width="8.45703125" style="226" customWidth="1"/>
    <col min="13752" max="13752" width="8.3359375" style="226" bestFit="1" customWidth="1"/>
    <col min="13753" max="13753" width="10.54296875" style="226" bestFit="1" customWidth="1"/>
    <col min="13754" max="13754" width="10.91015625" style="226" bestFit="1" customWidth="1"/>
    <col min="13755" max="13755" width="10.91015625" style="226" customWidth="1"/>
    <col min="13756" max="13757" width="9.9296875" style="226" customWidth="1"/>
    <col min="13758" max="13758" width="13.484375" style="226" customWidth="1"/>
    <col min="13759" max="13759" width="7.59765625" style="226" customWidth="1"/>
    <col min="13760" max="13760" width="10.41796875" style="226" customWidth="1"/>
    <col min="13761" max="13762" width="9.4375" style="226" customWidth="1"/>
    <col min="13763" max="13763" width="10.54296875" style="226" customWidth="1"/>
    <col min="13764" max="13787" width="10.91015625" style="226" customWidth="1"/>
    <col min="13788" max="13788" width="8.94921875" style="226"/>
    <col min="13789" max="13789" width="9.4375" style="226" bestFit="1" customWidth="1"/>
    <col min="13790" max="13790" width="8.94921875" style="226"/>
    <col min="13791" max="13791" width="9.4375" style="226" bestFit="1" customWidth="1"/>
    <col min="13792" max="13792" width="8.94921875" style="226"/>
    <col min="13793" max="13793" width="9.4375" style="226" bestFit="1" customWidth="1"/>
    <col min="13794" max="13795" width="8.94921875" style="226"/>
    <col min="13796" max="13796" width="10.41796875" style="226" bestFit="1" customWidth="1"/>
    <col min="13797" max="14002" width="8.94921875" style="226"/>
    <col min="14003" max="14003" width="5.390625" style="226" customWidth="1"/>
    <col min="14004" max="14004" width="49.6484375" style="226" customWidth="1"/>
    <col min="14005" max="14005" width="0" style="226" hidden="1" customWidth="1"/>
    <col min="14006" max="14006" width="15.078125" style="226" customWidth="1"/>
    <col min="14007" max="14007" width="8.45703125" style="226" customWidth="1"/>
    <col min="14008" max="14008" width="8.3359375" style="226" bestFit="1" customWidth="1"/>
    <col min="14009" max="14009" width="10.54296875" style="226" bestFit="1" customWidth="1"/>
    <col min="14010" max="14010" width="10.91015625" style="226" bestFit="1" customWidth="1"/>
    <col min="14011" max="14011" width="10.91015625" style="226" customWidth="1"/>
    <col min="14012" max="14013" width="9.9296875" style="226" customWidth="1"/>
    <col min="14014" max="14014" width="13.484375" style="226" customWidth="1"/>
    <col min="14015" max="14015" width="7.59765625" style="226" customWidth="1"/>
    <col min="14016" max="14016" width="10.41796875" style="226" customWidth="1"/>
    <col min="14017" max="14018" width="9.4375" style="226" customWidth="1"/>
    <col min="14019" max="14019" width="10.54296875" style="226" customWidth="1"/>
    <col min="14020" max="14043" width="10.91015625" style="226" customWidth="1"/>
    <col min="14044" max="14044" width="8.94921875" style="226"/>
    <col min="14045" max="14045" width="9.4375" style="226" bestFit="1" customWidth="1"/>
    <col min="14046" max="14046" width="8.94921875" style="226"/>
    <col min="14047" max="14047" width="9.4375" style="226" bestFit="1" customWidth="1"/>
    <col min="14048" max="14048" width="8.94921875" style="226"/>
    <col min="14049" max="14049" width="9.4375" style="226" bestFit="1" customWidth="1"/>
    <col min="14050" max="14051" width="8.94921875" style="226"/>
    <col min="14052" max="14052" width="10.41796875" style="226" bestFit="1" customWidth="1"/>
    <col min="14053" max="14258" width="8.94921875" style="226"/>
    <col min="14259" max="14259" width="5.390625" style="226" customWidth="1"/>
    <col min="14260" max="14260" width="49.6484375" style="226" customWidth="1"/>
    <col min="14261" max="14261" width="0" style="226" hidden="1" customWidth="1"/>
    <col min="14262" max="14262" width="15.078125" style="226" customWidth="1"/>
    <col min="14263" max="14263" width="8.45703125" style="226" customWidth="1"/>
    <col min="14264" max="14264" width="8.3359375" style="226" bestFit="1" customWidth="1"/>
    <col min="14265" max="14265" width="10.54296875" style="226" bestFit="1" customWidth="1"/>
    <col min="14266" max="14266" width="10.91015625" style="226" bestFit="1" customWidth="1"/>
    <col min="14267" max="14267" width="10.91015625" style="226" customWidth="1"/>
    <col min="14268" max="14269" width="9.9296875" style="226" customWidth="1"/>
    <col min="14270" max="14270" width="13.484375" style="226" customWidth="1"/>
    <col min="14271" max="14271" width="7.59765625" style="226" customWidth="1"/>
    <col min="14272" max="14272" width="10.41796875" style="226" customWidth="1"/>
    <col min="14273" max="14274" width="9.4375" style="226" customWidth="1"/>
    <col min="14275" max="14275" width="10.54296875" style="226" customWidth="1"/>
    <col min="14276" max="14299" width="10.91015625" style="226" customWidth="1"/>
    <col min="14300" max="14300" width="8.94921875" style="226"/>
    <col min="14301" max="14301" width="9.4375" style="226" bestFit="1" customWidth="1"/>
    <col min="14302" max="14302" width="8.94921875" style="226"/>
    <col min="14303" max="14303" width="9.4375" style="226" bestFit="1" customWidth="1"/>
    <col min="14304" max="14304" width="8.94921875" style="226"/>
    <col min="14305" max="14305" width="9.4375" style="226" bestFit="1" customWidth="1"/>
    <col min="14306" max="14307" width="8.94921875" style="226"/>
    <col min="14308" max="14308" width="10.41796875" style="226" bestFit="1" customWidth="1"/>
    <col min="14309" max="14514" width="8.94921875" style="226"/>
    <col min="14515" max="14515" width="5.390625" style="226" customWidth="1"/>
    <col min="14516" max="14516" width="49.6484375" style="226" customWidth="1"/>
    <col min="14517" max="14517" width="0" style="226" hidden="1" customWidth="1"/>
    <col min="14518" max="14518" width="15.078125" style="226" customWidth="1"/>
    <col min="14519" max="14519" width="8.45703125" style="226" customWidth="1"/>
    <col min="14520" max="14520" width="8.3359375" style="226" bestFit="1" customWidth="1"/>
    <col min="14521" max="14521" width="10.54296875" style="226" bestFit="1" customWidth="1"/>
    <col min="14522" max="14522" width="10.91015625" style="226" bestFit="1" customWidth="1"/>
    <col min="14523" max="14523" width="10.91015625" style="226" customWidth="1"/>
    <col min="14524" max="14525" width="9.9296875" style="226" customWidth="1"/>
    <col min="14526" max="14526" width="13.484375" style="226" customWidth="1"/>
    <col min="14527" max="14527" width="7.59765625" style="226" customWidth="1"/>
    <col min="14528" max="14528" width="10.41796875" style="226" customWidth="1"/>
    <col min="14529" max="14530" width="9.4375" style="226" customWidth="1"/>
    <col min="14531" max="14531" width="10.54296875" style="226" customWidth="1"/>
    <col min="14532" max="14555" width="10.91015625" style="226" customWidth="1"/>
    <col min="14556" max="14556" width="8.94921875" style="226"/>
    <col min="14557" max="14557" width="9.4375" style="226" bestFit="1" customWidth="1"/>
    <col min="14558" max="14558" width="8.94921875" style="226"/>
    <col min="14559" max="14559" width="9.4375" style="226" bestFit="1" customWidth="1"/>
    <col min="14560" max="14560" width="8.94921875" style="226"/>
    <col min="14561" max="14561" width="9.4375" style="226" bestFit="1" customWidth="1"/>
    <col min="14562" max="14563" width="8.94921875" style="226"/>
    <col min="14564" max="14564" width="10.41796875" style="226" bestFit="1" customWidth="1"/>
    <col min="14565" max="14770" width="8.94921875" style="226"/>
    <col min="14771" max="14771" width="5.390625" style="226" customWidth="1"/>
    <col min="14772" max="14772" width="49.6484375" style="226" customWidth="1"/>
    <col min="14773" max="14773" width="0" style="226" hidden="1" customWidth="1"/>
    <col min="14774" max="14774" width="15.078125" style="226" customWidth="1"/>
    <col min="14775" max="14775" width="8.45703125" style="226" customWidth="1"/>
    <col min="14776" max="14776" width="8.3359375" style="226" bestFit="1" customWidth="1"/>
    <col min="14777" max="14777" width="10.54296875" style="226" bestFit="1" customWidth="1"/>
    <col min="14778" max="14778" width="10.91015625" style="226" bestFit="1" customWidth="1"/>
    <col min="14779" max="14779" width="10.91015625" style="226" customWidth="1"/>
    <col min="14780" max="14781" width="9.9296875" style="226" customWidth="1"/>
    <col min="14782" max="14782" width="13.484375" style="226" customWidth="1"/>
    <col min="14783" max="14783" width="7.59765625" style="226" customWidth="1"/>
    <col min="14784" max="14784" width="10.41796875" style="226" customWidth="1"/>
    <col min="14785" max="14786" width="9.4375" style="226" customWidth="1"/>
    <col min="14787" max="14787" width="10.54296875" style="226" customWidth="1"/>
    <col min="14788" max="14811" width="10.91015625" style="226" customWidth="1"/>
    <col min="14812" max="14812" width="8.94921875" style="226"/>
    <col min="14813" max="14813" width="9.4375" style="226" bestFit="1" customWidth="1"/>
    <col min="14814" max="14814" width="8.94921875" style="226"/>
    <col min="14815" max="14815" width="9.4375" style="226" bestFit="1" customWidth="1"/>
    <col min="14816" max="14816" width="8.94921875" style="226"/>
    <col min="14817" max="14817" width="9.4375" style="226" bestFit="1" customWidth="1"/>
    <col min="14818" max="14819" width="8.94921875" style="226"/>
    <col min="14820" max="14820" width="10.41796875" style="226" bestFit="1" customWidth="1"/>
    <col min="14821" max="15026" width="8.94921875" style="226"/>
    <col min="15027" max="15027" width="5.390625" style="226" customWidth="1"/>
    <col min="15028" max="15028" width="49.6484375" style="226" customWidth="1"/>
    <col min="15029" max="15029" width="0" style="226" hidden="1" customWidth="1"/>
    <col min="15030" max="15030" width="15.078125" style="226" customWidth="1"/>
    <col min="15031" max="15031" width="8.45703125" style="226" customWidth="1"/>
    <col min="15032" max="15032" width="8.3359375" style="226" bestFit="1" customWidth="1"/>
    <col min="15033" max="15033" width="10.54296875" style="226" bestFit="1" customWidth="1"/>
    <col min="15034" max="15034" width="10.91015625" style="226" bestFit="1" customWidth="1"/>
    <col min="15035" max="15035" width="10.91015625" style="226" customWidth="1"/>
    <col min="15036" max="15037" width="9.9296875" style="226" customWidth="1"/>
    <col min="15038" max="15038" width="13.484375" style="226" customWidth="1"/>
    <col min="15039" max="15039" width="7.59765625" style="226" customWidth="1"/>
    <col min="15040" max="15040" width="10.41796875" style="226" customWidth="1"/>
    <col min="15041" max="15042" width="9.4375" style="226" customWidth="1"/>
    <col min="15043" max="15043" width="10.54296875" style="226" customWidth="1"/>
    <col min="15044" max="15067" width="10.91015625" style="226" customWidth="1"/>
    <col min="15068" max="15068" width="8.94921875" style="226"/>
    <col min="15069" max="15069" width="9.4375" style="226" bestFit="1" customWidth="1"/>
    <col min="15070" max="15070" width="8.94921875" style="226"/>
    <col min="15071" max="15071" width="9.4375" style="226" bestFit="1" customWidth="1"/>
    <col min="15072" max="15072" width="8.94921875" style="226"/>
    <col min="15073" max="15073" width="9.4375" style="226" bestFit="1" customWidth="1"/>
    <col min="15074" max="15075" width="8.94921875" style="226"/>
    <col min="15076" max="15076" width="10.41796875" style="226" bestFit="1" customWidth="1"/>
    <col min="15077" max="15282" width="8.94921875" style="226"/>
    <col min="15283" max="15283" width="5.390625" style="226" customWidth="1"/>
    <col min="15284" max="15284" width="49.6484375" style="226" customWidth="1"/>
    <col min="15285" max="15285" width="0" style="226" hidden="1" customWidth="1"/>
    <col min="15286" max="15286" width="15.078125" style="226" customWidth="1"/>
    <col min="15287" max="15287" width="8.45703125" style="226" customWidth="1"/>
    <col min="15288" max="15288" width="8.3359375" style="226" bestFit="1" customWidth="1"/>
    <col min="15289" max="15289" width="10.54296875" style="226" bestFit="1" customWidth="1"/>
    <col min="15290" max="15290" width="10.91015625" style="226" bestFit="1" customWidth="1"/>
    <col min="15291" max="15291" width="10.91015625" style="226" customWidth="1"/>
    <col min="15292" max="15293" width="9.9296875" style="226" customWidth="1"/>
    <col min="15294" max="15294" width="13.484375" style="226" customWidth="1"/>
    <col min="15295" max="15295" width="7.59765625" style="226" customWidth="1"/>
    <col min="15296" max="15296" width="10.41796875" style="226" customWidth="1"/>
    <col min="15297" max="15298" width="9.4375" style="226" customWidth="1"/>
    <col min="15299" max="15299" width="10.54296875" style="226" customWidth="1"/>
    <col min="15300" max="15323" width="10.91015625" style="226" customWidth="1"/>
    <col min="15324" max="15324" width="8.94921875" style="226"/>
    <col min="15325" max="15325" width="9.4375" style="226" bestFit="1" customWidth="1"/>
    <col min="15326" max="15326" width="8.94921875" style="226"/>
    <col min="15327" max="15327" width="9.4375" style="226" bestFit="1" customWidth="1"/>
    <col min="15328" max="15328" width="8.94921875" style="226"/>
    <col min="15329" max="15329" width="9.4375" style="226" bestFit="1" customWidth="1"/>
    <col min="15330" max="15331" width="8.94921875" style="226"/>
    <col min="15332" max="15332" width="10.41796875" style="226" bestFit="1" customWidth="1"/>
    <col min="15333" max="15538" width="8.94921875" style="226"/>
    <col min="15539" max="15539" width="5.390625" style="226" customWidth="1"/>
    <col min="15540" max="15540" width="49.6484375" style="226" customWidth="1"/>
    <col min="15541" max="15541" width="0" style="226" hidden="1" customWidth="1"/>
    <col min="15542" max="15542" width="15.078125" style="226" customWidth="1"/>
    <col min="15543" max="15543" width="8.45703125" style="226" customWidth="1"/>
    <col min="15544" max="15544" width="8.3359375" style="226" bestFit="1" customWidth="1"/>
    <col min="15545" max="15545" width="10.54296875" style="226" bestFit="1" customWidth="1"/>
    <col min="15546" max="15546" width="10.91015625" style="226" bestFit="1" customWidth="1"/>
    <col min="15547" max="15547" width="10.91015625" style="226" customWidth="1"/>
    <col min="15548" max="15549" width="9.9296875" style="226" customWidth="1"/>
    <col min="15550" max="15550" width="13.484375" style="226" customWidth="1"/>
    <col min="15551" max="15551" width="7.59765625" style="226" customWidth="1"/>
    <col min="15552" max="15552" width="10.41796875" style="226" customWidth="1"/>
    <col min="15553" max="15554" width="9.4375" style="226" customWidth="1"/>
    <col min="15555" max="15555" width="10.54296875" style="226" customWidth="1"/>
    <col min="15556" max="15579" width="10.91015625" style="226" customWidth="1"/>
    <col min="15580" max="15580" width="8.94921875" style="226"/>
    <col min="15581" max="15581" width="9.4375" style="226" bestFit="1" customWidth="1"/>
    <col min="15582" max="15582" width="8.94921875" style="226"/>
    <col min="15583" max="15583" width="9.4375" style="226" bestFit="1" customWidth="1"/>
    <col min="15584" max="15584" width="8.94921875" style="226"/>
    <col min="15585" max="15585" width="9.4375" style="226" bestFit="1" customWidth="1"/>
    <col min="15586" max="15587" width="8.94921875" style="226"/>
    <col min="15588" max="15588" width="10.41796875" style="226" bestFit="1" customWidth="1"/>
    <col min="15589" max="15794" width="8.94921875" style="226"/>
    <col min="15795" max="15795" width="5.390625" style="226" customWidth="1"/>
    <col min="15796" max="15796" width="49.6484375" style="226" customWidth="1"/>
    <col min="15797" max="15797" width="0" style="226" hidden="1" customWidth="1"/>
    <col min="15798" max="15798" width="15.078125" style="226" customWidth="1"/>
    <col min="15799" max="15799" width="8.45703125" style="226" customWidth="1"/>
    <col min="15800" max="15800" width="8.3359375" style="226" bestFit="1" customWidth="1"/>
    <col min="15801" max="15801" width="10.54296875" style="226" bestFit="1" customWidth="1"/>
    <col min="15802" max="15802" width="10.91015625" style="226" bestFit="1" customWidth="1"/>
    <col min="15803" max="15803" width="10.91015625" style="226" customWidth="1"/>
    <col min="15804" max="15805" width="9.9296875" style="226" customWidth="1"/>
    <col min="15806" max="15806" width="13.484375" style="226" customWidth="1"/>
    <col min="15807" max="15807" width="7.59765625" style="226" customWidth="1"/>
    <col min="15808" max="15808" width="10.41796875" style="226" customWidth="1"/>
    <col min="15809" max="15810" width="9.4375" style="226" customWidth="1"/>
    <col min="15811" max="15811" width="10.54296875" style="226" customWidth="1"/>
    <col min="15812" max="15835" width="10.91015625" style="226" customWidth="1"/>
    <col min="15836" max="15836" width="8.94921875" style="226"/>
    <col min="15837" max="15837" width="9.4375" style="226" bestFit="1" customWidth="1"/>
    <col min="15838" max="15838" width="8.94921875" style="226"/>
    <col min="15839" max="15839" width="9.4375" style="226" bestFit="1" customWidth="1"/>
    <col min="15840" max="15840" width="8.94921875" style="226"/>
    <col min="15841" max="15841" width="9.4375" style="226" bestFit="1" customWidth="1"/>
    <col min="15842" max="15843" width="8.94921875" style="226"/>
    <col min="15844" max="15844" width="10.41796875" style="226" bestFit="1" customWidth="1"/>
    <col min="15845" max="16050" width="8.94921875" style="226"/>
    <col min="16051" max="16051" width="5.390625" style="226" customWidth="1"/>
    <col min="16052" max="16052" width="49.6484375" style="226" customWidth="1"/>
    <col min="16053" max="16053" width="0" style="226" hidden="1" customWidth="1"/>
    <col min="16054" max="16054" width="15.078125" style="226" customWidth="1"/>
    <col min="16055" max="16055" width="8.45703125" style="226" customWidth="1"/>
    <col min="16056" max="16056" width="8.3359375" style="226" bestFit="1" customWidth="1"/>
    <col min="16057" max="16057" width="10.54296875" style="226" bestFit="1" customWidth="1"/>
    <col min="16058" max="16058" width="10.91015625" style="226" bestFit="1" customWidth="1"/>
    <col min="16059" max="16059" width="10.91015625" style="226" customWidth="1"/>
    <col min="16060" max="16061" width="9.9296875" style="226" customWidth="1"/>
    <col min="16062" max="16062" width="13.484375" style="226" customWidth="1"/>
    <col min="16063" max="16063" width="7.59765625" style="226" customWidth="1"/>
    <col min="16064" max="16064" width="10.41796875" style="226" customWidth="1"/>
    <col min="16065" max="16066" width="9.4375" style="226" customWidth="1"/>
    <col min="16067" max="16067" width="10.54296875" style="226" customWidth="1"/>
    <col min="16068" max="16091" width="10.91015625" style="226" customWidth="1"/>
    <col min="16092" max="16092" width="8.94921875" style="226"/>
    <col min="16093" max="16093" width="9.4375" style="226" bestFit="1" customWidth="1"/>
    <col min="16094" max="16094" width="8.94921875" style="226"/>
    <col min="16095" max="16095" width="9.4375" style="226" bestFit="1" customWidth="1"/>
    <col min="16096" max="16096" width="8.94921875" style="226"/>
    <col min="16097" max="16097" width="9.4375" style="226" bestFit="1" customWidth="1"/>
    <col min="16098" max="16099" width="8.94921875" style="226"/>
    <col min="16100" max="16100" width="10.41796875" style="226" bestFit="1" customWidth="1"/>
    <col min="16101" max="16384" width="8.94921875" style="226"/>
  </cols>
  <sheetData>
    <row r="1" spans="1:8" ht="18.600000000000001" customHeight="1">
      <c r="A1" s="597" t="s">
        <v>407</v>
      </c>
      <c r="B1" s="597"/>
      <c r="C1" s="597"/>
      <c r="D1" s="597"/>
      <c r="E1" s="597"/>
      <c r="F1" s="597"/>
      <c r="G1" s="597"/>
      <c r="H1" s="597"/>
    </row>
    <row r="2" spans="1:8" ht="18.600000000000001" customHeight="1">
      <c r="A2" s="598" t="s">
        <v>771</v>
      </c>
      <c r="B2" s="598"/>
      <c r="C2" s="598"/>
      <c r="D2" s="598"/>
      <c r="E2" s="598"/>
      <c r="F2" s="598"/>
      <c r="G2" s="598"/>
      <c r="H2" s="598"/>
    </row>
    <row r="3" spans="1:8" ht="7.9" customHeight="1">
      <c r="A3" s="225"/>
      <c r="B3" s="225"/>
      <c r="C3" s="225"/>
      <c r="D3" s="225"/>
      <c r="E3" s="225"/>
      <c r="F3" s="225"/>
      <c r="G3" s="225"/>
      <c r="H3" s="225"/>
    </row>
    <row r="4" spans="1:8" s="225" customFormat="1" ht="25.5" customHeight="1">
      <c r="A4" s="599" t="s">
        <v>50</v>
      </c>
      <c r="B4" s="599" t="s">
        <v>311</v>
      </c>
      <c r="C4" s="600" t="s">
        <v>408</v>
      </c>
      <c r="D4" s="599" t="s">
        <v>312</v>
      </c>
      <c r="E4" s="599" t="s">
        <v>313</v>
      </c>
      <c r="F4" s="599"/>
      <c r="G4" s="599" t="s">
        <v>409</v>
      </c>
      <c r="H4" s="601" t="s">
        <v>410</v>
      </c>
    </row>
    <row r="5" spans="1:8" s="225" customFormat="1" ht="27">
      <c r="A5" s="599"/>
      <c r="B5" s="599"/>
      <c r="C5" s="600"/>
      <c r="D5" s="599"/>
      <c r="E5" s="227" t="s">
        <v>53</v>
      </c>
      <c r="F5" s="227" t="s">
        <v>411</v>
      </c>
      <c r="G5" s="599"/>
      <c r="H5" s="601"/>
    </row>
    <row r="6" spans="1:8" s="230" customFormat="1" ht="16.5" customHeight="1">
      <c r="A6" s="228" t="s">
        <v>56</v>
      </c>
      <c r="B6" s="228" t="s">
        <v>57</v>
      </c>
      <c r="C6" s="229" t="s">
        <v>58</v>
      </c>
      <c r="D6" s="228" t="s">
        <v>204</v>
      </c>
      <c r="E6" s="228" t="s">
        <v>412</v>
      </c>
      <c r="F6" s="228" t="s">
        <v>61</v>
      </c>
      <c r="G6" s="228" t="s">
        <v>62</v>
      </c>
      <c r="H6" s="228" t="s">
        <v>63</v>
      </c>
    </row>
    <row r="7" spans="1:8" ht="18.600000000000001" customHeight="1">
      <c r="A7" s="231" t="s">
        <v>314</v>
      </c>
      <c r="B7" s="232" t="s">
        <v>413</v>
      </c>
      <c r="C7" s="233"/>
      <c r="D7" s="233"/>
      <c r="E7" s="233"/>
      <c r="F7" s="234"/>
      <c r="G7" s="235"/>
      <c r="H7" s="236"/>
    </row>
    <row r="8" spans="1:8" s="243" customFormat="1" ht="18.600000000000001" customHeight="1">
      <c r="A8" s="237">
        <v>1</v>
      </c>
      <c r="B8" s="238" t="s">
        <v>406</v>
      </c>
      <c r="C8" s="240">
        <v>228.80309999999997</v>
      </c>
      <c r="D8" s="240"/>
      <c r="E8" s="239">
        <f>C8-D8</f>
        <v>228.80309999999997</v>
      </c>
      <c r="F8" s="241" t="s">
        <v>3</v>
      </c>
      <c r="G8" s="242" t="s">
        <v>293</v>
      </c>
      <c r="H8" s="547" t="s">
        <v>414</v>
      </c>
    </row>
    <row r="9" spans="1:8" s="243" customFormat="1" ht="18.600000000000001" customHeight="1">
      <c r="A9" s="237">
        <v>2</v>
      </c>
      <c r="B9" s="238" t="s">
        <v>406</v>
      </c>
      <c r="C9" s="240">
        <v>41.812700000000007</v>
      </c>
      <c r="D9" s="240"/>
      <c r="E9" s="239">
        <f t="shared" ref="E9:E15" si="0">C9-D9</f>
        <v>41.812700000000007</v>
      </c>
      <c r="F9" s="241" t="s">
        <v>3</v>
      </c>
      <c r="G9" s="242" t="s">
        <v>294</v>
      </c>
      <c r="H9" s="547" t="s">
        <v>414</v>
      </c>
    </row>
    <row r="10" spans="1:8" ht="18.600000000000001" customHeight="1">
      <c r="A10" s="237">
        <v>3</v>
      </c>
      <c r="B10" s="238" t="s">
        <v>406</v>
      </c>
      <c r="C10" s="239">
        <v>347.43110000000001</v>
      </c>
      <c r="D10" s="239"/>
      <c r="E10" s="239">
        <f t="shared" si="0"/>
        <v>347.43110000000001</v>
      </c>
      <c r="F10" s="245" t="s">
        <v>3</v>
      </c>
      <c r="G10" s="242" t="s">
        <v>295</v>
      </c>
      <c r="H10" s="246" t="s">
        <v>414</v>
      </c>
    </row>
    <row r="11" spans="1:8" ht="18.600000000000001" customHeight="1">
      <c r="A11" s="237">
        <v>4</v>
      </c>
      <c r="B11" s="238" t="s">
        <v>406</v>
      </c>
      <c r="C11" s="239">
        <f>475.4299+0.55</f>
        <v>475.97989999999999</v>
      </c>
      <c r="D11" s="239"/>
      <c r="E11" s="239">
        <f t="shared" si="0"/>
        <v>475.97989999999999</v>
      </c>
      <c r="F11" s="245" t="s">
        <v>3</v>
      </c>
      <c r="G11" s="242" t="s">
        <v>296</v>
      </c>
      <c r="H11" s="246" t="s">
        <v>414</v>
      </c>
    </row>
    <row r="12" spans="1:8" s="243" customFormat="1" ht="18.600000000000001" customHeight="1">
      <c r="A12" s="237">
        <v>5</v>
      </c>
      <c r="B12" s="238" t="s">
        <v>406</v>
      </c>
      <c r="C12" s="244">
        <v>445.18370000000004</v>
      </c>
      <c r="D12" s="244"/>
      <c r="E12" s="239">
        <f t="shared" si="0"/>
        <v>445.18370000000004</v>
      </c>
      <c r="F12" s="245" t="s">
        <v>3</v>
      </c>
      <c r="G12" s="242" t="s">
        <v>297</v>
      </c>
      <c r="H12" s="547" t="s">
        <v>414</v>
      </c>
    </row>
    <row r="13" spans="1:8" s="243" customFormat="1" ht="18.600000000000001" customHeight="1">
      <c r="A13" s="237">
        <v>6</v>
      </c>
      <c r="B13" s="238" t="s">
        <v>406</v>
      </c>
      <c r="C13" s="244">
        <v>353.50700000000001</v>
      </c>
      <c r="D13" s="244"/>
      <c r="E13" s="239">
        <f t="shared" si="0"/>
        <v>353.50700000000001</v>
      </c>
      <c r="F13" s="245" t="s">
        <v>3</v>
      </c>
      <c r="G13" s="242" t="s">
        <v>299</v>
      </c>
      <c r="H13" s="547" t="s">
        <v>414</v>
      </c>
    </row>
    <row r="14" spans="1:8" s="243" customFormat="1" ht="18.600000000000001" customHeight="1">
      <c r="A14" s="237">
        <v>7</v>
      </c>
      <c r="B14" s="238" t="s">
        <v>406</v>
      </c>
      <c r="C14" s="239">
        <f>383.4998+7</f>
        <v>390.49979999999999</v>
      </c>
      <c r="D14" s="239"/>
      <c r="E14" s="239">
        <f t="shared" si="0"/>
        <v>390.49979999999999</v>
      </c>
      <c r="F14" s="245" t="s">
        <v>3</v>
      </c>
      <c r="G14" s="242" t="s">
        <v>298</v>
      </c>
      <c r="H14" s="547" t="s">
        <v>414</v>
      </c>
    </row>
    <row r="15" spans="1:8" s="243" customFormat="1" ht="18.600000000000001" customHeight="1">
      <c r="A15" s="237">
        <v>8</v>
      </c>
      <c r="B15" s="238" t="s">
        <v>406</v>
      </c>
      <c r="C15" s="244">
        <f>786.0731-4.7</f>
        <v>781.37309999999991</v>
      </c>
      <c r="D15" s="244"/>
      <c r="E15" s="239">
        <f t="shared" si="0"/>
        <v>781.37309999999991</v>
      </c>
      <c r="F15" s="245" t="s">
        <v>3</v>
      </c>
      <c r="G15" s="242" t="s">
        <v>300</v>
      </c>
      <c r="H15" s="547" t="s">
        <v>414</v>
      </c>
    </row>
    <row r="16" spans="1:8" s="247" customFormat="1" ht="18.600000000000001" customHeight="1">
      <c r="A16" s="237">
        <v>9</v>
      </c>
      <c r="B16" s="238" t="s">
        <v>415</v>
      </c>
      <c r="C16" s="239">
        <v>7.7240000000000002</v>
      </c>
      <c r="D16" s="239">
        <v>7.7240000000000002</v>
      </c>
      <c r="E16" s="239">
        <f t="shared" ref="E16:E67" si="1">C16-D16</f>
        <v>0</v>
      </c>
      <c r="F16" s="245" t="s">
        <v>5</v>
      </c>
      <c r="G16" s="242" t="s">
        <v>295</v>
      </c>
      <c r="H16" s="246" t="s">
        <v>414</v>
      </c>
    </row>
    <row r="17" spans="1:8" s="247" customFormat="1" ht="18.600000000000001" customHeight="1">
      <c r="A17" s="237">
        <v>10</v>
      </c>
      <c r="B17" s="238" t="s">
        <v>415</v>
      </c>
      <c r="C17" s="239">
        <v>22.4</v>
      </c>
      <c r="D17" s="239">
        <v>22.4</v>
      </c>
      <c r="E17" s="239">
        <f t="shared" si="1"/>
        <v>0</v>
      </c>
      <c r="F17" s="245" t="s">
        <v>5</v>
      </c>
      <c r="G17" s="242" t="s">
        <v>297</v>
      </c>
      <c r="H17" s="246" t="s">
        <v>414</v>
      </c>
    </row>
    <row r="18" spans="1:8" s="247" customFormat="1" ht="18.600000000000001" customHeight="1">
      <c r="A18" s="237">
        <v>11</v>
      </c>
      <c r="B18" s="238" t="s">
        <v>415</v>
      </c>
      <c r="C18" s="239">
        <v>19.940000000000001</v>
      </c>
      <c r="D18" s="239">
        <v>19.940000000000001</v>
      </c>
      <c r="E18" s="239">
        <f t="shared" si="1"/>
        <v>0</v>
      </c>
      <c r="F18" s="245" t="s">
        <v>5</v>
      </c>
      <c r="G18" s="242" t="s">
        <v>300</v>
      </c>
      <c r="H18" s="246" t="s">
        <v>414</v>
      </c>
    </row>
    <row r="19" spans="1:8" ht="18.600000000000001" customHeight="1">
      <c r="A19" s="231" t="s">
        <v>319</v>
      </c>
      <c r="B19" s="232" t="s">
        <v>416</v>
      </c>
      <c r="C19" s="233"/>
      <c r="D19" s="233">
        <v>0</v>
      </c>
      <c r="E19" s="233">
        <f t="shared" ref="E19:E21" si="2">+D19-C19</f>
        <v>0</v>
      </c>
      <c r="F19" s="234"/>
      <c r="G19" s="235"/>
      <c r="H19" s="236" t="s">
        <v>417</v>
      </c>
    </row>
    <row r="20" spans="1:8" ht="18.600000000000001" customHeight="1">
      <c r="A20" s="237">
        <v>1</v>
      </c>
      <c r="B20" s="242" t="s">
        <v>418</v>
      </c>
      <c r="C20" s="244">
        <v>74</v>
      </c>
      <c r="D20" s="244"/>
      <c r="E20" s="239">
        <f t="shared" si="1"/>
        <v>74</v>
      </c>
      <c r="F20" s="245" t="s">
        <v>49</v>
      </c>
      <c r="G20" s="242" t="s">
        <v>296</v>
      </c>
      <c r="H20" s="246" t="s">
        <v>414</v>
      </c>
    </row>
    <row r="21" spans="1:8" ht="18.600000000000001" customHeight="1">
      <c r="A21" s="231" t="s">
        <v>328</v>
      </c>
      <c r="B21" s="232" t="s">
        <v>419</v>
      </c>
      <c r="C21" s="233"/>
      <c r="D21" s="233">
        <v>0</v>
      </c>
      <c r="E21" s="233">
        <f t="shared" si="2"/>
        <v>0</v>
      </c>
      <c r="F21" s="234"/>
      <c r="G21" s="235"/>
      <c r="H21" s="248" t="s">
        <v>417</v>
      </c>
    </row>
    <row r="22" spans="1:8" s="247" customFormat="1" ht="18.600000000000001" customHeight="1">
      <c r="A22" s="237">
        <v>1</v>
      </c>
      <c r="B22" s="249" t="s">
        <v>420</v>
      </c>
      <c r="C22" s="244">
        <v>147.43</v>
      </c>
      <c r="D22" s="244"/>
      <c r="E22" s="239">
        <f t="shared" si="1"/>
        <v>147.43</v>
      </c>
      <c r="F22" s="245" t="s">
        <v>3</v>
      </c>
      <c r="G22" s="242" t="s">
        <v>297</v>
      </c>
      <c r="H22" s="246" t="s">
        <v>414</v>
      </c>
    </row>
    <row r="23" spans="1:8" s="247" customFormat="1" ht="27">
      <c r="A23" s="237">
        <v>2</v>
      </c>
      <c r="B23" s="250" t="s">
        <v>421</v>
      </c>
      <c r="C23" s="251">
        <v>45</v>
      </c>
      <c r="D23" s="251">
        <v>45</v>
      </c>
      <c r="E23" s="239">
        <f t="shared" ref="E23" si="3">C23-D23</f>
        <v>0</v>
      </c>
      <c r="F23" s="245" t="s">
        <v>9</v>
      </c>
      <c r="G23" s="242" t="s">
        <v>299</v>
      </c>
      <c r="H23" s="246" t="s">
        <v>414</v>
      </c>
    </row>
    <row r="24" spans="1:8" ht="18.600000000000001" customHeight="1">
      <c r="A24" s="231" t="s">
        <v>332</v>
      </c>
      <c r="B24" s="232" t="s">
        <v>422</v>
      </c>
      <c r="C24" s="233"/>
      <c r="D24" s="233">
        <v>0</v>
      </c>
      <c r="E24" s="233">
        <f t="shared" ref="E24" si="4">+D24-C24</f>
        <v>0</v>
      </c>
      <c r="F24" s="234"/>
      <c r="G24" s="235"/>
      <c r="H24" s="236" t="s">
        <v>417</v>
      </c>
    </row>
    <row r="25" spans="1:8" ht="27">
      <c r="A25" s="237">
        <v>1</v>
      </c>
      <c r="B25" s="548" t="s">
        <v>396</v>
      </c>
      <c r="C25" s="251">
        <v>10</v>
      </c>
      <c r="D25" s="251"/>
      <c r="E25" s="239">
        <f t="shared" si="1"/>
        <v>10</v>
      </c>
      <c r="F25" s="241" t="s">
        <v>3</v>
      </c>
      <c r="G25" s="242" t="s">
        <v>299</v>
      </c>
      <c r="H25" s="246" t="s">
        <v>414</v>
      </c>
    </row>
    <row r="26" spans="1:8" ht="32.450000000000003" customHeight="1">
      <c r="A26" s="237">
        <v>2</v>
      </c>
      <c r="B26" s="548" t="s">
        <v>396</v>
      </c>
      <c r="C26" s="251">
        <v>10</v>
      </c>
      <c r="D26" s="251"/>
      <c r="E26" s="239">
        <f t="shared" si="1"/>
        <v>10</v>
      </c>
      <c r="F26" s="241" t="s">
        <v>3</v>
      </c>
      <c r="G26" s="242" t="s">
        <v>300</v>
      </c>
      <c r="H26" s="246" t="s">
        <v>414</v>
      </c>
    </row>
    <row r="27" spans="1:8" ht="31.15" customHeight="1">
      <c r="A27" s="237">
        <v>3</v>
      </c>
      <c r="B27" s="548" t="s">
        <v>396</v>
      </c>
      <c r="C27" s="251">
        <v>10</v>
      </c>
      <c r="D27" s="251"/>
      <c r="E27" s="239">
        <f t="shared" si="1"/>
        <v>10</v>
      </c>
      <c r="F27" s="241" t="s">
        <v>3</v>
      </c>
      <c r="G27" s="242" t="s">
        <v>295</v>
      </c>
      <c r="H27" s="246" t="s">
        <v>414</v>
      </c>
    </row>
    <row r="28" spans="1:8" ht="27">
      <c r="A28" s="237">
        <v>4</v>
      </c>
      <c r="B28" s="548" t="s">
        <v>396</v>
      </c>
      <c r="C28" s="251">
        <v>10</v>
      </c>
      <c r="D28" s="251"/>
      <c r="E28" s="239">
        <f t="shared" si="1"/>
        <v>10</v>
      </c>
      <c r="F28" s="241" t="s">
        <v>3</v>
      </c>
      <c r="G28" s="242" t="s">
        <v>296</v>
      </c>
      <c r="H28" s="246" t="s">
        <v>414</v>
      </c>
    </row>
    <row r="29" spans="1:8" ht="30.6" customHeight="1">
      <c r="A29" s="237">
        <v>5</v>
      </c>
      <c r="B29" s="548" t="s">
        <v>396</v>
      </c>
      <c r="C29" s="251">
        <v>10</v>
      </c>
      <c r="D29" s="251"/>
      <c r="E29" s="239">
        <f t="shared" si="1"/>
        <v>10</v>
      </c>
      <c r="F29" s="241" t="s">
        <v>3</v>
      </c>
      <c r="G29" s="242" t="s">
        <v>297</v>
      </c>
      <c r="H29" s="246" t="s">
        <v>414</v>
      </c>
    </row>
    <row r="30" spans="1:8" ht="27">
      <c r="A30" s="237">
        <v>6</v>
      </c>
      <c r="B30" s="252" t="s">
        <v>397</v>
      </c>
      <c r="C30" s="239">
        <v>1.1000000000000001</v>
      </c>
      <c r="D30" s="239"/>
      <c r="E30" s="239">
        <f t="shared" si="1"/>
        <v>1.1000000000000001</v>
      </c>
      <c r="F30" s="241" t="s">
        <v>3</v>
      </c>
      <c r="G30" s="242" t="s">
        <v>299</v>
      </c>
      <c r="H30" s="246" t="s">
        <v>414</v>
      </c>
    </row>
    <row r="31" spans="1:8" s="247" customFormat="1" ht="18.600000000000001" customHeight="1">
      <c r="A31" s="237">
        <v>7</v>
      </c>
      <c r="B31" s="252" t="s">
        <v>398</v>
      </c>
      <c r="C31" s="251">
        <v>1.9</v>
      </c>
      <c r="D31" s="251"/>
      <c r="E31" s="239">
        <f t="shared" si="1"/>
        <v>1.9</v>
      </c>
      <c r="F31" s="241" t="s">
        <v>3</v>
      </c>
      <c r="G31" s="242" t="s">
        <v>299</v>
      </c>
      <c r="H31" s="246" t="s">
        <v>414</v>
      </c>
    </row>
    <row r="32" spans="1:8" ht="18.600000000000001" customHeight="1">
      <c r="A32" s="237">
        <v>8</v>
      </c>
      <c r="B32" s="252" t="s">
        <v>423</v>
      </c>
      <c r="C32" s="251">
        <v>0.9</v>
      </c>
      <c r="D32" s="251"/>
      <c r="E32" s="239">
        <f t="shared" si="1"/>
        <v>0.9</v>
      </c>
      <c r="F32" s="241" t="s">
        <v>3</v>
      </c>
      <c r="G32" s="242" t="s">
        <v>295</v>
      </c>
      <c r="H32" s="246" t="s">
        <v>414</v>
      </c>
    </row>
    <row r="33" spans="1:8" ht="18.600000000000001" customHeight="1">
      <c r="A33" s="237">
        <v>9</v>
      </c>
      <c r="B33" s="252" t="s">
        <v>424</v>
      </c>
      <c r="C33" s="251">
        <v>0.6</v>
      </c>
      <c r="D33" s="251"/>
      <c r="E33" s="239">
        <f t="shared" si="1"/>
        <v>0.6</v>
      </c>
      <c r="F33" s="241" t="s">
        <v>3</v>
      </c>
      <c r="G33" s="242" t="s">
        <v>295</v>
      </c>
      <c r="H33" s="246" t="s">
        <v>414</v>
      </c>
    </row>
    <row r="34" spans="1:8" ht="18.600000000000001" customHeight="1">
      <c r="A34" s="237">
        <v>10</v>
      </c>
      <c r="B34" s="249" t="s">
        <v>399</v>
      </c>
      <c r="C34" s="239">
        <v>4</v>
      </c>
      <c r="D34" s="239"/>
      <c r="E34" s="239">
        <f t="shared" si="1"/>
        <v>4</v>
      </c>
      <c r="F34" s="241" t="s">
        <v>3</v>
      </c>
      <c r="G34" s="242" t="s">
        <v>300</v>
      </c>
      <c r="H34" s="246" t="s">
        <v>414</v>
      </c>
    </row>
    <row r="35" spans="1:8" s="247" customFormat="1" ht="18.600000000000001" customHeight="1">
      <c r="A35" s="237">
        <v>11</v>
      </c>
      <c r="B35" s="249" t="s">
        <v>400</v>
      </c>
      <c r="C35" s="251">
        <v>3.2</v>
      </c>
      <c r="D35" s="251"/>
      <c r="E35" s="239">
        <f t="shared" si="1"/>
        <v>3.2</v>
      </c>
      <c r="F35" s="241" t="s">
        <v>3</v>
      </c>
      <c r="G35" s="242" t="s">
        <v>300</v>
      </c>
      <c r="H35" s="246" t="s">
        <v>414</v>
      </c>
    </row>
    <row r="36" spans="1:8" ht="18.600000000000001" customHeight="1">
      <c r="A36" s="237">
        <v>12</v>
      </c>
      <c r="B36" s="249" t="s">
        <v>401</v>
      </c>
      <c r="C36" s="251">
        <v>3.2</v>
      </c>
      <c r="D36" s="251"/>
      <c r="E36" s="239">
        <f t="shared" si="1"/>
        <v>3.2</v>
      </c>
      <c r="F36" s="241" t="s">
        <v>3</v>
      </c>
      <c r="G36" s="242" t="s">
        <v>300</v>
      </c>
      <c r="H36" s="246" t="s">
        <v>414</v>
      </c>
    </row>
    <row r="37" spans="1:8" ht="18.600000000000001" customHeight="1">
      <c r="A37" s="237">
        <v>13</v>
      </c>
      <c r="B37" s="249" t="s">
        <v>402</v>
      </c>
      <c r="C37" s="251">
        <v>100</v>
      </c>
      <c r="D37" s="251">
        <v>100</v>
      </c>
      <c r="E37" s="239">
        <f t="shared" si="1"/>
        <v>0</v>
      </c>
      <c r="F37" s="241" t="s">
        <v>425</v>
      </c>
      <c r="G37" s="242" t="s">
        <v>356</v>
      </c>
      <c r="H37" s="246" t="s">
        <v>414</v>
      </c>
    </row>
    <row r="38" spans="1:8" s="247" customFormat="1" ht="27">
      <c r="A38" s="237">
        <v>14</v>
      </c>
      <c r="B38" s="250" t="s">
        <v>619</v>
      </c>
      <c r="C38" s="251">
        <v>10</v>
      </c>
      <c r="D38" s="251"/>
      <c r="E38" s="239">
        <f>C38-D38</f>
        <v>10</v>
      </c>
      <c r="F38" s="245" t="s">
        <v>9</v>
      </c>
      <c r="G38" s="242" t="s">
        <v>299</v>
      </c>
      <c r="H38" s="246" t="s">
        <v>414</v>
      </c>
    </row>
    <row r="39" spans="1:8" s="247" customFormat="1" ht="27">
      <c r="A39" s="237">
        <v>15</v>
      </c>
      <c r="B39" s="250" t="s">
        <v>618</v>
      </c>
      <c r="C39" s="251">
        <v>10</v>
      </c>
      <c r="D39" s="251"/>
      <c r="E39" s="239">
        <f t="shared" ref="E39:E41" si="5">C39-D39</f>
        <v>10</v>
      </c>
      <c r="F39" s="245" t="s">
        <v>9</v>
      </c>
      <c r="G39" s="242" t="s">
        <v>299</v>
      </c>
      <c r="H39" s="246" t="s">
        <v>414</v>
      </c>
    </row>
    <row r="40" spans="1:8" s="247" customFormat="1" ht="14.25">
      <c r="A40" s="237">
        <v>16</v>
      </c>
      <c r="B40" s="250" t="s">
        <v>639</v>
      </c>
      <c r="C40" s="251">
        <v>4</v>
      </c>
      <c r="D40" s="251"/>
      <c r="E40" s="239">
        <f t="shared" ref="E40" si="6">C40-D40</f>
        <v>4</v>
      </c>
      <c r="F40" s="245" t="s">
        <v>3</v>
      </c>
      <c r="G40" s="242" t="s">
        <v>299</v>
      </c>
      <c r="H40" s="246"/>
    </row>
    <row r="41" spans="1:8" s="247" customFormat="1" ht="14.25">
      <c r="A41" s="237">
        <v>17</v>
      </c>
      <c r="B41" s="250" t="s">
        <v>640</v>
      </c>
      <c r="C41" s="251">
        <v>4.5999999999999996</v>
      </c>
      <c r="D41" s="251"/>
      <c r="E41" s="239">
        <f t="shared" si="5"/>
        <v>4.5999999999999996</v>
      </c>
      <c r="F41" s="245" t="s">
        <v>3</v>
      </c>
      <c r="G41" s="242" t="s">
        <v>300</v>
      </c>
      <c r="H41" s="246"/>
    </row>
    <row r="42" spans="1:8" s="247" customFormat="1" ht="14.25">
      <c r="A42" s="237">
        <v>18</v>
      </c>
      <c r="B42" s="250" t="s">
        <v>641</v>
      </c>
      <c r="C42" s="251">
        <v>4</v>
      </c>
      <c r="D42" s="251"/>
      <c r="E42" s="239">
        <f t="shared" ref="E42" si="7">C42-D42</f>
        <v>4</v>
      </c>
      <c r="F42" s="245" t="s">
        <v>3</v>
      </c>
      <c r="G42" s="242" t="s">
        <v>295</v>
      </c>
      <c r="H42" s="246"/>
    </row>
    <row r="43" spans="1:8" s="247" customFormat="1" ht="14.25">
      <c r="A43" s="237">
        <v>19</v>
      </c>
      <c r="B43" s="250" t="s">
        <v>642</v>
      </c>
      <c r="C43" s="251">
        <v>5</v>
      </c>
      <c r="D43" s="251"/>
      <c r="E43" s="239">
        <f t="shared" ref="E43" si="8">C43-D43</f>
        <v>5</v>
      </c>
      <c r="F43" s="245" t="s">
        <v>3</v>
      </c>
      <c r="G43" s="242" t="s">
        <v>296</v>
      </c>
      <c r="H43" s="246"/>
    </row>
    <row r="44" spans="1:8" s="247" customFormat="1" ht="27">
      <c r="A44" s="237">
        <v>20</v>
      </c>
      <c r="B44" s="250" t="s">
        <v>643</v>
      </c>
      <c r="C44" s="251">
        <v>5</v>
      </c>
      <c r="D44" s="251"/>
      <c r="E44" s="239">
        <f t="shared" ref="E44" si="9">C44-D44</f>
        <v>5</v>
      </c>
      <c r="F44" s="245" t="s">
        <v>3</v>
      </c>
      <c r="G44" s="242" t="s">
        <v>297</v>
      </c>
      <c r="H44" s="246"/>
    </row>
    <row r="45" spans="1:8" ht="18.600000000000001" customHeight="1">
      <c r="A45" s="231" t="s">
        <v>336</v>
      </c>
      <c r="B45" s="232" t="s">
        <v>426</v>
      </c>
      <c r="C45" s="233"/>
      <c r="D45" s="233">
        <v>0</v>
      </c>
      <c r="E45" s="233">
        <f t="shared" ref="E45:E68" si="10">+D45-C45</f>
        <v>0</v>
      </c>
      <c r="F45" s="234"/>
      <c r="G45" s="235"/>
      <c r="H45" s="236" t="s">
        <v>417</v>
      </c>
    </row>
    <row r="46" spans="1:8" ht="18.600000000000001" customHeight="1">
      <c r="A46" s="237">
        <v>1</v>
      </c>
      <c r="B46" s="253" t="s">
        <v>644</v>
      </c>
      <c r="C46" s="251">
        <v>3</v>
      </c>
      <c r="D46" s="251"/>
      <c r="E46" s="239">
        <f t="shared" si="1"/>
        <v>3</v>
      </c>
      <c r="F46" s="245" t="s">
        <v>3</v>
      </c>
      <c r="G46" s="242" t="s">
        <v>299</v>
      </c>
      <c r="H46" s="246" t="s">
        <v>414</v>
      </c>
    </row>
    <row r="47" spans="1:8" ht="18.600000000000001" customHeight="1">
      <c r="A47" s="237">
        <v>2</v>
      </c>
      <c r="B47" s="253" t="s">
        <v>644</v>
      </c>
      <c r="C47" s="251">
        <v>3</v>
      </c>
      <c r="D47" s="251"/>
      <c r="E47" s="239">
        <f t="shared" si="1"/>
        <v>3</v>
      </c>
      <c r="F47" s="245" t="s">
        <v>3</v>
      </c>
      <c r="G47" s="242" t="s">
        <v>294</v>
      </c>
      <c r="H47" s="246" t="s">
        <v>414</v>
      </c>
    </row>
    <row r="48" spans="1:8" ht="18.600000000000001" customHeight="1">
      <c r="A48" s="237">
        <v>3</v>
      </c>
      <c r="B48" s="253" t="s">
        <v>644</v>
      </c>
      <c r="C48" s="239">
        <v>3</v>
      </c>
      <c r="D48" s="239"/>
      <c r="E48" s="239">
        <f t="shared" si="1"/>
        <v>3</v>
      </c>
      <c r="F48" s="245" t="s">
        <v>3</v>
      </c>
      <c r="G48" s="242" t="s">
        <v>300</v>
      </c>
      <c r="H48" s="246" t="s">
        <v>414</v>
      </c>
    </row>
    <row r="49" spans="1:8" ht="18.600000000000001" customHeight="1">
      <c r="A49" s="237">
        <v>4</v>
      </c>
      <c r="B49" s="253" t="s">
        <v>644</v>
      </c>
      <c r="C49" s="239">
        <v>4</v>
      </c>
      <c r="D49" s="239"/>
      <c r="E49" s="239">
        <f t="shared" si="1"/>
        <v>4</v>
      </c>
      <c r="F49" s="245" t="s">
        <v>3</v>
      </c>
      <c r="G49" s="242" t="s">
        <v>296</v>
      </c>
      <c r="H49" s="246" t="s">
        <v>414</v>
      </c>
    </row>
    <row r="50" spans="1:8" ht="18.600000000000001" customHeight="1">
      <c r="A50" s="237">
        <v>5</v>
      </c>
      <c r="B50" s="253" t="s">
        <v>644</v>
      </c>
      <c r="C50" s="239">
        <v>3</v>
      </c>
      <c r="D50" s="239"/>
      <c r="E50" s="239">
        <f t="shared" si="1"/>
        <v>3</v>
      </c>
      <c r="F50" s="245" t="s">
        <v>3</v>
      </c>
      <c r="G50" s="242" t="s">
        <v>297</v>
      </c>
      <c r="H50" s="246" t="s">
        <v>414</v>
      </c>
    </row>
    <row r="51" spans="1:8" ht="18.600000000000001" customHeight="1">
      <c r="A51" s="237">
        <v>6</v>
      </c>
      <c r="B51" s="253" t="s">
        <v>644</v>
      </c>
      <c r="C51" s="239">
        <v>3.8</v>
      </c>
      <c r="D51" s="239"/>
      <c r="E51" s="239">
        <f t="shared" si="1"/>
        <v>3.8</v>
      </c>
      <c r="F51" s="245" t="s">
        <v>3</v>
      </c>
      <c r="G51" s="242" t="s">
        <v>298</v>
      </c>
      <c r="H51" s="246" t="s">
        <v>414</v>
      </c>
    </row>
    <row r="52" spans="1:8" ht="18.600000000000001" customHeight="1">
      <c r="A52" s="237">
        <v>7</v>
      </c>
      <c r="B52" s="254" t="s">
        <v>427</v>
      </c>
      <c r="C52" s="239">
        <v>5</v>
      </c>
      <c r="D52" s="239"/>
      <c r="E52" s="239">
        <f t="shared" si="1"/>
        <v>5</v>
      </c>
      <c r="F52" s="245" t="s">
        <v>3</v>
      </c>
      <c r="G52" s="242" t="s">
        <v>296</v>
      </c>
      <c r="H52" s="246" t="s">
        <v>414</v>
      </c>
    </row>
    <row r="53" spans="1:8" ht="18.600000000000001" customHeight="1">
      <c r="A53" s="237">
        <v>8</v>
      </c>
      <c r="B53" s="255" t="s">
        <v>315</v>
      </c>
      <c r="C53" s="251">
        <v>3.4207000000000001</v>
      </c>
      <c r="D53" s="251"/>
      <c r="E53" s="239">
        <f t="shared" si="1"/>
        <v>3.4207000000000001</v>
      </c>
      <c r="F53" s="245" t="s">
        <v>405</v>
      </c>
      <c r="G53" s="242" t="s">
        <v>293</v>
      </c>
      <c r="H53" s="246" t="s">
        <v>414</v>
      </c>
    </row>
    <row r="54" spans="1:8" ht="18.600000000000001" customHeight="1">
      <c r="A54" s="237">
        <v>9</v>
      </c>
      <c r="B54" s="253" t="s">
        <v>316</v>
      </c>
      <c r="C54" s="251">
        <v>5</v>
      </c>
      <c r="D54" s="251"/>
      <c r="E54" s="239">
        <f t="shared" si="1"/>
        <v>5</v>
      </c>
      <c r="F54" s="245" t="s">
        <v>9</v>
      </c>
      <c r="G54" s="242" t="s">
        <v>299</v>
      </c>
      <c r="H54" s="246" t="s">
        <v>414</v>
      </c>
    </row>
    <row r="55" spans="1:8" ht="18.600000000000001" customHeight="1">
      <c r="A55" s="237">
        <v>10</v>
      </c>
      <c r="B55" s="253" t="s">
        <v>317</v>
      </c>
      <c r="C55" s="239">
        <v>0.6</v>
      </c>
      <c r="D55" s="239"/>
      <c r="E55" s="239">
        <f t="shared" si="1"/>
        <v>0.6</v>
      </c>
      <c r="F55" s="245" t="s">
        <v>3</v>
      </c>
      <c r="G55" s="242" t="s">
        <v>293</v>
      </c>
      <c r="H55" s="246" t="s">
        <v>414</v>
      </c>
    </row>
    <row r="56" spans="1:8" ht="18.600000000000001" customHeight="1">
      <c r="A56" s="231" t="s">
        <v>338</v>
      </c>
      <c r="B56" s="232" t="s">
        <v>428</v>
      </c>
      <c r="C56" s="233"/>
      <c r="D56" s="233">
        <v>0</v>
      </c>
      <c r="E56" s="233">
        <f t="shared" si="10"/>
        <v>0</v>
      </c>
      <c r="F56" s="234"/>
      <c r="G56" s="235"/>
      <c r="H56" s="236" t="s">
        <v>417</v>
      </c>
    </row>
    <row r="57" spans="1:8" ht="18.600000000000001" customHeight="1">
      <c r="A57" s="237">
        <v>1</v>
      </c>
      <c r="B57" s="252" t="s">
        <v>630</v>
      </c>
      <c r="C57" s="239">
        <v>2</v>
      </c>
      <c r="D57" s="239"/>
      <c r="E57" s="239">
        <f t="shared" si="1"/>
        <v>2</v>
      </c>
      <c r="F57" s="245" t="s">
        <v>405</v>
      </c>
      <c r="G57" s="242" t="s">
        <v>293</v>
      </c>
      <c r="H57" s="246" t="s">
        <v>414</v>
      </c>
    </row>
    <row r="58" spans="1:8" ht="18" customHeight="1">
      <c r="A58" s="237">
        <v>2</v>
      </c>
      <c r="B58" s="252" t="s">
        <v>318</v>
      </c>
      <c r="C58" s="239">
        <v>2</v>
      </c>
      <c r="D58" s="239"/>
      <c r="E58" s="239">
        <f t="shared" si="1"/>
        <v>2</v>
      </c>
      <c r="F58" s="245" t="s">
        <v>405</v>
      </c>
      <c r="G58" s="242" t="s">
        <v>293</v>
      </c>
      <c r="H58" s="246" t="s">
        <v>414</v>
      </c>
    </row>
    <row r="59" spans="1:8" ht="18.600000000000001" customHeight="1">
      <c r="A59" s="237">
        <v>3</v>
      </c>
      <c r="B59" s="252" t="s">
        <v>429</v>
      </c>
      <c r="C59" s="256">
        <v>0.2</v>
      </c>
      <c r="D59" s="256"/>
      <c r="E59" s="239">
        <f t="shared" si="1"/>
        <v>0.2</v>
      </c>
      <c r="F59" s="245" t="s">
        <v>3</v>
      </c>
      <c r="G59" s="242" t="s">
        <v>297</v>
      </c>
      <c r="H59" s="246" t="s">
        <v>414</v>
      </c>
    </row>
    <row r="60" spans="1:8" ht="18.600000000000001" customHeight="1">
      <c r="A60" s="237">
        <v>4</v>
      </c>
      <c r="B60" s="252" t="s">
        <v>430</v>
      </c>
      <c r="C60" s="256">
        <v>0.2</v>
      </c>
      <c r="D60" s="256"/>
      <c r="E60" s="239">
        <f t="shared" si="1"/>
        <v>0.2</v>
      </c>
      <c r="F60" s="245" t="s">
        <v>3</v>
      </c>
      <c r="G60" s="242" t="s">
        <v>293</v>
      </c>
      <c r="H60" s="246" t="s">
        <v>414</v>
      </c>
    </row>
    <row r="61" spans="1:8" ht="18.600000000000001" customHeight="1">
      <c r="A61" s="237">
        <v>5</v>
      </c>
      <c r="B61" s="252" t="s">
        <v>429</v>
      </c>
      <c r="C61" s="256">
        <v>0.2</v>
      </c>
      <c r="D61" s="256"/>
      <c r="E61" s="239">
        <f t="shared" si="1"/>
        <v>0.2</v>
      </c>
      <c r="F61" s="245" t="s">
        <v>3</v>
      </c>
      <c r="G61" s="242" t="s">
        <v>294</v>
      </c>
      <c r="H61" s="246" t="s">
        <v>414</v>
      </c>
    </row>
    <row r="62" spans="1:8" ht="18.600000000000001" customHeight="1">
      <c r="A62" s="237">
        <v>6</v>
      </c>
      <c r="B62" s="252" t="s">
        <v>429</v>
      </c>
      <c r="C62" s="256">
        <v>0.2</v>
      </c>
      <c r="D62" s="256"/>
      <c r="E62" s="239">
        <f t="shared" si="1"/>
        <v>0.2</v>
      </c>
      <c r="F62" s="245" t="s">
        <v>3</v>
      </c>
      <c r="G62" s="242" t="s">
        <v>295</v>
      </c>
      <c r="H62" s="246" t="s">
        <v>414</v>
      </c>
    </row>
    <row r="63" spans="1:8" ht="18.600000000000001" customHeight="1">
      <c r="A63" s="237">
        <v>7</v>
      </c>
      <c r="B63" s="252" t="s">
        <v>429</v>
      </c>
      <c r="C63" s="256">
        <v>0.2</v>
      </c>
      <c r="D63" s="256"/>
      <c r="E63" s="239">
        <f t="shared" si="1"/>
        <v>0.2</v>
      </c>
      <c r="F63" s="245" t="s">
        <v>3</v>
      </c>
      <c r="G63" s="242" t="s">
        <v>296</v>
      </c>
      <c r="H63" s="246" t="s">
        <v>414</v>
      </c>
    </row>
    <row r="64" spans="1:8" ht="18.600000000000001" customHeight="1">
      <c r="A64" s="237">
        <v>8</v>
      </c>
      <c r="B64" s="252" t="s">
        <v>429</v>
      </c>
      <c r="C64" s="256">
        <v>0.2</v>
      </c>
      <c r="D64" s="256"/>
      <c r="E64" s="239">
        <f t="shared" si="1"/>
        <v>0.2</v>
      </c>
      <c r="F64" s="245" t="s">
        <v>3</v>
      </c>
      <c r="G64" s="242" t="s">
        <v>298</v>
      </c>
      <c r="H64" s="246" t="s">
        <v>414</v>
      </c>
    </row>
    <row r="65" spans="1:8" ht="18.600000000000001" customHeight="1">
      <c r="A65" s="237">
        <v>9</v>
      </c>
      <c r="B65" s="252" t="s">
        <v>429</v>
      </c>
      <c r="C65" s="256">
        <v>0.2</v>
      </c>
      <c r="D65" s="256"/>
      <c r="E65" s="239">
        <f t="shared" si="1"/>
        <v>0.2</v>
      </c>
      <c r="F65" s="245" t="s">
        <v>3</v>
      </c>
      <c r="G65" s="242" t="s">
        <v>299</v>
      </c>
      <c r="H65" s="246" t="s">
        <v>414</v>
      </c>
    </row>
    <row r="66" spans="1:8" ht="18.600000000000001" customHeight="1">
      <c r="A66" s="237">
        <v>10</v>
      </c>
      <c r="B66" s="252" t="s">
        <v>429</v>
      </c>
      <c r="C66" s="256">
        <v>0.1</v>
      </c>
      <c r="D66" s="256"/>
      <c r="E66" s="239">
        <f t="shared" si="1"/>
        <v>0.1</v>
      </c>
      <c r="F66" s="245" t="s">
        <v>3</v>
      </c>
      <c r="G66" s="242" t="s">
        <v>300</v>
      </c>
      <c r="H66" s="246" t="s">
        <v>414</v>
      </c>
    </row>
    <row r="67" spans="1:8" ht="18" customHeight="1">
      <c r="A67" s="237">
        <v>11</v>
      </c>
      <c r="B67" s="252" t="s">
        <v>431</v>
      </c>
      <c r="C67" s="256">
        <v>5</v>
      </c>
      <c r="D67" s="256"/>
      <c r="E67" s="239">
        <f t="shared" si="1"/>
        <v>5</v>
      </c>
      <c r="F67" s="245" t="s">
        <v>405</v>
      </c>
      <c r="G67" s="242" t="s">
        <v>299</v>
      </c>
      <c r="H67" s="246" t="s">
        <v>414</v>
      </c>
    </row>
    <row r="68" spans="1:8" ht="18.600000000000001" customHeight="1">
      <c r="A68" s="231" t="s">
        <v>349</v>
      </c>
      <c r="B68" s="232" t="s">
        <v>432</v>
      </c>
      <c r="C68" s="233"/>
      <c r="D68" s="233">
        <v>0</v>
      </c>
      <c r="E68" s="233">
        <f t="shared" si="10"/>
        <v>0</v>
      </c>
      <c r="F68" s="234"/>
      <c r="G68" s="235"/>
      <c r="H68" s="236" t="s">
        <v>417</v>
      </c>
    </row>
    <row r="69" spans="1:8" ht="18.600000000000001" customHeight="1">
      <c r="A69" s="237">
        <v>1</v>
      </c>
      <c r="B69" s="269" t="s">
        <v>434</v>
      </c>
      <c r="C69" s="251">
        <v>2</v>
      </c>
      <c r="D69" s="239"/>
      <c r="E69" s="239">
        <f t="shared" ref="E69:E91" si="11">C69-D69</f>
        <v>2</v>
      </c>
      <c r="F69" s="258" t="s">
        <v>4</v>
      </c>
      <c r="G69" s="242" t="s">
        <v>293</v>
      </c>
      <c r="H69" s="246" t="s">
        <v>414</v>
      </c>
    </row>
    <row r="70" spans="1:8" ht="18.600000000000001" customHeight="1">
      <c r="A70" s="237">
        <v>2</v>
      </c>
      <c r="B70" s="270" t="s">
        <v>394</v>
      </c>
      <c r="C70" s="251">
        <v>4</v>
      </c>
      <c r="D70" s="239"/>
      <c r="E70" s="239">
        <f t="shared" si="11"/>
        <v>4</v>
      </c>
      <c r="F70" s="258" t="s">
        <v>405</v>
      </c>
      <c r="G70" s="242" t="s">
        <v>293</v>
      </c>
      <c r="H70" s="246" t="s">
        <v>414</v>
      </c>
    </row>
    <row r="71" spans="1:8" ht="18.600000000000001" customHeight="1">
      <c r="A71" s="237">
        <v>3</v>
      </c>
      <c r="B71" s="258" t="s">
        <v>393</v>
      </c>
      <c r="C71" s="251">
        <v>2</v>
      </c>
      <c r="D71" s="251"/>
      <c r="E71" s="239">
        <f t="shared" si="11"/>
        <v>2</v>
      </c>
      <c r="F71" s="258" t="s">
        <v>3</v>
      </c>
      <c r="G71" s="273" t="s">
        <v>293</v>
      </c>
      <c r="H71" s="246" t="s">
        <v>414</v>
      </c>
    </row>
    <row r="72" spans="1:8" ht="18.600000000000001" customHeight="1">
      <c r="A72" s="237">
        <v>4</v>
      </c>
      <c r="B72" s="270" t="s">
        <v>645</v>
      </c>
      <c r="C72" s="251">
        <v>3.29</v>
      </c>
      <c r="D72" s="239"/>
      <c r="E72" s="239">
        <f t="shared" si="11"/>
        <v>3.29</v>
      </c>
      <c r="F72" s="258" t="s">
        <v>405</v>
      </c>
      <c r="G72" s="242" t="s">
        <v>293</v>
      </c>
      <c r="H72" s="246" t="s">
        <v>414</v>
      </c>
    </row>
    <row r="73" spans="1:8" ht="18.600000000000001" customHeight="1">
      <c r="A73" s="237">
        <v>5</v>
      </c>
      <c r="B73" s="266" t="s">
        <v>353</v>
      </c>
      <c r="C73" s="251">
        <v>1.2</v>
      </c>
      <c r="D73" s="239"/>
      <c r="E73" s="239">
        <f t="shared" si="11"/>
        <v>1.2</v>
      </c>
      <c r="F73" s="258" t="s">
        <v>4</v>
      </c>
      <c r="G73" s="242" t="s">
        <v>294</v>
      </c>
      <c r="H73" s="246" t="s">
        <v>414</v>
      </c>
    </row>
    <row r="74" spans="1:8" ht="18.600000000000001" customHeight="1">
      <c r="A74" s="237">
        <v>6</v>
      </c>
      <c r="B74" s="265" t="s">
        <v>434</v>
      </c>
      <c r="C74" s="251">
        <v>7</v>
      </c>
      <c r="D74" s="239"/>
      <c r="E74" s="239">
        <f t="shared" si="11"/>
        <v>7</v>
      </c>
      <c r="F74" s="258" t="s">
        <v>4</v>
      </c>
      <c r="G74" s="242" t="s">
        <v>294</v>
      </c>
      <c r="H74" s="246" t="s">
        <v>414</v>
      </c>
    </row>
    <row r="75" spans="1:8" ht="18.600000000000001" customHeight="1">
      <c r="A75" s="237">
        <v>7</v>
      </c>
      <c r="B75" s="258" t="s">
        <v>393</v>
      </c>
      <c r="C75" s="251">
        <v>10</v>
      </c>
      <c r="D75" s="251"/>
      <c r="E75" s="239">
        <f t="shared" si="11"/>
        <v>10</v>
      </c>
      <c r="F75" s="272" t="s">
        <v>3</v>
      </c>
      <c r="G75" s="273" t="s">
        <v>294</v>
      </c>
      <c r="H75" s="246" t="s">
        <v>414</v>
      </c>
    </row>
    <row r="76" spans="1:8" ht="18.600000000000001" customHeight="1">
      <c r="A76" s="237">
        <v>8</v>
      </c>
      <c r="B76" s="271" t="s">
        <v>439</v>
      </c>
      <c r="C76" s="251">
        <v>1</v>
      </c>
      <c r="D76" s="239"/>
      <c r="E76" s="239">
        <f t="shared" si="11"/>
        <v>1</v>
      </c>
      <c r="F76" s="258" t="s">
        <v>3</v>
      </c>
      <c r="G76" s="242" t="s">
        <v>296</v>
      </c>
      <c r="H76" s="246" t="s">
        <v>414</v>
      </c>
    </row>
    <row r="77" spans="1:8" ht="18.600000000000001" customHeight="1">
      <c r="A77" s="237">
        <v>9</v>
      </c>
      <c r="B77" s="264" t="s">
        <v>436</v>
      </c>
      <c r="C77" s="251">
        <v>10</v>
      </c>
      <c r="D77" s="239"/>
      <c r="E77" s="239">
        <f t="shared" si="11"/>
        <v>10</v>
      </c>
      <c r="F77" s="258" t="s">
        <v>3</v>
      </c>
      <c r="G77" s="242" t="s">
        <v>296</v>
      </c>
      <c r="H77" s="246" t="s">
        <v>414</v>
      </c>
    </row>
    <row r="78" spans="1:8" ht="18.600000000000001" customHeight="1">
      <c r="A78" s="237">
        <v>10</v>
      </c>
      <c r="B78" s="260" t="s">
        <v>352</v>
      </c>
      <c r="C78" s="261">
        <v>50</v>
      </c>
      <c r="D78" s="261">
        <v>50</v>
      </c>
      <c r="E78" s="239">
        <f t="shared" si="11"/>
        <v>0</v>
      </c>
      <c r="F78" s="258" t="s">
        <v>5</v>
      </c>
      <c r="G78" s="242" t="s">
        <v>296</v>
      </c>
      <c r="H78" s="246" t="s">
        <v>414</v>
      </c>
    </row>
    <row r="79" spans="1:8" ht="27.6" customHeight="1">
      <c r="A79" s="237">
        <v>11</v>
      </c>
      <c r="B79" s="267" t="s">
        <v>354</v>
      </c>
      <c r="C79" s="251">
        <v>1.5</v>
      </c>
      <c r="D79" s="239"/>
      <c r="E79" s="239">
        <f t="shared" si="11"/>
        <v>1.5</v>
      </c>
      <c r="F79" s="258" t="s">
        <v>624</v>
      </c>
      <c r="G79" s="242" t="s">
        <v>296</v>
      </c>
      <c r="H79" s="246" t="s">
        <v>414</v>
      </c>
    </row>
    <row r="80" spans="1:8" ht="14.25">
      <c r="A80" s="237">
        <v>12</v>
      </c>
      <c r="B80" s="268" t="s">
        <v>437</v>
      </c>
      <c r="C80" s="251">
        <v>2</v>
      </c>
      <c r="D80" s="239"/>
      <c r="E80" s="239">
        <f t="shared" si="11"/>
        <v>2</v>
      </c>
      <c r="F80" s="258" t="s">
        <v>4</v>
      </c>
      <c r="G80" s="242" t="s">
        <v>296</v>
      </c>
      <c r="H80" s="246" t="s">
        <v>414</v>
      </c>
    </row>
    <row r="81" spans="1:8" ht="18.600000000000001" customHeight="1">
      <c r="A81" s="237">
        <v>13</v>
      </c>
      <c r="B81" s="258" t="s">
        <v>393</v>
      </c>
      <c r="C81" s="251">
        <v>2</v>
      </c>
      <c r="D81" s="251"/>
      <c r="E81" s="239">
        <f t="shared" si="11"/>
        <v>2</v>
      </c>
      <c r="F81" s="241" t="s">
        <v>3</v>
      </c>
      <c r="G81" s="274" t="s">
        <v>296</v>
      </c>
      <c r="H81" s="246" t="s">
        <v>414</v>
      </c>
    </row>
    <row r="82" spans="1:8" ht="19.5" customHeight="1">
      <c r="A82" s="237">
        <v>14</v>
      </c>
      <c r="B82" s="264" t="s">
        <v>436</v>
      </c>
      <c r="C82" s="251">
        <v>10</v>
      </c>
      <c r="D82" s="239"/>
      <c r="E82" s="239">
        <f t="shared" si="11"/>
        <v>10</v>
      </c>
      <c r="F82" s="258" t="s">
        <v>3</v>
      </c>
      <c r="G82" s="242" t="s">
        <v>299</v>
      </c>
      <c r="H82" s="246" t="s">
        <v>414</v>
      </c>
    </row>
    <row r="83" spans="1:8" ht="30" customHeight="1">
      <c r="A83" s="237">
        <v>15</v>
      </c>
      <c r="B83" s="259" t="s">
        <v>625</v>
      </c>
      <c r="C83" s="244">
        <v>30</v>
      </c>
      <c r="D83" s="244">
        <v>30</v>
      </c>
      <c r="E83" s="239">
        <f t="shared" si="11"/>
        <v>0</v>
      </c>
      <c r="F83" s="258" t="s">
        <v>5</v>
      </c>
      <c r="G83" s="242" t="s">
        <v>299</v>
      </c>
      <c r="H83" s="246" t="s">
        <v>414</v>
      </c>
    </row>
    <row r="84" spans="1:8" ht="19.5" customHeight="1">
      <c r="A84" s="237">
        <v>16</v>
      </c>
      <c r="B84" s="260" t="s">
        <v>352</v>
      </c>
      <c r="C84" s="251">
        <v>200</v>
      </c>
      <c r="D84" s="251">
        <v>200</v>
      </c>
      <c r="E84" s="239">
        <f t="shared" si="11"/>
        <v>0</v>
      </c>
      <c r="F84" s="258" t="s">
        <v>5</v>
      </c>
      <c r="G84" s="242" t="s">
        <v>299</v>
      </c>
      <c r="H84" s="246" t="s">
        <v>414</v>
      </c>
    </row>
    <row r="85" spans="1:8" ht="19.5" customHeight="1">
      <c r="A85" s="237">
        <v>17</v>
      </c>
      <c r="B85" s="262" t="s">
        <v>434</v>
      </c>
      <c r="C85" s="251">
        <v>7</v>
      </c>
      <c r="D85" s="239"/>
      <c r="E85" s="239">
        <f t="shared" si="11"/>
        <v>7</v>
      </c>
      <c r="F85" s="258" t="s">
        <v>9</v>
      </c>
      <c r="G85" s="242" t="s">
        <v>299</v>
      </c>
      <c r="H85" s="246" t="s">
        <v>414</v>
      </c>
    </row>
    <row r="86" spans="1:8" ht="19.5" customHeight="1">
      <c r="A86" s="237">
        <v>18</v>
      </c>
      <c r="B86" s="263" t="s">
        <v>435</v>
      </c>
      <c r="C86" s="251">
        <v>10</v>
      </c>
      <c r="D86" s="239"/>
      <c r="E86" s="239">
        <f t="shared" si="11"/>
        <v>10</v>
      </c>
      <c r="F86" s="258" t="s">
        <v>3</v>
      </c>
      <c r="G86" s="242" t="s">
        <v>299</v>
      </c>
      <c r="H86" s="246" t="s">
        <v>414</v>
      </c>
    </row>
    <row r="87" spans="1:8" ht="19.5" customHeight="1">
      <c r="A87" s="237">
        <v>19</v>
      </c>
      <c r="B87" s="257" t="s">
        <v>433</v>
      </c>
      <c r="C87" s="244">
        <v>8</v>
      </c>
      <c r="D87" s="244">
        <v>8</v>
      </c>
      <c r="E87" s="239">
        <f t="shared" si="11"/>
        <v>0</v>
      </c>
      <c r="F87" s="258" t="s">
        <v>5</v>
      </c>
      <c r="G87" s="242" t="s">
        <v>299</v>
      </c>
      <c r="H87" s="246" t="s">
        <v>414</v>
      </c>
    </row>
    <row r="88" spans="1:8" ht="19.5" customHeight="1">
      <c r="A88" s="237">
        <v>20</v>
      </c>
      <c r="B88" s="270" t="s">
        <v>393</v>
      </c>
      <c r="C88" s="251">
        <v>2</v>
      </c>
      <c r="D88" s="251"/>
      <c r="E88" s="239">
        <f t="shared" si="11"/>
        <v>2</v>
      </c>
      <c r="F88" s="241" t="s">
        <v>3</v>
      </c>
      <c r="G88" s="242" t="s">
        <v>299</v>
      </c>
      <c r="H88" s="246" t="s">
        <v>414</v>
      </c>
    </row>
    <row r="89" spans="1:8" ht="19.5" customHeight="1">
      <c r="A89" s="237">
        <v>21</v>
      </c>
      <c r="B89" s="238" t="s">
        <v>440</v>
      </c>
      <c r="C89" s="251">
        <v>5</v>
      </c>
      <c r="D89" s="239"/>
      <c r="E89" s="239">
        <f t="shared" si="11"/>
        <v>5</v>
      </c>
      <c r="F89" s="258" t="s">
        <v>4</v>
      </c>
      <c r="G89" s="242" t="s">
        <v>299</v>
      </c>
      <c r="H89" s="246" t="s">
        <v>414</v>
      </c>
    </row>
    <row r="90" spans="1:8" ht="19.5" customHeight="1">
      <c r="A90" s="237">
        <v>22</v>
      </c>
      <c r="B90" s="259" t="s">
        <v>355</v>
      </c>
      <c r="C90" s="251">
        <v>76</v>
      </c>
      <c r="D90" s="239">
        <v>71</v>
      </c>
      <c r="E90" s="239">
        <f t="shared" ref="E90" si="12">C90-D90</f>
        <v>5</v>
      </c>
      <c r="F90" s="241" t="s">
        <v>9</v>
      </c>
      <c r="G90" s="242" t="s">
        <v>299</v>
      </c>
      <c r="H90" s="246" t="s">
        <v>414</v>
      </c>
    </row>
    <row r="91" spans="1:8" ht="19.5" customHeight="1">
      <c r="A91" s="237">
        <v>23</v>
      </c>
      <c r="B91" s="259" t="s">
        <v>664</v>
      </c>
      <c r="C91" s="251">
        <v>1</v>
      </c>
      <c r="D91" s="239"/>
      <c r="E91" s="239">
        <f t="shared" si="11"/>
        <v>1</v>
      </c>
      <c r="F91" s="241" t="s">
        <v>9</v>
      </c>
      <c r="G91" s="242" t="s">
        <v>299</v>
      </c>
      <c r="H91" s="246" t="s">
        <v>414</v>
      </c>
    </row>
    <row r="92" spans="1:8" ht="18.600000000000001" customHeight="1">
      <c r="A92" s="231" t="s">
        <v>350</v>
      </c>
      <c r="B92" s="232" t="s">
        <v>441</v>
      </c>
      <c r="C92" s="233"/>
      <c r="D92" s="233">
        <v>0</v>
      </c>
      <c r="E92" s="233">
        <f t="shared" ref="E92:E110" si="13">+D92-C92</f>
        <v>0</v>
      </c>
      <c r="F92" s="234"/>
      <c r="G92" s="235"/>
      <c r="H92" s="236" t="s">
        <v>417</v>
      </c>
    </row>
    <row r="93" spans="1:8" ht="18.600000000000001" customHeight="1">
      <c r="A93" s="237">
        <v>1</v>
      </c>
      <c r="B93" s="277" t="s">
        <v>442</v>
      </c>
      <c r="C93" s="244">
        <v>2.5</v>
      </c>
      <c r="D93" s="244"/>
      <c r="E93" s="239">
        <f>C93-D93</f>
        <v>2.5</v>
      </c>
      <c r="F93" s="258" t="s">
        <v>3</v>
      </c>
      <c r="G93" s="242" t="s">
        <v>293</v>
      </c>
      <c r="H93" s="246" t="s">
        <v>414</v>
      </c>
    </row>
    <row r="94" spans="1:8" ht="18.600000000000001" customHeight="1">
      <c r="A94" s="237">
        <v>2</v>
      </c>
      <c r="B94" s="277" t="s">
        <v>442</v>
      </c>
      <c r="C94" s="244">
        <f>1.5-0.02</f>
        <v>1.48</v>
      </c>
      <c r="D94" s="244"/>
      <c r="E94" s="239">
        <f t="shared" ref="E94:E111" si="14">C94-D94</f>
        <v>1.48</v>
      </c>
      <c r="F94" s="258" t="s">
        <v>4</v>
      </c>
      <c r="G94" s="242" t="s">
        <v>294</v>
      </c>
      <c r="H94" s="246" t="s">
        <v>414</v>
      </c>
    </row>
    <row r="95" spans="1:8" ht="18.600000000000001" customHeight="1">
      <c r="A95" s="237">
        <v>3</v>
      </c>
      <c r="B95" s="277" t="s">
        <v>442</v>
      </c>
      <c r="C95" s="244">
        <v>1.5</v>
      </c>
      <c r="D95" s="244"/>
      <c r="E95" s="239">
        <f t="shared" si="14"/>
        <v>1.5</v>
      </c>
      <c r="F95" s="258" t="s">
        <v>4</v>
      </c>
      <c r="G95" s="242" t="s">
        <v>295</v>
      </c>
      <c r="H95" s="246" t="s">
        <v>414</v>
      </c>
    </row>
    <row r="96" spans="1:8" ht="18.600000000000001" customHeight="1">
      <c r="A96" s="237">
        <v>4</v>
      </c>
      <c r="B96" s="277" t="s">
        <v>442</v>
      </c>
      <c r="C96" s="244">
        <v>1.5</v>
      </c>
      <c r="D96" s="244"/>
      <c r="E96" s="239">
        <f t="shared" si="14"/>
        <v>1.5</v>
      </c>
      <c r="F96" s="258" t="s">
        <v>4</v>
      </c>
      <c r="G96" s="242" t="s">
        <v>296</v>
      </c>
      <c r="H96" s="246" t="s">
        <v>414</v>
      </c>
    </row>
    <row r="97" spans="1:8" ht="18.600000000000001" customHeight="1">
      <c r="A97" s="237">
        <v>5</v>
      </c>
      <c r="B97" s="277" t="s">
        <v>442</v>
      </c>
      <c r="C97" s="244">
        <v>1.3</v>
      </c>
      <c r="D97" s="244"/>
      <c r="E97" s="239">
        <f t="shared" si="14"/>
        <v>1.3</v>
      </c>
      <c r="F97" s="258" t="s">
        <v>4</v>
      </c>
      <c r="G97" s="242" t="s">
        <v>297</v>
      </c>
      <c r="H97" s="246" t="s">
        <v>414</v>
      </c>
    </row>
    <row r="98" spans="1:8" ht="18.600000000000001" customHeight="1">
      <c r="A98" s="237">
        <v>6</v>
      </c>
      <c r="B98" s="277" t="s">
        <v>442</v>
      </c>
      <c r="C98" s="244">
        <f>1.3-0.1</f>
        <v>1.2</v>
      </c>
      <c r="D98" s="244"/>
      <c r="E98" s="239">
        <f t="shared" si="14"/>
        <v>1.2</v>
      </c>
      <c r="F98" s="258" t="s">
        <v>4</v>
      </c>
      <c r="G98" s="242" t="s">
        <v>298</v>
      </c>
      <c r="H98" s="246" t="s">
        <v>414</v>
      </c>
    </row>
    <row r="99" spans="1:8" ht="18.600000000000001" customHeight="1">
      <c r="A99" s="237">
        <v>7</v>
      </c>
      <c r="B99" s="277" t="s">
        <v>442</v>
      </c>
      <c r="C99" s="244">
        <v>1.5</v>
      </c>
      <c r="D99" s="244"/>
      <c r="E99" s="239">
        <f t="shared" si="14"/>
        <v>1.5</v>
      </c>
      <c r="F99" s="258" t="s">
        <v>4</v>
      </c>
      <c r="G99" s="242" t="s">
        <v>299</v>
      </c>
      <c r="H99" s="246" t="s">
        <v>414</v>
      </c>
    </row>
    <row r="100" spans="1:8" ht="18.600000000000001" customHeight="1">
      <c r="A100" s="237">
        <v>8</v>
      </c>
      <c r="B100" s="277" t="s">
        <v>442</v>
      </c>
      <c r="C100" s="244">
        <v>1.5</v>
      </c>
      <c r="D100" s="244"/>
      <c r="E100" s="239">
        <f t="shared" si="14"/>
        <v>1.5</v>
      </c>
      <c r="F100" s="258" t="s">
        <v>4</v>
      </c>
      <c r="G100" s="242" t="s">
        <v>300</v>
      </c>
      <c r="H100" s="246" t="s">
        <v>414</v>
      </c>
    </row>
    <row r="101" spans="1:8" ht="18.600000000000001" customHeight="1">
      <c r="A101" s="237">
        <v>9</v>
      </c>
      <c r="B101" s="278" t="s">
        <v>443</v>
      </c>
      <c r="C101" s="244">
        <v>0.2</v>
      </c>
      <c r="D101" s="244"/>
      <c r="E101" s="239">
        <f t="shared" si="14"/>
        <v>0.2</v>
      </c>
      <c r="F101" s="258" t="s">
        <v>4</v>
      </c>
      <c r="G101" s="242" t="s">
        <v>299</v>
      </c>
      <c r="H101" s="246" t="s">
        <v>414</v>
      </c>
    </row>
    <row r="102" spans="1:8" ht="18.600000000000001" customHeight="1">
      <c r="A102" s="237">
        <v>10</v>
      </c>
      <c r="B102" s="279" t="s">
        <v>444</v>
      </c>
      <c r="C102" s="244">
        <v>0.1</v>
      </c>
      <c r="D102" s="244"/>
      <c r="E102" s="239">
        <f t="shared" si="14"/>
        <v>0.1</v>
      </c>
      <c r="F102" s="258" t="s">
        <v>4</v>
      </c>
      <c r="G102" s="242" t="s">
        <v>297</v>
      </c>
      <c r="H102" s="246" t="s">
        <v>414</v>
      </c>
    </row>
    <row r="103" spans="1:8" ht="18.600000000000001" customHeight="1">
      <c r="A103" s="237">
        <v>11</v>
      </c>
      <c r="B103" s="280" t="s">
        <v>395</v>
      </c>
      <c r="C103" s="276">
        <v>0.1</v>
      </c>
      <c r="D103" s="276"/>
      <c r="E103" s="239">
        <f t="shared" si="14"/>
        <v>0.1</v>
      </c>
      <c r="F103" s="258" t="s">
        <v>4</v>
      </c>
      <c r="G103" s="242" t="s">
        <v>298</v>
      </c>
      <c r="H103" s="246" t="s">
        <v>414</v>
      </c>
    </row>
    <row r="104" spans="1:8" ht="18.600000000000001" customHeight="1">
      <c r="A104" s="237">
        <v>12</v>
      </c>
      <c r="B104" s="281" t="s">
        <v>445</v>
      </c>
      <c r="C104" s="251">
        <v>1</v>
      </c>
      <c r="D104" s="251"/>
      <c r="E104" s="239">
        <f t="shared" si="14"/>
        <v>1</v>
      </c>
      <c r="F104" s="258" t="s">
        <v>4</v>
      </c>
      <c r="G104" s="242" t="s">
        <v>293</v>
      </c>
      <c r="H104" s="246" t="s">
        <v>414</v>
      </c>
    </row>
    <row r="105" spans="1:8" ht="18.600000000000001" customHeight="1">
      <c r="A105" s="237">
        <v>13</v>
      </c>
      <c r="B105" s="271" t="s">
        <v>446</v>
      </c>
      <c r="C105" s="276">
        <v>0.03</v>
      </c>
      <c r="D105" s="276"/>
      <c r="E105" s="239">
        <f t="shared" si="14"/>
        <v>0.03</v>
      </c>
      <c r="F105" s="258" t="s">
        <v>4</v>
      </c>
      <c r="G105" s="242" t="s">
        <v>300</v>
      </c>
      <c r="H105" s="246" t="s">
        <v>414</v>
      </c>
    </row>
    <row r="106" spans="1:8" ht="18.600000000000001" customHeight="1">
      <c r="A106" s="237">
        <v>14</v>
      </c>
      <c r="B106" s="242" t="s">
        <v>447</v>
      </c>
      <c r="C106" s="276">
        <v>2</v>
      </c>
      <c r="D106" s="276"/>
      <c r="E106" s="239">
        <f t="shared" si="14"/>
        <v>2</v>
      </c>
      <c r="F106" s="258" t="s">
        <v>4</v>
      </c>
      <c r="G106" s="242" t="s">
        <v>294</v>
      </c>
      <c r="H106" s="246" t="s">
        <v>414</v>
      </c>
    </row>
    <row r="107" spans="1:8" ht="19.5" customHeight="1">
      <c r="A107" s="237">
        <v>15</v>
      </c>
      <c r="B107" s="271" t="s">
        <v>438</v>
      </c>
      <c r="C107" s="251">
        <v>0.02</v>
      </c>
      <c r="D107" s="239"/>
      <c r="E107" s="239">
        <f>C107-D107</f>
        <v>0.02</v>
      </c>
      <c r="F107" s="258" t="s">
        <v>3</v>
      </c>
      <c r="G107" s="242" t="s">
        <v>294</v>
      </c>
      <c r="H107" s="246" t="s">
        <v>414</v>
      </c>
    </row>
    <row r="108" spans="1:8" ht="19.5" customHeight="1">
      <c r="A108" s="237">
        <v>16</v>
      </c>
      <c r="B108" s="275" t="s">
        <v>395</v>
      </c>
      <c r="C108" s="276">
        <v>0.1</v>
      </c>
      <c r="D108" s="276"/>
      <c r="E108" s="239">
        <f>C108-D108</f>
        <v>0.1</v>
      </c>
      <c r="F108" s="258" t="s">
        <v>4</v>
      </c>
      <c r="G108" s="242" t="s">
        <v>298</v>
      </c>
      <c r="H108" s="246" t="s">
        <v>414</v>
      </c>
    </row>
    <row r="109" spans="1:8" ht="19.5" customHeight="1">
      <c r="A109" s="237">
        <v>17</v>
      </c>
      <c r="B109" s="549" t="s">
        <v>638</v>
      </c>
      <c r="C109" s="550">
        <v>13</v>
      </c>
      <c r="D109" s="550"/>
      <c r="E109" s="551">
        <v>13</v>
      </c>
      <c r="F109" s="552" t="s">
        <v>4</v>
      </c>
      <c r="G109" s="549" t="s">
        <v>296</v>
      </c>
      <c r="H109" s="246" t="s">
        <v>414</v>
      </c>
    </row>
    <row r="110" spans="1:8" ht="18.600000000000001" customHeight="1">
      <c r="A110" s="231" t="s">
        <v>351</v>
      </c>
      <c r="B110" s="232" t="s">
        <v>448</v>
      </c>
      <c r="C110" s="233"/>
      <c r="D110" s="233">
        <v>0</v>
      </c>
      <c r="E110" s="233">
        <f t="shared" si="13"/>
        <v>0</v>
      </c>
      <c r="F110" s="234"/>
      <c r="G110" s="235"/>
      <c r="H110" s="236" t="s">
        <v>417</v>
      </c>
    </row>
    <row r="111" spans="1:8" ht="40.5">
      <c r="A111" s="553">
        <v>1</v>
      </c>
      <c r="B111" s="238" t="s">
        <v>449</v>
      </c>
      <c r="C111" s="239">
        <v>25.5</v>
      </c>
      <c r="D111" s="239"/>
      <c r="E111" s="239">
        <f t="shared" si="14"/>
        <v>25.5</v>
      </c>
      <c r="F111" s="241" t="s">
        <v>450</v>
      </c>
      <c r="G111" s="242" t="s">
        <v>451</v>
      </c>
      <c r="H111" s="246" t="s">
        <v>414</v>
      </c>
    </row>
    <row r="112" spans="1:8" ht="54">
      <c r="A112" s="282">
        <v>2</v>
      </c>
      <c r="B112" s="238" t="s">
        <v>668</v>
      </c>
      <c r="C112" s="283">
        <f>31.32-5</f>
        <v>26.32</v>
      </c>
      <c r="D112" s="283"/>
      <c r="E112" s="283">
        <f>31.32-5</f>
        <v>26.32</v>
      </c>
      <c r="F112" s="284" t="s">
        <v>452</v>
      </c>
      <c r="G112" s="242" t="s">
        <v>669</v>
      </c>
      <c r="H112" s="246" t="s">
        <v>414</v>
      </c>
    </row>
    <row r="113" spans="1:8" ht="27">
      <c r="A113" s="553">
        <v>3</v>
      </c>
      <c r="B113" s="238" t="s">
        <v>671</v>
      </c>
      <c r="C113" s="283">
        <v>5</v>
      </c>
      <c r="D113" s="283"/>
      <c r="E113" s="283">
        <v>5</v>
      </c>
      <c r="F113" s="284" t="s">
        <v>452</v>
      </c>
      <c r="G113" s="242" t="s">
        <v>670</v>
      </c>
      <c r="H113" s="246" t="s">
        <v>631</v>
      </c>
    </row>
    <row r="114" spans="1:8" ht="27">
      <c r="A114" s="282">
        <v>4</v>
      </c>
      <c r="B114" s="285" t="s">
        <v>320</v>
      </c>
      <c r="C114" s="286">
        <v>3</v>
      </c>
      <c r="D114" s="286"/>
      <c r="E114" s="239">
        <v>3</v>
      </c>
      <c r="F114" s="245" t="s">
        <v>453</v>
      </c>
      <c r="G114" s="242" t="s">
        <v>296</v>
      </c>
      <c r="H114" s="246" t="s">
        <v>414</v>
      </c>
    </row>
    <row r="115" spans="1:8" ht="27">
      <c r="A115" s="553">
        <v>5</v>
      </c>
      <c r="B115" s="285" t="s">
        <v>454</v>
      </c>
      <c r="C115" s="286">
        <v>3</v>
      </c>
      <c r="D115" s="287"/>
      <c r="E115" s="251">
        <v>3</v>
      </c>
      <c r="F115" s="284" t="s">
        <v>455</v>
      </c>
      <c r="G115" s="242" t="s">
        <v>456</v>
      </c>
      <c r="H115" s="246" t="s">
        <v>414</v>
      </c>
    </row>
    <row r="116" spans="1:8" ht="40.5">
      <c r="A116" s="282">
        <v>6</v>
      </c>
      <c r="B116" s="288" t="s">
        <v>324</v>
      </c>
      <c r="C116" s="256">
        <v>7.7880000000000003</v>
      </c>
      <c r="D116" s="244">
        <v>0.9</v>
      </c>
      <c r="E116" s="256">
        <f>C116-D116</f>
        <v>6.8879999999999999</v>
      </c>
      <c r="F116" s="245" t="s">
        <v>405</v>
      </c>
      <c r="G116" s="242" t="s">
        <v>457</v>
      </c>
      <c r="H116" s="246" t="s">
        <v>414</v>
      </c>
    </row>
    <row r="117" spans="1:8" ht="125.45" customHeight="1">
      <c r="A117" s="553">
        <v>7</v>
      </c>
      <c r="B117" s="250" t="s">
        <v>325</v>
      </c>
      <c r="C117" s="283">
        <v>15.1</v>
      </c>
      <c r="D117" s="283"/>
      <c r="E117" s="239">
        <v>15.1</v>
      </c>
      <c r="F117" s="245" t="s">
        <v>3</v>
      </c>
      <c r="G117" s="242" t="s">
        <v>326</v>
      </c>
      <c r="H117" s="246" t="s">
        <v>414</v>
      </c>
    </row>
    <row r="118" spans="1:8" ht="27">
      <c r="A118" s="282">
        <v>8</v>
      </c>
      <c r="B118" s="238" t="s">
        <v>458</v>
      </c>
      <c r="C118" s="283">
        <v>1.1000000000000001</v>
      </c>
      <c r="D118" s="283"/>
      <c r="E118" s="251">
        <v>1.1000000000000001</v>
      </c>
      <c r="F118" s="284" t="s">
        <v>4</v>
      </c>
      <c r="G118" s="242" t="s">
        <v>459</v>
      </c>
      <c r="H118" s="246" t="s">
        <v>414</v>
      </c>
    </row>
    <row r="119" spans="1:8" ht="18.600000000000001" customHeight="1">
      <c r="A119" s="553">
        <v>9</v>
      </c>
      <c r="B119" s="249" t="s">
        <v>460</v>
      </c>
      <c r="C119" s="283">
        <v>0.5</v>
      </c>
      <c r="D119" s="283"/>
      <c r="E119" s="283">
        <v>0.5</v>
      </c>
      <c r="F119" s="289" t="s">
        <v>3</v>
      </c>
      <c r="G119" s="249" t="s">
        <v>293</v>
      </c>
      <c r="H119" s="246" t="s">
        <v>414</v>
      </c>
    </row>
    <row r="120" spans="1:8" ht="18.600000000000001" customHeight="1">
      <c r="A120" s="282">
        <v>10</v>
      </c>
      <c r="B120" s="252" t="s">
        <v>461</v>
      </c>
      <c r="C120" s="283">
        <v>0.17499999999999999</v>
      </c>
      <c r="D120" s="283"/>
      <c r="E120" s="251">
        <v>0.17499999999999999</v>
      </c>
      <c r="F120" s="289" t="s">
        <v>3</v>
      </c>
      <c r="G120" s="242" t="s">
        <v>293</v>
      </c>
      <c r="H120" s="246" t="s">
        <v>414</v>
      </c>
    </row>
    <row r="121" spans="1:8" ht="14.25">
      <c r="A121" s="553">
        <v>11</v>
      </c>
      <c r="B121" s="249" t="s">
        <v>462</v>
      </c>
      <c r="C121" s="283">
        <v>0.14000000000000001</v>
      </c>
      <c r="D121" s="283"/>
      <c r="E121" s="251">
        <v>0.14000000000000001</v>
      </c>
      <c r="F121" s="289" t="s">
        <v>3</v>
      </c>
      <c r="G121" s="249" t="s">
        <v>293</v>
      </c>
      <c r="H121" s="246" t="s">
        <v>414</v>
      </c>
    </row>
    <row r="122" spans="1:8" ht="14.25">
      <c r="A122" s="282">
        <v>12</v>
      </c>
      <c r="B122" s="290" t="s">
        <v>391</v>
      </c>
      <c r="C122" s="283">
        <v>0.25</v>
      </c>
      <c r="D122" s="283"/>
      <c r="E122" s="251">
        <v>0.25</v>
      </c>
      <c r="F122" s="289" t="s">
        <v>3</v>
      </c>
      <c r="G122" s="242" t="s">
        <v>293</v>
      </c>
      <c r="H122" s="246" t="s">
        <v>414</v>
      </c>
    </row>
    <row r="123" spans="1:8" ht="14.25">
      <c r="A123" s="553">
        <v>13</v>
      </c>
      <c r="B123" s="252" t="s">
        <v>392</v>
      </c>
      <c r="C123" s="283">
        <v>0.1</v>
      </c>
      <c r="D123" s="283"/>
      <c r="E123" s="251">
        <v>0.1</v>
      </c>
      <c r="F123" s="289" t="s">
        <v>3</v>
      </c>
      <c r="G123" s="242" t="s">
        <v>293</v>
      </c>
      <c r="H123" s="246" t="s">
        <v>414</v>
      </c>
    </row>
    <row r="124" spans="1:8" s="292" customFormat="1" ht="14.25">
      <c r="A124" s="282">
        <v>14</v>
      </c>
      <c r="B124" s="252" t="s">
        <v>321</v>
      </c>
      <c r="C124" s="283">
        <v>2</v>
      </c>
      <c r="D124" s="283"/>
      <c r="E124" s="239">
        <v>2</v>
      </c>
      <c r="F124" s="245" t="s">
        <v>3</v>
      </c>
      <c r="G124" s="242" t="s">
        <v>293</v>
      </c>
      <c r="H124" s="291" t="s">
        <v>414</v>
      </c>
    </row>
    <row r="125" spans="1:8" ht="14.25">
      <c r="A125" s="553">
        <v>15</v>
      </c>
      <c r="B125" s="293" t="s">
        <v>378</v>
      </c>
      <c r="C125" s="251">
        <v>0.44</v>
      </c>
      <c r="D125" s="251"/>
      <c r="E125" s="251">
        <v>0.44</v>
      </c>
      <c r="F125" s="294" t="s">
        <v>4</v>
      </c>
      <c r="G125" s="242" t="s">
        <v>294</v>
      </c>
      <c r="H125" s="246" t="s">
        <v>414</v>
      </c>
    </row>
    <row r="126" spans="1:8" ht="14.25">
      <c r="A126" s="282">
        <v>16</v>
      </c>
      <c r="B126" s="293" t="s">
        <v>463</v>
      </c>
      <c r="C126" s="283">
        <v>0.84</v>
      </c>
      <c r="D126" s="283"/>
      <c r="E126" s="251">
        <v>0.84</v>
      </c>
      <c r="F126" s="294" t="s">
        <v>4</v>
      </c>
      <c r="G126" s="242" t="s">
        <v>294</v>
      </c>
      <c r="H126" s="246" t="s">
        <v>414</v>
      </c>
    </row>
    <row r="127" spans="1:8" ht="14.25">
      <c r="A127" s="553">
        <v>17</v>
      </c>
      <c r="B127" s="295" t="s">
        <v>464</v>
      </c>
      <c r="C127" s="296">
        <f>D127+E127</f>
        <v>0.36</v>
      </c>
      <c r="D127" s="296"/>
      <c r="E127" s="251">
        <v>0.36</v>
      </c>
      <c r="F127" s="294" t="s">
        <v>4</v>
      </c>
      <c r="G127" s="295" t="s">
        <v>294</v>
      </c>
      <c r="H127" s="246" t="s">
        <v>414</v>
      </c>
    </row>
    <row r="128" spans="1:8" ht="14.25">
      <c r="A128" s="282">
        <v>18</v>
      </c>
      <c r="B128" s="295" t="s">
        <v>465</v>
      </c>
      <c r="C128" s="296">
        <v>0.9</v>
      </c>
      <c r="D128" s="296"/>
      <c r="E128" s="251">
        <v>0.9</v>
      </c>
      <c r="F128" s="294" t="s">
        <v>4</v>
      </c>
      <c r="G128" s="295" t="s">
        <v>294</v>
      </c>
      <c r="H128" s="246" t="s">
        <v>414</v>
      </c>
    </row>
    <row r="129" spans="1:8" s="292" customFormat="1" ht="14.25">
      <c r="A129" s="553">
        <v>19</v>
      </c>
      <c r="B129" s="295" t="s">
        <v>466</v>
      </c>
      <c r="C129" s="296">
        <v>0.48</v>
      </c>
      <c r="D129" s="296"/>
      <c r="E129" s="251">
        <v>0.48</v>
      </c>
      <c r="F129" s="294" t="s">
        <v>4</v>
      </c>
      <c r="G129" s="295" t="s">
        <v>294</v>
      </c>
      <c r="H129" s="291" t="s">
        <v>414</v>
      </c>
    </row>
    <row r="130" spans="1:8" ht="14.25">
      <c r="A130" s="282">
        <v>20</v>
      </c>
      <c r="B130" s="295" t="s">
        <v>467</v>
      </c>
      <c r="C130" s="296">
        <v>0.06</v>
      </c>
      <c r="D130" s="296"/>
      <c r="E130" s="251">
        <v>0.06</v>
      </c>
      <c r="F130" s="294" t="s">
        <v>4</v>
      </c>
      <c r="G130" s="295" t="s">
        <v>294</v>
      </c>
      <c r="H130" s="246" t="s">
        <v>414</v>
      </c>
    </row>
    <row r="131" spans="1:8" ht="14.25">
      <c r="A131" s="553">
        <v>21</v>
      </c>
      <c r="B131" s="293" t="s">
        <v>377</v>
      </c>
      <c r="C131" s="239">
        <v>0.2</v>
      </c>
      <c r="D131" s="239"/>
      <c r="E131" s="251">
        <v>0.2</v>
      </c>
      <c r="F131" s="294" t="s">
        <v>4</v>
      </c>
      <c r="G131" s="242" t="s">
        <v>294</v>
      </c>
      <c r="H131" s="246" t="s">
        <v>414</v>
      </c>
    </row>
    <row r="132" spans="1:8" ht="14.25">
      <c r="A132" s="282">
        <v>22</v>
      </c>
      <c r="B132" s="293" t="s">
        <v>379</v>
      </c>
      <c r="C132" s="283">
        <v>1</v>
      </c>
      <c r="D132" s="283"/>
      <c r="E132" s="251">
        <v>1</v>
      </c>
      <c r="F132" s="294" t="s">
        <v>4</v>
      </c>
      <c r="G132" s="242" t="s">
        <v>294</v>
      </c>
      <c r="H132" s="246" t="s">
        <v>414</v>
      </c>
    </row>
    <row r="133" spans="1:8" ht="14.25">
      <c r="A133" s="553">
        <v>23</v>
      </c>
      <c r="B133" s="295" t="s">
        <v>468</v>
      </c>
      <c r="C133" s="296">
        <v>0.32</v>
      </c>
      <c r="D133" s="296"/>
      <c r="E133" s="251">
        <v>0.32</v>
      </c>
      <c r="F133" s="294" t="s">
        <v>4</v>
      </c>
      <c r="G133" s="295" t="s">
        <v>294</v>
      </c>
      <c r="H133" s="246" t="s">
        <v>414</v>
      </c>
    </row>
    <row r="134" spans="1:8" ht="14.25">
      <c r="A134" s="282">
        <v>24</v>
      </c>
      <c r="B134" s="297" t="s">
        <v>380</v>
      </c>
      <c r="C134" s="239">
        <v>0.72</v>
      </c>
      <c r="D134" s="239"/>
      <c r="E134" s="239">
        <v>0.72</v>
      </c>
      <c r="F134" s="245" t="s">
        <v>405</v>
      </c>
      <c r="G134" s="242" t="s">
        <v>295</v>
      </c>
      <c r="H134" s="246" t="s">
        <v>414</v>
      </c>
    </row>
    <row r="135" spans="1:8" ht="14.25">
      <c r="A135" s="553">
        <v>25</v>
      </c>
      <c r="B135" s="297" t="s">
        <v>469</v>
      </c>
      <c r="C135" s="283">
        <v>0.28000000000000003</v>
      </c>
      <c r="D135" s="283"/>
      <c r="E135" s="251">
        <v>0.28000000000000003</v>
      </c>
      <c r="F135" s="284" t="s">
        <v>452</v>
      </c>
      <c r="G135" s="242" t="s">
        <v>295</v>
      </c>
      <c r="H135" s="246" t="s">
        <v>414</v>
      </c>
    </row>
    <row r="136" spans="1:8" ht="14.25">
      <c r="A136" s="282">
        <v>26</v>
      </c>
      <c r="B136" s="298" t="s">
        <v>383</v>
      </c>
      <c r="C136" s="239">
        <v>0.62</v>
      </c>
      <c r="D136" s="239"/>
      <c r="E136" s="239">
        <v>0.62</v>
      </c>
      <c r="F136" s="284" t="s">
        <v>452</v>
      </c>
      <c r="G136" s="242" t="s">
        <v>295</v>
      </c>
      <c r="H136" s="246" t="s">
        <v>414</v>
      </c>
    </row>
    <row r="137" spans="1:8" ht="14.25">
      <c r="A137" s="553">
        <v>27</v>
      </c>
      <c r="B137" s="298" t="s">
        <v>382</v>
      </c>
      <c r="C137" s="239">
        <v>0.26</v>
      </c>
      <c r="D137" s="239"/>
      <c r="E137" s="239">
        <v>0.26</v>
      </c>
      <c r="F137" s="245" t="s">
        <v>405</v>
      </c>
      <c r="G137" s="242" t="s">
        <v>295</v>
      </c>
      <c r="H137" s="246" t="s">
        <v>414</v>
      </c>
    </row>
    <row r="138" spans="1:8" ht="14.25">
      <c r="A138" s="282">
        <v>28</v>
      </c>
      <c r="B138" s="297" t="s">
        <v>381</v>
      </c>
      <c r="C138" s="239">
        <v>0.38</v>
      </c>
      <c r="D138" s="239"/>
      <c r="E138" s="239">
        <v>0.38</v>
      </c>
      <c r="F138" s="245" t="s">
        <v>405</v>
      </c>
      <c r="G138" s="242" t="s">
        <v>295</v>
      </c>
      <c r="H138" s="246" t="s">
        <v>414</v>
      </c>
    </row>
    <row r="139" spans="1:8" ht="14.25">
      <c r="A139" s="553">
        <v>29</v>
      </c>
      <c r="B139" s="297" t="s">
        <v>470</v>
      </c>
      <c r="C139" s="239">
        <v>0.38</v>
      </c>
      <c r="D139" s="239"/>
      <c r="E139" s="251">
        <v>0.38</v>
      </c>
      <c r="F139" s="284" t="s">
        <v>452</v>
      </c>
      <c r="G139" s="242" t="s">
        <v>295</v>
      </c>
      <c r="H139" s="246" t="s">
        <v>414</v>
      </c>
    </row>
    <row r="140" spans="1:8" ht="14.25">
      <c r="A140" s="282">
        <v>30</v>
      </c>
      <c r="B140" s="293" t="s">
        <v>471</v>
      </c>
      <c r="C140" s="283">
        <v>0.1</v>
      </c>
      <c r="D140" s="283"/>
      <c r="E140" s="251">
        <v>0.1</v>
      </c>
      <c r="F140" s="284" t="s">
        <v>452</v>
      </c>
      <c r="G140" s="242" t="s">
        <v>295</v>
      </c>
      <c r="H140" s="246" t="s">
        <v>414</v>
      </c>
    </row>
    <row r="141" spans="1:8" ht="14.25">
      <c r="A141" s="553">
        <v>31</v>
      </c>
      <c r="B141" s="293" t="s">
        <v>472</v>
      </c>
      <c r="C141" s="283">
        <v>0.5</v>
      </c>
      <c r="D141" s="283"/>
      <c r="E141" s="251">
        <v>0.5</v>
      </c>
      <c r="F141" s="284" t="s">
        <v>452</v>
      </c>
      <c r="G141" s="242" t="s">
        <v>295</v>
      </c>
      <c r="H141" s="246" t="s">
        <v>414</v>
      </c>
    </row>
    <row r="142" spans="1:8" ht="14.25">
      <c r="A142" s="282">
        <v>32</v>
      </c>
      <c r="B142" s="293" t="s">
        <v>473</v>
      </c>
      <c r="C142" s="283">
        <v>0.03</v>
      </c>
      <c r="D142" s="283"/>
      <c r="E142" s="251">
        <v>0.03</v>
      </c>
      <c r="F142" s="284" t="s">
        <v>452</v>
      </c>
      <c r="G142" s="242" t="s">
        <v>295</v>
      </c>
      <c r="H142" s="246" t="s">
        <v>414</v>
      </c>
    </row>
    <row r="143" spans="1:8" ht="14.25">
      <c r="A143" s="553">
        <v>33</v>
      </c>
      <c r="B143" s="299" t="s">
        <v>474</v>
      </c>
      <c r="C143" s="239">
        <v>0.15</v>
      </c>
      <c r="D143" s="239"/>
      <c r="E143" s="251">
        <v>0.15</v>
      </c>
      <c r="F143" s="289" t="s">
        <v>3</v>
      </c>
      <c r="G143" s="242" t="s">
        <v>296</v>
      </c>
      <c r="H143" s="246" t="s">
        <v>414</v>
      </c>
    </row>
    <row r="144" spans="1:8" ht="14.25">
      <c r="A144" s="282">
        <v>34</v>
      </c>
      <c r="B144" s="299" t="s">
        <v>385</v>
      </c>
      <c r="C144" s="239">
        <v>1.2</v>
      </c>
      <c r="D144" s="239"/>
      <c r="E144" s="251">
        <v>1.2</v>
      </c>
      <c r="F144" s="289" t="s">
        <v>3</v>
      </c>
      <c r="G144" s="242" t="s">
        <v>296</v>
      </c>
      <c r="H144" s="246" t="s">
        <v>414</v>
      </c>
    </row>
    <row r="145" spans="1:8" ht="14.25">
      <c r="A145" s="553">
        <v>35</v>
      </c>
      <c r="B145" s="299" t="s">
        <v>384</v>
      </c>
      <c r="C145" s="239">
        <v>1.5</v>
      </c>
      <c r="D145" s="239"/>
      <c r="E145" s="251">
        <v>1.5</v>
      </c>
      <c r="F145" s="289" t="s">
        <v>3</v>
      </c>
      <c r="G145" s="242" t="s">
        <v>296</v>
      </c>
      <c r="H145" s="246" t="s">
        <v>414</v>
      </c>
    </row>
    <row r="146" spans="1:8" ht="14.25">
      <c r="A146" s="282">
        <v>36</v>
      </c>
      <c r="B146" s="299" t="s">
        <v>383</v>
      </c>
      <c r="C146" s="239">
        <v>1.5</v>
      </c>
      <c r="D146" s="239"/>
      <c r="E146" s="251">
        <v>1.5</v>
      </c>
      <c r="F146" s="289" t="s">
        <v>3</v>
      </c>
      <c r="G146" s="242" t="s">
        <v>296</v>
      </c>
      <c r="H146" s="246" t="s">
        <v>414</v>
      </c>
    </row>
    <row r="147" spans="1:8" ht="14.25">
      <c r="A147" s="553">
        <v>37</v>
      </c>
      <c r="B147" s="299" t="s">
        <v>475</v>
      </c>
      <c r="C147" s="239">
        <v>0.3</v>
      </c>
      <c r="D147" s="239"/>
      <c r="E147" s="251">
        <v>0.3</v>
      </c>
      <c r="F147" s="289" t="s">
        <v>3</v>
      </c>
      <c r="G147" s="242" t="s">
        <v>296</v>
      </c>
      <c r="H147" s="246" t="s">
        <v>414</v>
      </c>
    </row>
    <row r="148" spans="1:8" ht="14.25">
      <c r="A148" s="282">
        <v>38</v>
      </c>
      <c r="B148" s="299" t="s">
        <v>614</v>
      </c>
      <c r="C148" s="239">
        <v>7.0000000000000007E-2</v>
      </c>
      <c r="D148" s="239"/>
      <c r="E148" s="251">
        <v>7.0000000000000007E-2</v>
      </c>
      <c r="F148" s="289" t="s">
        <v>3</v>
      </c>
      <c r="G148" s="242" t="s">
        <v>296</v>
      </c>
      <c r="H148" s="246" t="s">
        <v>414</v>
      </c>
    </row>
    <row r="149" spans="1:8" ht="27">
      <c r="A149" s="553">
        <v>39</v>
      </c>
      <c r="B149" s="295" t="s">
        <v>476</v>
      </c>
      <c r="C149" s="286">
        <v>0.11</v>
      </c>
      <c r="D149" s="286"/>
      <c r="E149" s="251">
        <v>0.11</v>
      </c>
      <c r="F149" s="300" t="s">
        <v>3</v>
      </c>
      <c r="G149" s="242" t="s">
        <v>297</v>
      </c>
      <c r="H149" s="246" t="s">
        <v>414</v>
      </c>
    </row>
    <row r="150" spans="1:8" ht="27">
      <c r="A150" s="282">
        <v>40</v>
      </c>
      <c r="B150" s="295" t="s">
        <v>477</v>
      </c>
      <c r="C150" s="286">
        <v>0.15</v>
      </c>
      <c r="D150" s="286"/>
      <c r="E150" s="251">
        <v>0.15</v>
      </c>
      <c r="F150" s="300" t="s">
        <v>3</v>
      </c>
      <c r="G150" s="242" t="s">
        <v>297</v>
      </c>
      <c r="H150" s="246" t="s">
        <v>414</v>
      </c>
    </row>
    <row r="151" spans="1:8" ht="27">
      <c r="A151" s="553">
        <v>41</v>
      </c>
      <c r="B151" s="295" t="s">
        <v>478</v>
      </c>
      <c r="C151" s="286">
        <v>0.26</v>
      </c>
      <c r="D151" s="286"/>
      <c r="E151" s="251">
        <v>0.26</v>
      </c>
      <c r="F151" s="300" t="s">
        <v>3</v>
      </c>
      <c r="G151" s="242" t="s">
        <v>297</v>
      </c>
      <c r="H151" s="246" t="s">
        <v>414</v>
      </c>
    </row>
    <row r="152" spans="1:8" ht="27">
      <c r="A152" s="282">
        <v>42</v>
      </c>
      <c r="B152" s="301" t="s">
        <v>371</v>
      </c>
      <c r="C152" s="251">
        <v>0.23</v>
      </c>
      <c r="D152" s="251"/>
      <c r="E152" s="251">
        <v>0.23</v>
      </c>
      <c r="F152" s="245" t="s">
        <v>3</v>
      </c>
      <c r="G152" s="242" t="s">
        <v>297</v>
      </c>
      <c r="H152" s="246" t="s">
        <v>414</v>
      </c>
    </row>
    <row r="153" spans="1:8" ht="27">
      <c r="A153" s="553">
        <v>43</v>
      </c>
      <c r="B153" s="295" t="s">
        <v>372</v>
      </c>
      <c r="C153" s="251">
        <v>0.11</v>
      </c>
      <c r="D153" s="251"/>
      <c r="E153" s="251">
        <v>0.11</v>
      </c>
      <c r="F153" s="245" t="s">
        <v>3</v>
      </c>
      <c r="G153" s="242" t="s">
        <v>297</v>
      </c>
      <c r="H153" s="246" t="s">
        <v>414</v>
      </c>
    </row>
    <row r="154" spans="1:8" ht="27">
      <c r="A154" s="282">
        <v>44</v>
      </c>
      <c r="B154" s="295" t="s">
        <v>479</v>
      </c>
      <c r="C154" s="286">
        <v>0.8</v>
      </c>
      <c r="D154" s="286"/>
      <c r="E154" s="251">
        <v>0.8</v>
      </c>
      <c r="F154" s="300" t="s">
        <v>3</v>
      </c>
      <c r="G154" s="242" t="s">
        <v>297</v>
      </c>
      <c r="H154" s="246" t="s">
        <v>414</v>
      </c>
    </row>
    <row r="155" spans="1:8" ht="27">
      <c r="A155" s="553">
        <v>45</v>
      </c>
      <c r="B155" s="295" t="s">
        <v>480</v>
      </c>
      <c r="C155" s="286">
        <v>0.3</v>
      </c>
      <c r="D155" s="286"/>
      <c r="E155" s="251">
        <v>0.3</v>
      </c>
      <c r="F155" s="300" t="s">
        <v>3</v>
      </c>
      <c r="G155" s="242" t="s">
        <v>297</v>
      </c>
      <c r="H155" s="246" t="s">
        <v>414</v>
      </c>
    </row>
    <row r="156" spans="1:8" ht="27">
      <c r="A156" s="282">
        <v>46</v>
      </c>
      <c r="B156" s="295" t="s">
        <v>481</v>
      </c>
      <c r="C156" s="286">
        <v>0.37</v>
      </c>
      <c r="D156" s="286"/>
      <c r="E156" s="251">
        <v>0.37</v>
      </c>
      <c r="F156" s="300" t="s">
        <v>3</v>
      </c>
      <c r="G156" s="242" t="s">
        <v>297</v>
      </c>
      <c r="H156" s="246" t="s">
        <v>414</v>
      </c>
    </row>
    <row r="157" spans="1:8" ht="27">
      <c r="A157" s="553">
        <v>47</v>
      </c>
      <c r="B157" s="295" t="s">
        <v>482</v>
      </c>
      <c r="C157" s="286">
        <v>0.36</v>
      </c>
      <c r="D157" s="286"/>
      <c r="E157" s="251">
        <v>0.36</v>
      </c>
      <c r="F157" s="300" t="s">
        <v>3</v>
      </c>
      <c r="G157" s="242" t="s">
        <v>297</v>
      </c>
      <c r="H157" s="246" t="s">
        <v>414</v>
      </c>
    </row>
    <row r="158" spans="1:8" ht="27">
      <c r="A158" s="282">
        <v>48</v>
      </c>
      <c r="B158" s="295" t="s">
        <v>373</v>
      </c>
      <c r="C158" s="286">
        <v>0.5</v>
      </c>
      <c r="D158" s="286"/>
      <c r="E158" s="251">
        <v>0.5</v>
      </c>
      <c r="F158" s="300" t="s">
        <v>3</v>
      </c>
      <c r="G158" s="242" t="s">
        <v>297</v>
      </c>
      <c r="H158" s="246" t="s">
        <v>414</v>
      </c>
    </row>
    <row r="159" spans="1:8" ht="14.25">
      <c r="A159" s="553">
        <v>49</v>
      </c>
      <c r="B159" s="250" t="s">
        <v>403</v>
      </c>
      <c r="C159" s="283">
        <v>0.44</v>
      </c>
      <c r="D159" s="283"/>
      <c r="E159" s="283">
        <v>0.44</v>
      </c>
      <c r="F159" s="245" t="s">
        <v>5</v>
      </c>
      <c r="G159" s="242" t="s">
        <v>299</v>
      </c>
      <c r="H159" s="246" t="s">
        <v>414</v>
      </c>
    </row>
    <row r="160" spans="1:8" ht="14.25">
      <c r="A160" s="282">
        <v>50</v>
      </c>
      <c r="B160" s="302" t="s">
        <v>483</v>
      </c>
      <c r="C160" s="256">
        <v>0.9</v>
      </c>
      <c r="D160" s="283"/>
      <c r="E160" s="256">
        <v>0.9</v>
      </c>
      <c r="F160" s="284" t="s">
        <v>5</v>
      </c>
      <c r="G160" s="303" t="s">
        <v>299</v>
      </c>
      <c r="H160" s="246" t="s">
        <v>414</v>
      </c>
    </row>
    <row r="161" spans="1:8" ht="14.25">
      <c r="A161" s="553">
        <v>51</v>
      </c>
      <c r="B161" s="304" t="s">
        <v>484</v>
      </c>
      <c r="C161" s="286">
        <v>0.2</v>
      </c>
      <c r="D161" s="286"/>
      <c r="E161" s="251">
        <v>0.2</v>
      </c>
      <c r="F161" s="300" t="s">
        <v>3</v>
      </c>
      <c r="G161" s="305" t="s">
        <v>299</v>
      </c>
      <c r="H161" s="246" t="s">
        <v>414</v>
      </c>
    </row>
    <row r="162" spans="1:8" ht="14.25">
      <c r="A162" s="282">
        <v>52</v>
      </c>
      <c r="B162" s="277" t="s">
        <v>361</v>
      </c>
      <c r="C162" s="244">
        <v>0.32</v>
      </c>
      <c r="D162" s="244"/>
      <c r="E162" s="244">
        <v>0.32</v>
      </c>
      <c r="F162" s="306" t="s">
        <v>3</v>
      </c>
      <c r="G162" s="306" t="s">
        <v>299</v>
      </c>
      <c r="H162" s="246" t="s">
        <v>414</v>
      </c>
    </row>
    <row r="163" spans="1:8" ht="14.25">
      <c r="A163" s="553">
        <v>53</v>
      </c>
      <c r="B163" s="304" t="s">
        <v>362</v>
      </c>
      <c r="C163" s="286">
        <v>0.39</v>
      </c>
      <c r="D163" s="286"/>
      <c r="E163" s="251">
        <v>0.39</v>
      </c>
      <c r="F163" s="300" t="s">
        <v>3</v>
      </c>
      <c r="G163" s="305" t="s">
        <v>299</v>
      </c>
      <c r="H163" s="246" t="s">
        <v>414</v>
      </c>
    </row>
    <row r="164" spans="1:8" ht="14.25">
      <c r="A164" s="282">
        <v>54</v>
      </c>
      <c r="B164" s="304" t="s">
        <v>363</v>
      </c>
      <c r="C164" s="286">
        <v>0.09</v>
      </c>
      <c r="D164" s="286"/>
      <c r="E164" s="251">
        <v>0.09</v>
      </c>
      <c r="F164" s="300" t="s">
        <v>3</v>
      </c>
      <c r="G164" s="305" t="s">
        <v>299</v>
      </c>
      <c r="H164" s="246" t="s">
        <v>414</v>
      </c>
    </row>
    <row r="165" spans="1:8" ht="14.25">
      <c r="A165" s="553">
        <v>55</v>
      </c>
      <c r="B165" s="304" t="s">
        <v>366</v>
      </c>
      <c r="C165" s="286">
        <v>0.3</v>
      </c>
      <c r="D165" s="286"/>
      <c r="E165" s="251">
        <v>0.3</v>
      </c>
      <c r="F165" s="300" t="s">
        <v>3</v>
      </c>
      <c r="G165" s="305" t="s">
        <v>299</v>
      </c>
      <c r="H165" s="246" t="s">
        <v>414</v>
      </c>
    </row>
    <row r="166" spans="1:8" ht="14.25">
      <c r="A166" s="282">
        <v>56</v>
      </c>
      <c r="B166" s="304" t="s">
        <v>628</v>
      </c>
      <c r="C166" s="286">
        <v>1.5</v>
      </c>
      <c r="D166" s="286"/>
      <c r="E166" s="251">
        <v>1.5</v>
      </c>
      <c r="F166" s="300" t="s">
        <v>3</v>
      </c>
      <c r="G166" s="305" t="s">
        <v>299</v>
      </c>
      <c r="H166" s="246" t="s">
        <v>414</v>
      </c>
    </row>
    <row r="167" spans="1:8" ht="14.25">
      <c r="A167" s="553">
        <v>57</v>
      </c>
      <c r="B167" s="304" t="s">
        <v>370</v>
      </c>
      <c r="C167" s="286">
        <v>0.3</v>
      </c>
      <c r="D167" s="286"/>
      <c r="E167" s="251">
        <v>0.3</v>
      </c>
      <c r="F167" s="300" t="s">
        <v>3</v>
      </c>
      <c r="G167" s="305" t="s">
        <v>299</v>
      </c>
      <c r="H167" s="246" t="s">
        <v>414</v>
      </c>
    </row>
    <row r="168" spans="1:8" ht="14.25">
      <c r="A168" s="282">
        <v>58</v>
      </c>
      <c r="B168" s="304" t="s">
        <v>629</v>
      </c>
      <c r="C168" s="286">
        <v>0.8</v>
      </c>
      <c r="D168" s="286"/>
      <c r="E168" s="251">
        <v>0.8</v>
      </c>
      <c r="F168" s="300" t="s">
        <v>3</v>
      </c>
      <c r="G168" s="305" t="s">
        <v>299</v>
      </c>
      <c r="H168" s="246" t="s">
        <v>414</v>
      </c>
    </row>
    <row r="169" spans="1:8" ht="14.25">
      <c r="A169" s="553">
        <v>59</v>
      </c>
      <c r="B169" s="304" t="s">
        <v>369</v>
      </c>
      <c r="C169" s="286">
        <v>1</v>
      </c>
      <c r="D169" s="286"/>
      <c r="E169" s="251">
        <v>1</v>
      </c>
      <c r="F169" s="300" t="s">
        <v>3</v>
      </c>
      <c r="G169" s="305" t="s">
        <v>299</v>
      </c>
      <c r="H169" s="246" t="s">
        <v>414</v>
      </c>
    </row>
    <row r="170" spans="1:8" ht="14.25">
      <c r="A170" s="282">
        <v>60</v>
      </c>
      <c r="B170" s="304" t="s">
        <v>364</v>
      </c>
      <c r="C170" s="286">
        <v>0.2</v>
      </c>
      <c r="D170" s="286"/>
      <c r="E170" s="286">
        <v>0.2</v>
      </c>
      <c r="F170" s="245" t="s">
        <v>3</v>
      </c>
      <c r="G170" s="307" t="s">
        <v>299</v>
      </c>
      <c r="H170" s="246" t="s">
        <v>414</v>
      </c>
    </row>
    <row r="171" spans="1:8" ht="14.25">
      <c r="A171" s="553">
        <v>61</v>
      </c>
      <c r="B171" s="304" t="s">
        <v>365</v>
      </c>
      <c r="C171" s="286">
        <v>0.6</v>
      </c>
      <c r="D171" s="286"/>
      <c r="E171" s="251">
        <v>0.6</v>
      </c>
      <c r="F171" s="300" t="s">
        <v>3</v>
      </c>
      <c r="G171" s="305" t="s">
        <v>299</v>
      </c>
      <c r="H171" s="246" t="s">
        <v>414</v>
      </c>
    </row>
    <row r="172" spans="1:8" ht="14.25">
      <c r="A172" s="282">
        <v>62</v>
      </c>
      <c r="B172" s="304" t="s">
        <v>368</v>
      </c>
      <c r="C172" s="286">
        <v>0.6</v>
      </c>
      <c r="D172" s="286"/>
      <c r="E172" s="251">
        <v>0.6</v>
      </c>
      <c r="F172" s="300" t="s">
        <v>3</v>
      </c>
      <c r="G172" s="305" t="s">
        <v>299</v>
      </c>
      <c r="H172" s="246" t="s">
        <v>414</v>
      </c>
    </row>
    <row r="173" spans="1:8" ht="14.25">
      <c r="A173" s="553">
        <v>63</v>
      </c>
      <c r="B173" s="304" t="s">
        <v>367</v>
      </c>
      <c r="C173" s="286">
        <v>0.21</v>
      </c>
      <c r="D173" s="286"/>
      <c r="E173" s="251">
        <v>0.21</v>
      </c>
      <c r="F173" s="300" t="s">
        <v>3</v>
      </c>
      <c r="G173" s="305" t="s">
        <v>299</v>
      </c>
      <c r="H173" s="246" t="s">
        <v>414</v>
      </c>
    </row>
    <row r="174" spans="1:8" ht="14.25">
      <c r="A174" s="282">
        <v>64</v>
      </c>
      <c r="B174" s="238" t="s">
        <v>485</v>
      </c>
      <c r="C174" s="283">
        <v>0.8</v>
      </c>
      <c r="D174" s="283"/>
      <c r="E174" s="251">
        <v>0.8</v>
      </c>
      <c r="F174" s="284" t="s">
        <v>3</v>
      </c>
      <c r="G174" s="242" t="s">
        <v>299</v>
      </c>
      <c r="H174" s="246" t="s">
        <v>414</v>
      </c>
    </row>
    <row r="175" spans="1:8" ht="14.25">
      <c r="A175" s="553">
        <v>65</v>
      </c>
      <c r="B175" s="295" t="s">
        <v>486</v>
      </c>
      <c r="C175" s="239">
        <v>0.12</v>
      </c>
      <c r="D175" s="239"/>
      <c r="E175" s="251">
        <v>0.12</v>
      </c>
      <c r="F175" s="294" t="s">
        <v>4</v>
      </c>
      <c r="G175" s="245" t="s">
        <v>298</v>
      </c>
      <c r="H175" s="246" t="s">
        <v>414</v>
      </c>
    </row>
    <row r="176" spans="1:8" ht="14.25">
      <c r="A176" s="282">
        <v>66</v>
      </c>
      <c r="B176" s="308" t="s">
        <v>375</v>
      </c>
      <c r="C176" s="286">
        <v>1.4035</v>
      </c>
      <c r="D176" s="286"/>
      <c r="E176" s="251">
        <v>1.4035</v>
      </c>
      <c r="F176" s="294" t="s">
        <v>4</v>
      </c>
      <c r="G176" s="242" t="s">
        <v>298</v>
      </c>
      <c r="H176" s="246" t="s">
        <v>414</v>
      </c>
    </row>
    <row r="177" spans="1:8" ht="14.25">
      <c r="A177" s="553">
        <v>67</v>
      </c>
      <c r="B177" s="295" t="s">
        <v>487</v>
      </c>
      <c r="C177" s="239">
        <v>0.441</v>
      </c>
      <c r="D177" s="251">
        <v>0.32</v>
      </c>
      <c r="E177" s="251">
        <v>0.12</v>
      </c>
      <c r="F177" s="294" t="s">
        <v>4</v>
      </c>
      <c r="G177" s="245" t="s">
        <v>298</v>
      </c>
      <c r="H177" s="246" t="s">
        <v>414</v>
      </c>
    </row>
    <row r="178" spans="1:8" ht="14.25">
      <c r="A178" s="282">
        <v>68</v>
      </c>
      <c r="B178" s="295" t="s">
        <v>488</v>
      </c>
      <c r="C178" s="239">
        <v>0.12</v>
      </c>
      <c r="D178" s="251">
        <f>C178-E178</f>
        <v>0.03</v>
      </c>
      <c r="E178" s="251">
        <v>0.09</v>
      </c>
      <c r="F178" s="294" t="s">
        <v>4</v>
      </c>
      <c r="G178" s="245" t="s">
        <v>298</v>
      </c>
      <c r="H178" s="246" t="s">
        <v>414</v>
      </c>
    </row>
    <row r="179" spans="1:8" ht="14.25">
      <c r="A179" s="553">
        <v>69</v>
      </c>
      <c r="B179" s="252" t="s">
        <v>489</v>
      </c>
      <c r="C179" s="239">
        <v>0.81</v>
      </c>
      <c r="D179" s="251">
        <v>0.32</v>
      </c>
      <c r="E179" s="251">
        <v>0.49</v>
      </c>
      <c r="F179" s="294" t="s">
        <v>4</v>
      </c>
      <c r="G179" s="242" t="s">
        <v>298</v>
      </c>
      <c r="H179" s="246" t="s">
        <v>414</v>
      </c>
    </row>
    <row r="180" spans="1:8" ht="14.25">
      <c r="A180" s="282">
        <v>70</v>
      </c>
      <c r="B180" s="308" t="s">
        <v>374</v>
      </c>
      <c r="C180" s="239">
        <v>0.21</v>
      </c>
      <c r="D180" s="239"/>
      <c r="E180" s="251">
        <v>0.21</v>
      </c>
      <c r="F180" s="294" t="s">
        <v>4</v>
      </c>
      <c r="G180" s="242" t="s">
        <v>298</v>
      </c>
      <c r="H180" s="246" t="s">
        <v>414</v>
      </c>
    </row>
    <row r="181" spans="1:8" ht="14.25">
      <c r="A181" s="553">
        <v>71</v>
      </c>
      <c r="B181" s="252" t="s">
        <v>376</v>
      </c>
      <c r="C181" s="239">
        <v>0.9</v>
      </c>
      <c r="D181" s="239"/>
      <c r="E181" s="251">
        <v>0.9</v>
      </c>
      <c r="F181" s="294" t="s">
        <v>4</v>
      </c>
      <c r="G181" s="242" t="s">
        <v>298</v>
      </c>
      <c r="H181" s="246" t="s">
        <v>414</v>
      </c>
    </row>
    <row r="182" spans="1:8" ht="14.25">
      <c r="A182" s="282">
        <v>72</v>
      </c>
      <c r="B182" s="295" t="s">
        <v>490</v>
      </c>
      <c r="C182" s="239">
        <v>1.31</v>
      </c>
      <c r="D182" s="251">
        <v>0.75</v>
      </c>
      <c r="E182" s="251">
        <v>0.56000000000000005</v>
      </c>
      <c r="F182" s="294" t="s">
        <v>4</v>
      </c>
      <c r="G182" s="245" t="s">
        <v>298</v>
      </c>
      <c r="H182" s="246" t="s">
        <v>414</v>
      </c>
    </row>
    <row r="183" spans="1:8" ht="14.25">
      <c r="A183" s="553">
        <v>73</v>
      </c>
      <c r="B183" s="309" t="s">
        <v>491</v>
      </c>
      <c r="C183" s="239">
        <v>0.1</v>
      </c>
      <c r="D183" s="239"/>
      <c r="E183" s="251">
        <v>0.1</v>
      </c>
      <c r="F183" s="289" t="s">
        <v>3</v>
      </c>
      <c r="G183" s="242" t="s">
        <v>300</v>
      </c>
      <c r="H183" s="246" t="s">
        <v>414</v>
      </c>
    </row>
    <row r="184" spans="1:8" ht="14.25">
      <c r="A184" s="282">
        <v>74</v>
      </c>
      <c r="B184" s="309" t="s">
        <v>386</v>
      </c>
      <c r="C184" s="239">
        <v>0.16500000000000001</v>
      </c>
      <c r="D184" s="239"/>
      <c r="E184" s="239">
        <v>0.16500000000000001</v>
      </c>
      <c r="F184" s="245" t="s">
        <v>3</v>
      </c>
      <c r="G184" s="242" t="s">
        <v>300</v>
      </c>
      <c r="H184" s="246" t="s">
        <v>414</v>
      </c>
    </row>
    <row r="185" spans="1:8" ht="14.25">
      <c r="A185" s="553">
        <v>75</v>
      </c>
      <c r="B185" s="309" t="s">
        <v>492</v>
      </c>
      <c r="C185" s="239">
        <v>0.7</v>
      </c>
      <c r="D185" s="239"/>
      <c r="E185" s="251">
        <v>0.7</v>
      </c>
      <c r="F185" s="289" t="s">
        <v>3</v>
      </c>
      <c r="G185" s="242" t="s">
        <v>300</v>
      </c>
      <c r="H185" s="246" t="s">
        <v>414</v>
      </c>
    </row>
    <row r="186" spans="1:8" ht="14.25">
      <c r="A186" s="282">
        <v>76</v>
      </c>
      <c r="B186" s="309" t="s">
        <v>493</v>
      </c>
      <c r="C186" s="239">
        <v>1.05</v>
      </c>
      <c r="D186" s="239"/>
      <c r="E186" s="251">
        <v>1.05</v>
      </c>
      <c r="F186" s="289" t="s">
        <v>3</v>
      </c>
      <c r="G186" s="242" t="s">
        <v>300</v>
      </c>
      <c r="H186" s="246" t="s">
        <v>414</v>
      </c>
    </row>
    <row r="187" spans="1:8" ht="14.25">
      <c r="A187" s="553">
        <v>77</v>
      </c>
      <c r="B187" s="249" t="s">
        <v>494</v>
      </c>
      <c r="C187" s="239">
        <v>0.3</v>
      </c>
      <c r="D187" s="239"/>
      <c r="E187" s="251">
        <v>0.3</v>
      </c>
      <c r="F187" s="289" t="s">
        <v>3</v>
      </c>
      <c r="G187" s="242" t="s">
        <v>300</v>
      </c>
      <c r="H187" s="246" t="s">
        <v>414</v>
      </c>
    </row>
    <row r="188" spans="1:8" ht="14.25">
      <c r="A188" s="282">
        <v>78</v>
      </c>
      <c r="B188" s="309" t="s">
        <v>387</v>
      </c>
      <c r="C188" s="239">
        <v>0.36</v>
      </c>
      <c r="D188" s="239"/>
      <c r="E188" s="239">
        <v>0.36</v>
      </c>
      <c r="F188" s="245" t="s">
        <v>3</v>
      </c>
      <c r="G188" s="242" t="s">
        <v>300</v>
      </c>
      <c r="H188" s="246" t="s">
        <v>414</v>
      </c>
    </row>
    <row r="189" spans="1:8" ht="14.25">
      <c r="A189" s="553">
        <v>79</v>
      </c>
      <c r="B189" s="277" t="s">
        <v>388</v>
      </c>
      <c r="C189" s="256">
        <v>0.1</v>
      </c>
      <c r="D189" s="256"/>
      <c r="E189" s="256">
        <v>0.1</v>
      </c>
      <c r="F189" s="306" t="s">
        <v>3</v>
      </c>
      <c r="G189" s="310" t="s">
        <v>300</v>
      </c>
      <c r="H189" s="246" t="s">
        <v>414</v>
      </c>
    </row>
    <row r="190" spans="1:8" ht="14.25">
      <c r="A190" s="282">
        <v>80</v>
      </c>
      <c r="B190" s="277" t="s">
        <v>389</v>
      </c>
      <c r="C190" s="256">
        <v>0.13</v>
      </c>
      <c r="D190" s="256"/>
      <c r="E190" s="256">
        <v>0.13</v>
      </c>
      <c r="F190" s="306" t="s">
        <v>3</v>
      </c>
      <c r="G190" s="310" t="s">
        <v>300</v>
      </c>
      <c r="H190" s="246" t="s">
        <v>414</v>
      </c>
    </row>
    <row r="191" spans="1:8" ht="14.25">
      <c r="A191" s="553">
        <v>81</v>
      </c>
      <c r="B191" s="249" t="s">
        <v>390</v>
      </c>
      <c r="C191" s="283">
        <v>0.3</v>
      </c>
      <c r="D191" s="283"/>
      <c r="E191" s="283">
        <v>0.3</v>
      </c>
      <c r="F191" s="245" t="s">
        <v>3</v>
      </c>
      <c r="G191" s="242" t="s">
        <v>300</v>
      </c>
      <c r="H191" s="246" t="s">
        <v>414</v>
      </c>
    </row>
    <row r="192" spans="1:8" ht="14.25">
      <c r="A192" s="282">
        <v>82</v>
      </c>
      <c r="B192" s="252" t="s">
        <v>322</v>
      </c>
      <c r="C192" s="283">
        <v>0.2</v>
      </c>
      <c r="D192" s="283"/>
      <c r="E192" s="239">
        <v>0.2</v>
      </c>
      <c r="F192" s="245" t="s">
        <v>3</v>
      </c>
      <c r="G192" s="242" t="s">
        <v>323</v>
      </c>
      <c r="H192" s="246" t="s">
        <v>414</v>
      </c>
    </row>
    <row r="193" spans="1:8" ht="14.25">
      <c r="A193" s="553">
        <v>83</v>
      </c>
      <c r="B193" s="554" t="s">
        <v>495</v>
      </c>
      <c r="C193" s="555">
        <v>13.836100000000012</v>
      </c>
      <c r="D193" s="555"/>
      <c r="E193" s="555">
        <f>C193-D193</f>
        <v>13.836100000000012</v>
      </c>
      <c r="F193" s="245" t="s">
        <v>496</v>
      </c>
      <c r="G193" s="272" t="s">
        <v>293</v>
      </c>
      <c r="H193" s="246" t="s">
        <v>414</v>
      </c>
    </row>
    <row r="194" spans="1:8" ht="14.25">
      <c r="A194" s="282">
        <v>84</v>
      </c>
      <c r="B194" s="554" t="s">
        <v>499</v>
      </c>
      <c r="C194" s="555">
        <f>3.3675+0.17</f>
        <v>3.5375000000000001</v>
      </c>
      <c r="D194" s="555"/>
      <c r="E194" s="555">
        <f t="shared" ref="E194:E200" si="15">C194-D194</f>
        <v>3.5375000000000001</v>
      </c>
      <c r="F194" s="245" t="s">
        <v>496</v>
      </c>
      <c r="G194" s="272" t="s">
        <v>500</v>
      </c>
      <c r="H194" s="246" t="s">
        <v>414</v>
      </c>
    </row>
    <row r="195" spans="1:8" ht="14.25">
      <c r="A195" s="553">
        <v>85</v>
      </c>
      <c r="B195" s="554" t="s">
        <v>501</v>
      </c>
      <c r="C195" s="555">
        <v>8.5900000000000034</v>
      </c>
      <c r="D195" s="555"/>
      <c r="E195" s="555">
        <f t="shared" si="15"/>
        <v>8.5900000000000034</v>
      </c>
      <c r="F195" s="245" t="s">
        <v>496</v>
      </c>
      <c r="G195" s="272" t="s">
        <v>502</v>
      </c>
      <c r="H195" s="246" t="s">
        <v>414</v>
      </c>
    </row>
    <row r="196" spans="1:8" ht="14.25">
      <c r="A196" s="282">
        <v>86</v>
      </c>
      <c r="B196" s="554" t="s">
        <v>503</v>
      </c>
      <c r="C196" s="555">
        <v>8.0109999999999975</v>
      </c>
      <c r="D196" s="555"/>
      <c r="E196" s="555">
        <f t="shared" si="15"/>
        <v>8.0109999999999975</v>
      </c>
      <c r="F196" s="245" t="s">
        <v>496</v>
      </c>
      <c r="G196" s="272" t="s">
        <v>504</v>
      </c>
      <c r="H196" s="246" t="s">
        <v>414</v>
      </c>
    </row>
    <row r="197" spans="1:8" ht="14.25">
      <c r="A197" s="553">
        <v>87</v>
      </c>
      <c r="B197" s="554" t="s">
        <v>498</v>
      </c>
      <c r="C197" s="555">
        <v>8.59</v>
      </c>
      <c r="D197" s="555"/>
      <c r="E197" s="555">
        <f t="shared" si="15"/>
        <v>8.59</v>
      </c>
      <c r="F197" s="245" t="s">
        <v>496</v>
      </c>
      <c r="G197" s="272" t="s">
        <v>297</v>
      </c>
      <c r="H197" s="246" t="s">
        <v>414</v>
      </c>
    </row>
    <row r="198" spans="1:8" ht="27">
      <c r="A198" s="282">
        <v>88</v>
      </c>
      <c r="B198" s="554" t="s">
        <v>505</v>
      </c>
      <c r="C198" s="555">
        <f>7.7309-0.04</f>
        <v>7.6909000000000001</v>
      </c>
      <c r="D198" s="555"/>
      <c r="E198" s="555">
        <f t="shared" si="15"/>
        <v>7.6909000000000001</v>
      </c>
      <c r="F198" s="319" t="s">
        <v>506</v>
      </c>
      <c r="G198" s="272" t="s">
        <v>299</v>
      </c>
      <c r="H198" s="246" t="s">
        <v>414</v>
      </c>
    </row>
    <row r="199" spans="1:8" ht="14.25">
      <c r="A199" s="553">
        <v>89</v>
      </c>
      <c r="B199" s="554" t="s">
        <v>497</v>
      </c>
      <c r="C199" s="555">
        <v>8.2264999999999997</v>
      </c>
      <c r="D199" s="555"/>
      <c r="E199" s="555">
        <f t="shared" si="15"/>
        <v>8.2264999999999997</v>
      </c>
      <c r="F199" s="245" t="s">
        <v>496</v>
      </c>
      <c r="G199" s="272" t="s">
        <v>298</v>
      </c>
      <c r="H199" s="246" t="s">
        <v>414</v>
      </c>
    </row>
    <row r="200" spans="1:8" ht="14.25">
      <c r="A200" s="282">
        <v>90</v>
      </c>
      <c r="B200" s="554" t="s">
        <v>507</v>
      </c>
      <c r="C200" s="555">
        <v>8.4115000000000073</v>
      </c>
      <c r="D200" s="555"/>
      <c r="E200" s="555">
        <f t="shared" si="15"/>
        <v>8.4115000000000073</v>
      </c>
      <c r="F200" s="245" t="s">
        <v>496</v>
      </c>
      <c r="G200" s="272" t="s">
        <v>508</v>
      </c>
      <c r="H200" s="246" t="s">
        <v>414</v>
      </c>
    </row>
    <row r="201" spans="1:8" ht="18.600000000000001" customHeight="1">
      <c r="A201" s="231" t="s">
        <v>357</v>
      </c>
      <c r="B201" s="311" t="s">
        <v>509</v>
      </c>
      <c r="C201" s="233"/>
      <c r="D201" s="312">
        <v>0</v>
      </c>
      <c r="E201" s="233">
        <f t="shared" ref="E201:E269" si="16">+D201-C201</f>
        <v>0</v>
      </c>
      <c r="F201" s="234"/>
      <c r="G201" s="313"/>
      <c r="H201" s="236" t="s">
        <v>417</v>
      </c>
    </row>
    <row r="202" spans="1:8" ht="18.600000000000001" customHeight="1">
      <c r="A202" s="237">
        <v>1</v>
      </c>
      <c r="B202" s="238" t="s">
        <v>327</v>
      </c>
      <c r="C202" s="256">
        <v>3.75</v>
      </c>
      <c r="D202" s="256"/>
      <c r="E202" s="239">
        <f>C202-D202</f>
        <v>3.75</v>
      </c>
      <c r="F202" s="245" t="s">
        <v>4</v>
      </c>
      <c r="G202" s="242" t="s">
        <v>294</v>
      </c>
      <c r="H202" s="246" t="s">
        <v>414</v>
      </c>
    </row>
    <row r="203" spans="1:8" ht="18.600000000000001" customHeight="1">
      <c r="A203" s="237">
        <v>2</v>
      </c>
      <c r="B203" s="238" t="s">
        <v>327</v>
      </c>
      <c r="C203" s="240">
        <v>6</v>
      </c>
      <c r="D203" s="240"/>
      <c r="E203" s="239">
        <f t="shared" ref="E203:E206" si="17">C203-D203</f>
        <v>6</v>
      </c>
      <c r="F203" s="245" t="s">
        <v>4</v>
      </c>
      <c r="G203" s="242" t="s">
        <v>298</v>
      </c>
      <c r="H203" s="246" t="s">
        <v>414</v>
      </c>
    </row>
    <row r="204" spans="1:8" ht="18.600000000000001" customHeight="1">
      <c r="A204" s="237">
        <v>3</v>
      </c>
      <c r="B204" s="238" t="s">
        <v>327</v>
      </c>
      <c r="C204" s="240">
        <v>46.7</v>
      </c>
      <c r="D204" s="240"/>
      <c r="E204" s="239">
        <f t="shared" si="17"/>
        <v>46.7</v>
      </c>
      <c r="F204" s="245" t="s">
        <v>4</v>
      </c>
      <c r="G204" s="242" t="s">
        <v>295</v>
      </c>
      <c r="H204" s="246" t="s">
        <v>414</v>
      </c>
    </row>
    <row r="205" spans="1:8" ht="18.600000000000001" customHeight="1">
      <c r="A205" s="237">
        <v>4</v>
      </c>
      <c r="B205" s="238" t="s">
        <v>327</v>
      </c>
      <c r="C205" s="251">
        <v>3.4</v>
      </c>
      <c r="D205" s="251"/>
      <c r="E205" s="239">
        <f t="shared" si="17"/>
        <v>3.4</v>
      </c>
      <c r="F205" s="245" t="s">
        <v>4</v>
      </c>
      <c r="G205" s="242" t="s">
        <v>296</v>
      </c>
      <c r="H205" s="246" t="s">
        <v>414</v>
      </c>
    </row>
    <row r="206" spans="1:8" ht="18.600000000000001" customHeight="1">
      <c r="A206" s="237">
        <v>5</v>
      </c>
      <c r="B206" s="252" t="s">
        <v>510</v>
      </c>
      <c r="C206" s="256">
        <v>0.8</v>
      </c>
      <c r="D206" s="256"/>
      <c r="E206" s="239">
        <f t="shared" si="17"/>
        <v>0.8</v>
      </c>
      <c r="F206" s="245" t="s">
        <v>3</v>
      </c>
      <c r="G206" s="242" t="s">
        <v>293</v>
      </c>
      <c r="H206" s="246" t="s">
        <v>414</v>
      </c>
    </row>
    <row r="207" spans="1:8" ht="18.600000000000001" customHeight="1">
      <c r="A207" s="231" t="s">
        <v>358</v>
      </c>
      <c r="B207" s="232" t="s">
        <v>511</v>
      </c>
      <c r="C207" s="233"/>
      <c r="D207" s="233">
        <v>0</v>
      </c>
      <c r="E207" s="233">
        <f t="shared" si="16"/>
        <v>0</v>
      </c>
      <c r="F207" s="234"/>
      <c r="G207" s="235"/>
      <c r="H207" s="236" t="s">
        <v>417</v>
      </c>
    </row>
    <row r="208" spans="1:8" ht="18.600000000000001" customHeight="1">
      <c r="A208" s="237">
        <v>1</v>
      </c>
      <c r="B208" s="271" t="s">
        <v>329</v>
      </c>
      <c r="C208" s="251">
        <v>1</v>
      </c>
      <c r="D208" s="251"/>
      <c r="E208" s="239">
        <f>C208-D208</f>
        <v>1</v>
      </c>
      <c r="F208" s="245" t="s">
        <v>455</v>
      </c>
      <c r="G208" s="307" t="s">
        <v>299</v>
      </c>
      <c r="H208" s="246" t="s">
        <v>414</v>
      </c>
    </row>
    <row r="209" spans="1:8" ht="18.600000000000001" customHeight="1">
      <c r="A209" s="237">
        <v>2</v>
      </c>
      <c r="B209" s="252" t="s">
        <v>330</v>
      </c>
      <c r="C209" s="244">
        <v>0.13</v>
      </c>
      <c r="D209" s="244"/>
      <c r="E209" s="239">
        <f t="shared" ref="E209:E217" si="18">C209-D209</f>
        <v>0.13</v>
      </c>
      <c r="F209" s="258" t="s">
        <v>26</v>
      </c>
      <c r="G209" s="242" t="s">
        <v>297</v>
      </c>
      <c r="H209" s="246" t="s">
        <v>414</v>
      </c>
    </row>
    <row r="210" spans="1:8" ht="18.600000000000001" customHeight="1">
      <c r="A210" s="237">
        <v>3</v>
      </c>
      <c r="B210" s="271" t="s">
        <v>512</v>
      </c>
      <c r="C210" s="244">
        <v>1.5</v>
      </c>
      <c r="D210" s="244"/>
      <c r="E210" s="239">
        <f t="shared" si="18"/>
        <v>1.5</v>
      </c>
      <c r="F210" s="258" t="s">
        <v>4</v>
      </c>
      <c r="G210" s="242" t="s">
        <v>298</v>
      </c>
      <c r="H210" s="246" t="s">
        <v>414</v>
      </c>
    </row>
    <row r="211" spans="1:8" ht="18.600000000000001" customHeight="1">
      <c r="A211" s="237">
        <v>4</v>
      </c>
      <c r="B211" s="271" t="s">
        <v>331</v>
      </c>
      <c r="C211" s="244">
        <v>5</v>
      </c>
      <c r="D211" s="244"/>
      <c r="E211" s="239">
        <f t="shared" si="18"/>
        <v>5</v>
      </c>
      <c r="F211" s="258" t="s">
        <v>3</v>
      </c>
      <c r="G211" s="242" t="s">
        <v>293</v>
      </c>
      <c r="H211" s="246" t="s">
        <v>414</v>
      </c>
    </row>
    <row r="212" spans="1:8" ht="18.600000000000001" customHeight="1">
      <c r="A212" s="237">
        <v>5</v>
      </c>
      <c r="B212" s="314" t="s">
        <v>513</v>
      </c>
      <c r="C212" s="244">
        <v>2</v>
      </c>
      <c r="D212" s="244"/>
      <c r="E212" s="239">
        <f t="shared" si="18"/>
        <v>2</v>
      </c>
      <c r="F212" s="258" t="s">
        <v>3</v>
      </c>
      <c r="G212" s="314" t="s">
        <v>293</v>
      </c>
      <c r="H212" s="246" t="s">
        <v>414</v>
      </c>
    </row>
    <row r="213" spans="1:8" ht="18.600000000000001" customHeight="1">
      <c r="A213" s="237">
        <v>6</v>
      </c>
      <c r="B213" s="271" t="s">
        <v>514</v>
      </c>
      <c r="C213" s="244">
        <v>10.86</v>
      </c>
      <c r="D213" s="244"/>
      <c r="E213" s="239">
        <f t="shared" si="18"/>
        <v>10.86</v>
      </c>
      <c r="F213" s="258" t="s">
        <v>3</v>
      </c>
      <c r="G213" s="314" t="s">
        <v>293</v>
      </c>
      <c r="H213" s="246" t="s">
        <v>414</v>
      </c>
    </row>
    <row r="214" spans="1:8" ht="18.600000000000001" customHeight="1">
      <c r="A214" s="237">
        <v>7</v>
      </c>
      <c r="B214" s="314" t="s">
        <v>515</v>
      </c>
      <c r="C214" s="244">
        <v>0.57999999999999996</v>
      </c>
      <c r="D214" s="244"/>
      <c r="E214" s="239">
        <f t="shared" si="18"/>
        <v>0.57999999999999996</v>
      </c>
      <c r="F214" s="258" t="s">
        <v>3</v>
      </c>
      <c r="G214" s="314" t="s">
        <v>300</v>
      </c>
      <c r="H214" s="246" t="s">
        <v>414</v>
      </c>
    </row>
    <row r="215" spans="1:8" ht="18.600000000000001" customHeight="1">
      <c r="A215" s="237">
        <v>8</v>
      </c>
      <c r="B215" s="314" t="s">
        <v>516</v>
      </c>
      <c r="C215" s="244">
        <v>0.79</v>
      </c>
      <c r="D215" s="244"/>
      <c r="E215" s="239">
        <f t="shared" si="18"/>
        <v>0.79</v>
      </c>
      <c r="F215" s="245" t="s">
        <v>3</v>
      </c>
      <c r="G215" s="314" t="s">
        <v>295</v>
      </c>
      <c r="H215" s="246" t="s">
        <v>414</v>
      </c>
    </row>
    <row r="216" spans="1:8" ht="18.600000000000001" customHeight="1">
      <c r="A216" s="237">
        <v>9</v>
      </c>
      <c r="B216" s="271" t="s">
        <v>517</v>
      </c>
      <c r="C216" s="239">
        <v>1.5</v>
      </c>
      <c r="D216" s="239"/>
      <c r="E216" s="239">
        <f t="shared" si="18"/>
        <v>1.5</v>
      </c>
      <c r="F216" s="245" t="s">
        <v>3</v>
      </c>
      <c r="G216" s="314" t="s">
        <v>294</v>
      </c>
      <c r="H216" s="246" t="s">
        <v>414</v>
      </c>
    </row>
    <row r="217" spans="1:8" ht="18.600000000000001" customHeight="1">
      <c r="A217" s="237">
        <v>10</v>
      </c>
      <c r="B217" s="271" t="s">
        <v>518</v>
      </c>
      <c r="C217" s="239">
        <v>1.5</v>
      </c>
      <c r="D217" s="239"/>
      <c r="E217" s="239">
        <f t="shared" si="18"/>
        <v>1.5</v>
      </c>
      <c r="F217" s="245" t="s">
        <v>3</v>
      </c>
      <c r="G217" s="314" t="s">
        <v>296</v>
      </c>
      <c r="H217" s="246" t="s">
        <v>414</v>
      </c>
    </row>
    <row r="218" spans="1:8" ht="18.600000000000001" customHeight="1">
      <c r="A218" s="231" t="s">
        <v>519</v>
      </c>
      <c r="B218" s="232" t="s">
        <v>520</v>
      </c>
      <c r="C218" s="233"/>
      <c r="D218" s="233">
        <v>0</v>
      </c>
      <c r="E218" s="233">
        <f t="shared" si="16"/>
        <v>0</v>
      </c>
      <c r="F218" s="234"/>
      <c r="G218" s="235"/>
      <c r="H218" s="236" t="s">
        <v>417</v>
      </c>
    </row>
    <row r="219" spans="1:8" ht="21" customHeight="1">
      <c r="A219" s="237">
        <v>1</v>
      </c>
      <c r="B219" s="271" t="s">
        <v>333</v>
      </c>
      <c r="C219" s="239">
        <v>0.3</v>
      </c>
      <c r="D219" s="239"/>
      <c r="E219" s="239">
        <f>C219-D219</f>
        <v>0.3</v>
      </c>
      <c r="F219" s="258" t="s">
        <v>4</v>
      </c>
      <c r="G219" s="307" t="s">
        <v>299</v>
      </c>
      <c r="H219" s="246" t="s">
        <v>414</v>
      </c>
    </row>
    <row r="220" spans="1:8" ht="21" customHeight="1">
      <c r="A220" s="237">
        <v>2</v>
      </c>
      <c r="B220" s="252" t="s">
        <v>334</v>
      </c>
      <c r="C220" s="239">
        <v>0.3</v>
      </c>
      <c r="D220" s="239"/>
      <c r="E220" s="239">
        <f t="shared" ref="E220:E226" si="19">C220-D220</f>
        <v>0.3</v>
      </c>
      <c r="F220" s="258" t="s">
        <v>4</v>
      </c>
      <c r="G220" s="242" t="s">
        <v>297</v>
      </c>
      <c r="H220" s="246" t="s">
        <v>414</v>
      </c>
    </row>
    <row r="221" spans="1:8" ht="21" customHeight="1">
      <c r="A221" s="237">
        <v>3</v>
      </c>
      <c r="B221" s="315" t="s">
        <v>335</v>
      </c>
      <c r="C221" s="239">
        <v>0.3</v>
      </c>
      <c r="D221" s="239"/>
      <c r="E221" s="239">
        <f t="shared" si="19"/>
        <v>0.3</v>
      </c>
      <c r="F221" s="245" t="s">
        <v>3</v>
      </c>
      <c r="G221" s="242" t="s">
        <v>294</v>
      </c>
      <c r="H221" s="246" t="s">
        <v>414</v>
      </c>
    </row>
    <row r="222" spans="1:8" ht="21" customHeight="1">
      <c r="A222" s="237">
        <v>4</v>
      </c>
      <c r="B222" s="315" t="s">
        <v>521</v>
      </c>
      <c r="C222" s="239">
        <v>0.25</v>
      </c>
      <c r="D222" s="239"/>
      <c r="E222" s="239">
        <f t="shared" si="19"/>
        <v>0.25</v>
      </c>
      <c r="F222" s="245" t="s">
        <v>3</v>
      </c>
      <c r="G222" s="242" t="s">
        <v>296</v>
      </c>
      <c r="H222" s="246" t="s">
        <v>414</v>
      </c>
    </row>
    <row r="223" spans="1:8" ht="21" customHeight="1">
      <c r="A223" s="237">
        <v>5</v>
      </c>
      <c r="B223" s="315" t="s">
        <v>522</v>
      </c>
      <c r="C223" s="239">
        <v>0.56000000000000005</v>
      </c>
      <c r="D223" s="239"/>
      <c r="E223" s="239">
        <f t="shared" si="19"/>
        <v>0.56000000000000005</v>
      </c>
      <c r="F223" s="245" t="s">
        <v>3</v>
      </c>
      <c r="G223" s="242" t="s">
        <v>293</v>
      </c>
      <c r="H223" s="246" t="s">
        <v>414</v>
      </c>
    </row>
    <row r="224" spans="1:8" ht="21" customHeight="1">
      <c r="A224" s="237">
        <v>6</v>
      </c>
      <c r="B224" s="315" t="s">
        <v>523</v>
      </c>
      <c r="C224" s="239">
        <v>0.3</v>
      </c>
      <c r="D224" s="239"/>
      <c r="E224" s="239">
        <f t="shared" si="19"/>
        <v>0.3</v>
      </c>
      <c r="F224" s="258" t="s">
        <v>3</v>
      </c>
      <c r="G224" s="307" t="s">
        <v>298</v>
      </c>
      <c r="H224" s="246" t="s">
        <v>414</v>
      </c>
    </row>
    <row r="225" spans="1:8" ht="21" customHeight="1">
      <c r="A225" s="237">
        <v>7</v>
      </c>
      <c r="B225" s="271" t="s">
        <v>524</v>
      </c>
      <c r="C225" s="239">
        <v>1.2</v>
      </c>
      <c r="D225" s="239"/>
      <c r="E225" s="239">
        <f t="shared" si="19"/>
        <v>1.2</v>
      </c>
      <c r="F225" s="258" t="s">
        <v>3</v>
      </c>
      <c r="G225" s="314" t="s">
        <v>300</v>
      </c>
      <c r="H225" s="246" t="s">
        <v>414</v>
      </c>
    </row>
    <row r="226" spans="1:8" ht="21" customHeight="1">
      <c r="A226" s="237">
        <v>8</v>
      </c>
      <c r="B226" s="271" t="s">
        <v>525</v>
      </c>
      <c r="C226" s="239">
        <v>1.3</v>
      </c>
      <c r="D226" s="239"/>
      <c r="E226" s="239">
        <f t="shared" si="19"/>
        <v>1.3</v>
      </c>
      <c r="F226" s="258" t="s">
        <v>3</v>
      </c>
      <c r="G226" s="314" t="s">
        <v>295</v>
      </c>
      <c r="H226" s="246" t="s">
        <v>414</v>
      </c>
    </row>
    <row r="227" spans="1:8" ht="18.600000000000001" customHeight="1">
      <c r="A227" s="231" t="s">
        <v>526</v>
      </c>
      <c r="B227" s="232" t="s">
        <v>527</v>
      </c>
      <c r="C227" s="233"/>
      <c r="D227" s="233">
        <v>0</v>
      </c>
      <c r="E227" s="233">
        <f t="shared" si="16"/>
        <v>0</v>
      </c>
      <c r="F227" s="234"/>
      <c r="G227" s="235"/>
      <c r="H227" s="236" t="s">
        <v>417</v>
      </c>
    </row>
    <row r="228" spans="1:8" ht="18.600000000000001" customHeight="1">
      <c r="A228" s="237">
        <v>1</v>
      </c>
      <c r="B228" s="271" t="s">
        <v>337</v>
      </c>
      <c r="C228" s="251">
        <v>0.2</v>
      </c>
      <c r="D228" s="251"/>
      <c r="E228" s="239">
        <f>C228-D228</f>
        <v>0.2</v>
      </c>
      <c r="F228" s="245" t="s">
        <v>4</v>
      </c>
      <c r="G228" s="242" t="s">
        <v>297</v>
      </c>
      <c r="H228" s="246" t="s">
        <v>414</v>
      </c>
    </row>
    <row r="229" spans="1:8" ht="18.600000000000001" customHeight="1">
      <c r="A229" s="237">
        <v>2</v>
      </c>
      <c r="B229" s="252" t="s">
        <v>528</v>
      </c>
      <c r="C229" s="251">
        <v>0.6</v>
      </c>
      <c r="D229" s="251"/>
      <c r="E229" s="239">
        <f t="shared" ref="E229:E243" si="20">C229-D229</f>
        <v>0.6</v>
      </c>
      <c r="F229" s="245" t="s">
        <v>4</v>
      </c>
      <c r="G229" s="242" t="s">
        <v>294</v>
      </c>
      <c r="H229" s="246" t="s">
        <v>414</v>
      </c>
    </row>
    <row r="230" spans="1:8" ht="18.600000000000001" customHeight="1">
      <c r="A230" s="237">
        <v>3</v>
      </c>
      <c r="B230" s="254" t="s">
        <v>529</v>
      </c>
      <c r="C230" s="244">
        <v>0.05</v>
      </c>
      <c r="D230" s="244"/>
      <c r="E230" s="239">
        <f t="shared" si="20"/>
        <v>0.05</v>
      </c>
      <c r="F230" s="258" t="s">
        <v>3</v>
      </c>
      <c r="G230" s="242" t="s">
        <v>295</v>
      </c>
      <c r="H230" s="246" t="s">
        <v>414</v>
      </c>
    </row>
    <row r="231" spans="1:8" ht="18.600000000000001" customHeight="1">
      <c r="A231" s="237">
        <v>4</v>
      </c>
      <c r="B231" s="254" t="s">
        <v>530</v>
      </c>
      <c r="C231" s="244">
        <v>0.05</v>
      </c>
      <c r="D231" s="244"/>
      <c r="E231" s="239">
        <f t="shared" si="20"/>
        <v>0.05</v>
      </c>
      <c r="F231" s="258" t="s">
        <v>4</v>
      </c>
      <c r="G231" s="242" t="s">
        <v>296</v>
      </c>
      <c r="H231" s="246" t="s">
        <v>414</v>
      </c>
    </row>
    <row r="232" spans="1:8" ht="18.600000000000001" customHeight="1">
      <c r="A232" s="237">
        <v>5</v>
      </c>
      <c r="B232" s="249" t="s">
        <v>531</v>
      </c>
      <c r="C232" s="244">
        <v>0.05</v>
      </c>
      <c r="D232" s="244"/>
      <c r="E232" s="239">
        <f t="shared" si="20"/>
        <v>0.05</v>
      </c>
      <c r="F232" s="258" t="s">
        <v>3</v>
      </c>
      <c r="G232" s="242" t="s">
        <v>300</v>
      </c>
      <c r="H232" s="246" t="s">
        <v>414</v>
      </c>
    </row>
    <row r="233" spans="1:8" ht="18.600000000000001" customHeight="1">
      <c r="A233" s="237">
        <v>6</v>
      </c>
      <c r="B233" s="252" t="s">
        <v>532</v>
      </c>
      <c r="C233" s="244">
        <v>0.03</v>
      </c>
      <c r="D233" s="244"/>
      <c r="E233" s="239">
        <f t="shared" si="20"/>
        <v>0.03</v>
      </c>
      <c r="F233" s="258" t="s">
        <v>4</v>
      </c>
      <c r="G233" s="242" t="s">
        <v>293</v>
      </c>
      <c r="H233" s="246" t="s">
        <v>414</v>
      </c>
    </row>
    <row r="234" spans="1:8" ht="18.600000000000001" customHeight="1">
      <c r="A234" s="237">
        <v>7</v>
      </c>
      <c r="B234" s="252" t="s">
        <v>533</v>
      </c>
      <c r="C234" s="244">
        <v>6.65</v>
      </c>
      <c r="D234" s="244"/>
      <c r="E234" s="239">
        <f t="shared" si="20"/>
        <v>6.65</v>
      </c>
      <c r="F234" s="258" t="s">
        <v>3</v>
      </c>
      <c r="G234" s="242" t="s">
        <v>293</v>
      </c>
      <c r="H234" s="246" t="s">
        <v>414</v>
      </c>
    </row>
    <row r="235" spans="1:8" ht="18.600000000000001" customHeight="1">
      <c r="A235" s="237">
        <v>8</v>
      </c>
      <c r="B235" s="252" t="s">
        <v>534</v>
      </c>
      <c r="C235" s="244">
        <v>0.28999999999999998</v>
      </c>
      <c r="D235" s="244"/>
      <c r="E235" s="239">
        <f t="shared" si="20"/>
        <v>0.28999999999999998</v>
      </c>
      <c r="F235" s="258" t="s">
        <v>3</v>
      </c>
      <c r="G235" s="242" t="s">
        <v>294</v>
      </c>
      <c r="H235" s="246" t="s">
        <v>414</v>
      </c>
    </row>
    <row r="236" spans="1:8" ht="18.600000000000001" customHeight="1">
      <c r="A236" s="237">
        <v>9</v>
      </c>
      <c r="B236" s="252" t="s">
        <v>534</v>
      </c>
      <c r="C236" s="244">
        <v>0.37</v>
      </c>
      <c r="D236" s="244"/>
      <c r="E236" s="239">
        <f t="shared" si="20"/>
        <v>0.37</v>
      </c>
      <c r="F236" s="258" t="s">
        <v>3</v>
      </c>
      <c r="G236" s="242" t="s">
        <v>298</v>
      </c>
      <c r="H236" s="246" t="s">
        <v>414</v>
      </c>
    </row>
    <row r="237" spans="1:8" ht="18.600000000000001" customHeight="1">
      <c r="A237" s="237">
        <v>10</v>
      </c>
      <c r="B237" s="271" t="s">
        <v>535</v>
      </c>
      <c r="C237" s="244">
        <v>0.2</v>
      </c>
      <c r="D237" s="244"/>
      <c r="E237" s="239">
        <f t="shared" si="20"/>
        <v>0.2</v>
      </c>
      <c r="F237" s="258" t="s">
        <v>3</v>
      </c>
      <c r="G237" s="242" t="s">
        <v>297</v>
      </c>
      <c r="H237" s="246" t="s">
        <v>414</v>
      </c>
    </row>
    <row r="238" spans="1:8" ht="18.600000000000001" customHeight="1">
      <c r="A238" s="237">
        <v>11</v>
      </c>
      <c r="B238" s="252" t="s">
        <v>536</v>
      </c>
      <c r="C238" s="244">
        <v>0.39</v>
      </c>
      <c r="D238" s="244"/>
      <c r="E238" s="239">
        <f t="shared" si="20"/>
        <v>0.39</v>
      </c>
      <c r="F238" s="258" t="s">
        <v>4</v>
      </c>
      <c r="G238" s="242" t="s">
        <v>297</v>
      </c>
      <c r="H238" s="246" t="s">
        <v>414</v>
      </c>
    </row>
    <row r="239" spans="1:8" ht="18.600000000000001" customHeight="1">
      <c r="A239" s="237">
        <v>12</v>
      </c>
      <c r="B239" s="252" t="s">
        <v>537</v>
      </c>
      <c r="C239" s="244">
        <v>0.44</v>
      </c>
      <c r="D239" s="244"/>
      <c r="E239" s="239">
        <f t="shared" si="20"/>
        <v>0.44</v>
      </c>
      <c r="F239" s="258" t="s">
        <v>4</v>
      </c>
      <c r="G239" s="242" t="s">
        <v>300</v>
      </c>
      <c r="H239" s="246" t="s">
        <v>414</v>
      </c>
    </row>
    <row r="240" spans="1:8" ht="18.600000000000001" customHeight="1">
      <c r="A240" s="237">
        <v>13</v>
      </c>
      <c r="B240" s="252" t="s">
        <v>536</v>
      </c>
      <c r="C240" s="239">
        <v>0.4</v>
      </c>
      <c r="D240" s="239"/>
      <c r="E240" s="239">
        <f t="shared" si="20"/>
        <v>0.4</v>
      </c>
      <c r="F240" s="258" t="s">
        <v>3</v>
      </c>
      <c r="G240" s="242" t="s">
        <v>295</v>
      </c>
      <c r="H240" s="246" t="s">
        <v>414</v>
      </c>
    </row>
    <row r="241" spans="1:8" ht="18.600000000000001" customHeight="1">
      <c r="A241" s="237">
        <v>14</v>
      </c>
      <c r="B241" s="252" t="s">
        <v>534</v>
      </c>
      <c r="C241" s="239">
        <v>0.3</v>
      </c>
      <c r="D241" s="239"/>
      <c r="E241" s="239">
        <f t="shared" si="20"/>
        <v>0.3</v>
      </c>
      <c r="F241" s="258" t="s">
        <v>4</v>
      </c>
      <c r="G241" s="242" t="s">
        <v>299</v>
      </c>
      <c r="H241" s="246" t="s">
        <v>414</v>
      </c>
    </row>
    <row r="242" spans="1:8" ht="18.600000000000001" customHeight="1">
      <c r="A242" s="237">
        <v>15</v>
      </c>
      <c r="B242" s="252" t="s">
        <v>538</v>
      </c>
      <c r="C242" s="244">
        <v>0.7</v>
      </c>
      <c r="D242" s="244"/>
      <c r="E242" s="239">
        <f t="shared" si="20"/>
        <v>0.7</v>
      </c>
      <c r="F242" s="258" t="s">
        <v>3</v>
      </c>
      <c r="G242" s="242" t="s">
        <v>296</v>
      </c>
      <c r="H242" s="246" t="s">
        <v>414</v>
      </c>
    </row>
    <row r="243" spans="1:8" ht="18.600000000000001" customHeight="1">
      <c r="A243" s="237">
        <v>16</v>
      </c>
      <c r="B243" s="242" t="s">
        <v>539</v>
      </c>
      <c r="C243" s="256">
        <f>0.9+0.1</f>
        <v>1</v>
      </c>
      <c r="D243" s="256"/>
      <c r="E243" s="239">
        <f t="shared" si="20"/>
        <v>1</v>
      </c>
      <c r="F243" s="245" t="s">
        <v>3</v>
      </c>
      <c r="G243" s="242" t="s">
        <v>298</v>
      </c>
      <c r="H243" s="246" t="s">
        <v>414</v>
      </c>
    </row>
    <row r="244" spans="1:8" ht="18.600000000000001" customHeight="1">
      <c r="A244" s="237">
        <v>17</v>
      </c>
      <c r="B244" s="242" t="s">
        <v>539</v>
      </c>
      <c r="C244" s="256">
        <f>0.4+0.7978-0.1</f>
        <v>1.0977999999999999</v>
      </c>
      <c r="D244" s="256"/>
      <c r="E244" s="239">
        <f t="shared" ref="E244" si="21">C244-D244</f>
        <v>1.0977999999999999</v>
      </c>
      <c r="F244" s="245" t="s">
        <v>3</v>
      </c>
      <c r="G244" s="242" t="s">
        <v>297</v>
      </c>
      <c r="H244" s="246" t="s">
        <v>414</v>
      </c>
    </row>
    <row r="245" spans="1:8" ht="18.600000000000001" customHeight="1">
      <c r="A245" s="231" t="s">
        <v>540</v>
      </c>
      <c r="B245" s="232" t="s">
        <v>541</v>
      </c>
      <c r="C245" s="233"/>
      <c r="D245" s="233">
        <v>0</v>
      </c>
      <c r="E245" s="233">
        <f t="shared" si="16"/>
        <v>0</v>
      </c>
      <c r="F245" s="234"/>
      <c r="G245" s="235"/>
      <c r="H245" s="236" t="s">
        <v>417</v>
      </c>
    </row>
    <row r="246" spans="1:8" ht="18.600000000000001" customHeight="1">
      <c r="A246" s="237">
        <v>1</v>
      </c>
      <c r="B246" s="271" t="s">
        <v>542</v>
      </c>
      <c r="C246" s="244">
        <v>0.8</v>
      </c>
      <c r="D246" s="244"/>
      <c r="E246" s="239">
        <f>C246-D246</f>
        <v>0.8</v>
      </c>
      <c r="F246" s="258" t="s">
        <v>9</v>
      </c>
      <c r="G246" s="307" t="s">
        <v>299</v>
      </c>
      <c r="H246" s="246" t="s">
        <v>414</v>
      </c>
    </row>
    <row r="247" spans="1:8" ht="18.600000000000001" customHeight="1">
      <c r="A247" s="237">
        <v>2</v>
      </c>
      <c r="B247" s="271" t="s">
        <v>620</v>
      </c>
      <c r="C247" s="244">
        <v>0.85</v>
      </c>
      <c r="D247" s="244"/>
      <c r="E247" s="239">
        <f>C247-D247</f>
        <v>0.85</v>
      </c>
      <c r="F247" s="258" t="s">
        <v>9</v>
      </c>
      <c r="G247" s="307" t="s">
        <v>294</v>
      </c>
      <c r="H247" s="246" t="s">
        <v>414</v>
      </c>
    </row>
    <row r="248" spans="1:8" ht="18.600000000000001" customHeight="1">
      <c r="A248" s="237">
        <v>3</v>
      </c>
      <c r="B248" s="271" t="s">
        <v>620</v>
      </c>
      <c r="C248" s="244">
        <v>0.75</v>
      </c>
      <c r="D248" s="244"/>
      <c r="E248" s="239">
        <f>C248-D248</f>
        <v>0.75</v>
      </c>
      <c r="F248" s="258" t="s">
        <v>455</v>
      </c>
      <c r="G248" s="307" t="s">
        <v>297</v>
      </c>
      <c r="H248" s="246" t="s">
        <v>414</v>
      </c>
    </row>
    <row r="249" spans="1:8" ht="18.600000000000001" customHeight="1">
      <c r="A249" s="237">
        <v>4</v>
      </c>
      <c r="B249" s="271" t="s">
        <v>620</v>
      </c>
      <c r="C249" s="244">
        <v>0.7</v>
      </c>
      <c r="D249" s="244"/>
      <c r="E249" s="239">
        <f>C249-D249</f>
        <v>0.7</v>
      </c>
      <c r="F249" s="258" t="s">
        <v>3</v>
      </c>
      <c r="G249" s="307" t="s">
        <v>298</v>
      </c>
      <c r="H249" s="246" t="s">
        <v>414</v>
      </c>
    </row>
    <row r="250" spans="1:8" ht="18.600000000000001" customHeight="1">
      <c r="A250" s="237">
        <v>5</v>
      </c>
      <c r="B250" s="316" t="s">
        <v>543</v>
      </c>
      <c r="C250" s="244">
        <v>0.8</v>
      </c>
      <c r="D250" s="244"/>
      <c r="E250" s="239">
        <f t="shared" ref="E250:E253" si="22">C250-D250</f>
        <v>0.8</v>
      </c>
      <c r="F250" s="258" t="s">
        <v>3</v>
      </c>
      <c r="G250" s="242" t="s">
        <v>295</v>
      </c>
      <c r="H250" s="246" t="s">
        <v>414</v>
      </c>
    </row>
    <row r="251" spans="1:8" ht="18.600000000000001" customHeight="1">
      <c r="A251" s="237">
        <v>6</v>
      </c>
      <c r="B251" s="254" t="s">
        <v>544</v>
      </c>
      <c r="C251" s="244">
        <v>0.3</v>
      </c>
      <c r="D251" s="244"/>
      <c r="E251" s="239">
        <f t="shared" si="22"/>
        <v>0.3</v>
      </c>
      <c r="F251" s="258" t="s">
        <v>26</v>
      </c>
      <c r="G251" s="242" t="s">
        <v>296</v>
      </c>
      <c r="H251" s="246" t="s">
        <v>414</v>
      </c>
    </row>
    <row r="252" spans="1:8" ht="18.600000000000001" customHeight="1">
      <c r="A252" s="237">
        <v>7</v>
      </c>
      <c r="B252" s="252" t="s">
        <v>545</v>
      </c>
      <c r="C252" s="244">
        <v>1.1000000000000001</v>
      </c>
      <c r="D252" s="244"/>
      <c r="E252" s="239">
        <f t="shared" si="22"/>
        <v>1.1000000000000001</v>
      </c>
      <c r="F252" s="258" t="s">
        <v>3</v>
      </c>
      <c r="G252" s="242" t="s">
        <v>293</v>
      </c>
      <c r="H252" s="246" t="s">
        <v>414</v>
      </c>
    </row>
    <row r="253" spans="1:8" ht="18.600000000000001" customHeight="1">
      <c r="A253" s="237">
        <v>8</v>
      </c>
      <c r="B253" s="316" t="s">
        <v>546</v>
      </c>
      <c r="C253" s="244">
        <v>0.54</v>
      </c>
      <c r="D253" s="244"/>
      <c r="E253" s="239">
        <f t="shared" si="22"/>
        <v>0.54</v>
      </c>
      <c r="F253" s="258" t="s">
        <v>4</v>
      </c>
      <c r="G253" s="242" t="s">
        <v>300</v>
      </c>
      <c r="H253" s="246" t="s">
        <v>414</v>
      </c>
    </row>
    <row r="254" spans="1:8" ht="18.600000000000001" customHeight="1">
      <c r="A254" s="231" t="s">
        <v>547</v>
      </c>
      <c r="B254" s="232" t="s">
        <v>615</v>
      </c>
      <c r="C254" s="233"/>
      <c r="D254" s="233"/>
      <c r="E254" s="233">
        <f t="shared" ref="E254" si="23">+D254-C254</f>
        <v>0</v>
      </c>
      <c r="F254" s="234"/>
      <c r="G254" s="235"/>
      <c r="H254" s="236" t="s">
        <v>417</v>
      </c>
    </row>
    <row r="255" spans="1:8" ht="40.5">
      <c r="A255" s="237">
        <v>1</v>
      </c>
      <c r="B255" s="238" t="s">
        <v>626</v>
      </c>
      <c r="C255" s="239">
        <v>4.8</v>
      </c>
      <c r="D255" s="239"/>
      <c r="E255" s="239">
        <f>C255-D255</f>
        <v>4.8</v>
      </c>
      <c r="F255" s="245" t="s">
        <v>3</v>
      </c>
      <c r="G255" s="242" t="s">
        <v>634</v>
      </c>
      <c r="H255" s="246" t="s">
        <v>414</v>
      </c>
    </row>
    <row r="256" spans="1:8" ht="18.600000000000001" customHeight="1">
      <c r="A256" s="237">
        <v>2</v>
      </c>
      <c r="B256" s="238" t="s">
        <v>632</v>
      </c>
      <c r="C256" s="556">
        <v>0.3</v>
      </c>
      <c r="D256" s="239"/>
      <c r="E256" s="239">
        <f>C256-D256</f>
        <v>0.3</v>
      </c>
      <c r="F256" s="245" t="s">
        <v>4</v>
      </c>
      <c r="G256" s="242" t="s">
        <v>633</v>
      </c>
      <c r="H256" s="246" t="s">
        <v>414</v>
      </c>
    </row>
    <row r="257" spans="1:8" ht="18.600000000000001" customHeight="1">
      <c r="A257" s="231" t="s">
        <v>554</v>
      </c>
      <c r="B257" s="232" t="s">
        <v>548</v>
      </c>
      <c r="C257" s="233"/>
      <c r="D257" s="233"/>
      <c r="E257" s="233">
        <f t="shared" si="16"/>
        <v>0</v>
      </c>
      <c r="F257" s="234"/>
      <c r="G257" s="235"/>
      <c r="H257" s="236" t="s">
        <v>417</v>
      </c>
    </row>
    <row r="258" spans="1:8" ht="18.600000000000001" customHeight="1">
      <c r="A258" s="237">
        <v>1</v>
      </c>
      <c r="B258" s="238" t="s">
        <v>549</v>
      </c>
      <c r="C258" s="239">
        <v>0.1</v>
      </c>
      <c r="D258" s="239"/>
      <c r="E258" s="239">
        <f>C258-D258</f>
        <v>0.1</v>
      </c>
      <c r="F258" s="245" t="s">
        <v>3</v>
      </c>
      <c r="G258" s="242" t="s">
        <v>294</v>
      </c>
      <c r="H258" s="246" t="s">
        <v>414</v>
      </c>
    </row>
    <row r="259" spans="1:8" ht="18.600000000000001" customHeight="1">
      <c r="A259" s="237">
        <v>2</v>
      </c>
      <c r="B259" s="238" t="s">
        <v>550</v>
      </c>
      <c r="C259" s="244">
        <v>0.2</v>
      </c>
      <c r="D259" s="244"/>
      <c r="E259" s="239">
        <f t="shared" ref="E259:E262" si="24">C259-D259</f>
        <v>0.2</v>
      </c>
      <c r="F259" s="245" t="s">
        <v>3</v>
      </c>
      <c r="G259" s="242" t="s">
        <v>298</v>
      </c>
      <c r="H259" s="246" t="s">
        <v>414</v>
      </c>
    </row>
    <row r="260" spans="1:8" ht="18.600000000000001" customHeight="1">
      <c r="A260" s="237">
        <v>3</v>
      </c>
      <c r="B260" s="238" t="s">
        <v>551</v>
      </c>
      <c r="C260" s="244">
        <v>0.1</v>
      </c>
      <c r="D260" s="244"/>
      <c r="E260" s="239">
        <f t="shared" si="24"/>
        <v>0.1</v>
      </c>
      <c r="F260" s="245" t="s">
        <v>3</v>
      </c>
      <c r="G260" s="242" t="s">
        <v>297</v>
      </c>
      <c r="H260" s="246" t="s">
        <v>414</v>
      </c>
    </row>
    <row r="261" spans="1:8" ht="18.600000000000001" customHeight="1">
      <c r="A261" s="237">
        <v>4</v>
      </c>
      <c r="B261" s="238" t="s">
        <v>552</v>
      </c>
      <c r="C261" s="244">
        <v>0.11</v>
      </c>
      <c r="D261" s="244"/>
      <c r="E261" s="239">
        <f t="shared" si="24"/>
        <v>0.11</v>
      </c>
      <c r="F261" s="245" t="s">
        <v>3</v>
      </c>
      <c r="G261" s="242" t="s">
        <v>295</v>
      </c>
      <c r="H261" s="246" t="s">
        <v>414</v>
      </c>
    </row>
    <row r="262" spans="1:8" ht="18.600000000000001" customHeight="1">
      <c r="A262" s="237">
        <v>5</v>
      </c>
      <c r="B262" s="238" t="s">
        <v>553</v>
      </c>
      <c r="C262" s="244">
        <v>0.1</v>
      </c>
      <c r="D262" s="244"/>
      <c r="E262" s="239">
        <f t="shared" si="24"/>
        <v>0.1</v>
      </c>
      <c r="F262" s="245" t="s">
        <v>3</v>
      </c>
      <c r="G262" s="242" t="s">
        <v>299</v>
      </c>
      <c r="H262" s="246" t="s">
        <v>414</v>
      </c>
    </row>
    <row r="263" spans="1:8" ht="18.600000000000001" customHeight="1">
      <c r="A263" s="237">
        <v>6</v>
      </c>
      <c r="B263" s="238" t="s">
        <v>627</v>
      </c>
      <c r="C263" s="244">
        <v>0.1</v>
      </c>
      <c r="D263" s="244"/>
      <c r="E263" s="239">
        <f t="shared" ref="E263" si="25">C263-D263</f>
        <v>0.1</v>
      </c>
      <c r="F263" s="245" t="s">
        <v>3</v>
      </c>
      <c r="G263" s="242" t="s">
        <v>300</v>
      </c>
      <c r="H263" s="246" t="s">
        <v>414</v>
      </c>
    </row>
    <row r="264" spans="1:8" ht="18.600000000000001" customHeight="1">
      <c r="A264" s="231" t="s">
        <v>617</v>
      </c>
      <c r="B264" s="232" t="s">
        <v>555</v>
      </c>
      <c r="C264" s="233"/>
      <c r="D264" s="233">
        <v>0</v>
      </c>
      <c r="E264" s="233">
        <f t="shared" si="16"/>
        <v>0</v>
      </c>
      <c r="F264" s="234"/>
      <c r="G264" s="235"/>
      <c r="H264" s="236" t="s">
        <v>417</v>
      </c>
    </row>
    <row r="265" spans="1:8" ht="29.45" customHeight="1">
      <c r="A265" s="237">
        <v>1</v>
      </c>
      <c r="B265" s="242" t="s">
        <v>556</v>
      </c>
      <c r="C265" s="551">
        <v>0.25</v>
      </c>
      <c r="D265" s="551">
        <v>0.05</v>
      </c>
      <c r="E265" s="551">
        <v>0.2</v>
      </c>
      <c r="F265" s="258" t="s">
        <v>624</v>
      </c>
      <c r="G265" s="242" t="s">
        <v>293</v>
      </c>
      <c r="H265" s="246" t="s">
        <v>631</v>
      </c>
    </row>
    <row r="266" spans="1:8" ht="18.600000000000001" customHeight="1">
      <c r="A266" s="237">
        <v>2</v>
      </c>
      <c r="B266" s="252" t="s">
        <v>559</v>
      </c>
      <c r="C266" s="317">
        <v>3.95</v>
      </c>
      <c r="D266" s="251">
        <v>0.95</v>
      </c>
      <c r="E266" s="239">
        <f>C266-D266</f>
        <v>3</v>
      </c>
      <c r="F266" s="241" t="s">
        <v>3</v>
      </c>
      <c r="G266" s="242" t="s">
        <v>293</v>
      </c>
      <c r="H266" s="246" t="s">
        <v>631</v>
      </c>
    </row>
    <row r="267" spans="1:8" ht="18.600000000000001" customHeight="1">
      <c r="A267" s="237">
        <v>3</v>
      </c>
      <c r="B267" s="249" t="s">
        <v>557</v>
      </c>
      <c r="C267" s="256">
        <v>2</v>
      </c>
      <c r="D267" s="256"/>
      <c r="E267" s="239">
        <f t="shared" ref="E267:E268" si="26">C267-D267</f>
        <v>2</v>
      </c>
      <c r="F267" s="241" t="s">
        <v>3</v>
      </c>
      <c r="G267" s="242" t="s">
        <v>295</v>
      </c>
      <c r="H267" s="246" t="s">
        <v>631</v>
      </c>
    </row>
    <row r="268" spans="1:8" ht="18.600000000000001" customHeight="1">
      <c r="A268" s="237">
        <v>4</v>
      </c>
      <c r="B268" s="252" t="s">
        <v>558</v>
      </c>
      <c r="C268" s="256">
        <v>3.15</v>
      </c>
      <c r="D268" s="239">
        <v>0.15</v>
      </c>
      <c r="E268" s="239">
        <f t="shared" si="26"/>
        <v>3</v>
      </c>
      <c r="F268" s="241" t="s">
        <v>3</v>
      </c>
      <c r="G268" s="242" t="s">
        <v>296</v>
      </c>
      <c r="H268" s="246" t="s">
        <v>631</v>
      </c>
    </row>
    <row r="269" spans="1:8" ht="18.600000000000001" customHeight="1">
      <c r="A269" s="231" t="s">
        <v>560</v>
      </c>
      <c r="B269" s="232" t="s">
        <v>561</v>
      </c>
      <c r="C269" s="233"/>
      <c r="D269" s="233">
        <v>0</v>
      </c>
      <c r="E269" s="233">
        <f t="shared" si="16"/>
        <v>0</v>
      </c>
      <c r="F269" s="234"/>
      <c r="G269" s="235"/>
      <c r="H269" s="236" t="s">
        <v>417</v>
      </c>
    </row>
    <row r="270" spans="1:8" ht="18.600000000000001" customHeight="1">
      <c r="A270" s="237">
        <v>1</v>
      </c>
      <c r="B270" s="271" t="s">
        <v>404</v>
      </c>
      <c r="C270" s="251">
        <v>3</v>
      </c>
      <c r="D270" s="251"/>
      <c r="E270" s="239">
        <f>C270-D270</f>
        <v>3</v>
      </c>
      <c r="F270" s="241" t="s">
        <v>405</v>
      </c>
      <c r="G270" s="242" t="s">
        <v>295</v>
      </c>
      <c r="H270" s="246" t="s">
        <v>414</v>
      </c>
    </row>
    <row r="271" spans="1:8" ht="18.600000000000001" customHeight="1">
      <c r="A271" s="237">
        <v>2</v>
      </c>
      <c r="B271" s="271" t="s">
        <v>646</v>
      </c>
      <c r="C271" s="251">
        <v>14</v>
      </c>
      <c r="D271" s="251"/>
      <c r="E271" s="239">
        <f>C271-D271</f>
        <v>14</v>
      </c>
      <c r="F271" s="241" t="s">
        <v>405</v>
      </c>
      <c r="G271" s="242" t="s">
        <v>295</v>
      </c>
      <c r="H271" s="246" t="s">
        <v>414</v>
      </c>
    </row>
    <row r="272" spans="1:8" ht="18.600000000000001" customHeight="1">
      <c r="A272" s="237">
        <v>3</v>
      </c>
      <c r="B272" s="238" t="s">
        <v>562</v>
      </c>
      <c r="C272" s="251">
        <v>0.5</v>
      </c>
      <c r="D272" s="251"/>
      <c r="E272" s="239">
        <f t="shared" ref="E272:E278" si="27">C272-D272</f>
        <v>0.5</v>
      </c>
      <c r="F272" s="241" t="s">
        <v>3</v>
      </c>
      <c r="G272" s="242" t="s">
        <v>293</v>
      </c>
      <c r="H272" s="246" t="s">
        <v>414</v>
      </c>
    </row>
    <row r="273" spans="1:8" ht="18.600000000000001" customHeight="1">
      <c r="A273" s="237">
        <v>4</v>
      </c>
      <c r="B273" s="238" t="s">
        <v>562</v>
      </c>
      <c r="C273" s="251">
        <v>0.5</v>
      </c>
      <c r="D273" s="251"/>
      <c r="E273" s="239">
        <f t="shared" si="27"/>
        <v>0.5</v>
      </c>
      <c r="F273" s="241" t="s">
        <v>3</v>
      </c>
      <c r="G273" s="242" t="s">
        <v>298</v>
      </c>
      <c r="H273" s="246" t="s">
        <v>414</v>
      </c>
    </row>
    <row r="274" spans="1:8" ht="18" customHeight="1">
      <c r="A274" s="237">
        <v>5</v>
      </c>
      <c r="B274" s="238" t="s">
        <v>562</v>
      </c>
      <c r="C274" s="251">
        <v>0.5</v>
      </c>
      <c r="D274" s="251"/>
      <c r="E274" s="239">
        <f t="shared" si="27"/>
        <v>0.5</v>
      </c>
      <c r="F274" s="241" t="s">
        <v>3</v>
      </c>
      <c r="G274" s="242" t="s">
        <v>300</v>
      </c>
      <c r="H274" s="246" t="s">
        <v>414</v>
      </c>
    </row>
    <row r="275" spans="1:8" ht="18.600000000000001" customHeight="1">
      <c r="A275" s="237">
        <v>6</v>
      </c>
      <c r="B275" s="238" t="s">
        <v>562</v>
      </c>
      <c r="C275" s="251">
        <v>0.5</v>
      </c>
      <c r="D275" s="251"/>
      <c r="E275" s="239">
        <f t="shared" si="27"/>
        <v>0.5</v>
      </c>
      <c r="F275" s="241" t="s">
        <v>3</v>
      </c>
      <c r="G275" s="242" t="s">
        <v>297</v>
      </c>
      <c r="H275" s="246" t="s">
        <v>414</v>
      </c>
    </row>
    <row r="276" spans="1:8" ht="18.600000000000001" customHeight="1">
      <c r="A276" s="237">
        <v>7</v>
      </c>
      <c r="B276" s="238" t="s">
        <v>562</v>
      </c>
      <c r="C276" s="251">
        <v>0.5</v>
      </c>
      <c r="D276" s="251"/>
      <c r="E276" s="239">
        <f t="shared" si="27"/>
        <v>0.5</v>
      </c>
      <c r="F276" s="241" t="s">
        <v>3</v>
      </c>
      <c r="G276" s="242" t="s">
        <v>296</v>
      </c>
      <c r="H276" s="246" t="s">
        <v>414</v>
      </c>
    </row>
    <row r="277" spans="1:8" ht="18.600000000000001" customHeight="1">
      <c r="A277" s="237">
        <v>8</v>
      </c>
      <c r="B277" s="238" t="s">
        <v>562</v>
      </c>
      <c r="C277" s="251">
        <v>0.5</v>
      </c>
      <c r="D277" s="251"/>
      <c r="E277" s="239">
        <f t="shared" si="27"/>
        <v>0.5</v>
      </c>
      <c r="F277" s="241" t="s">
        <v>3</v>
      </c>
      <c r="G277" s="242" t="s">
        <v>299</v>
      </c>
      <c r="H277" s="246" t="s">
        <v>414</v>
      </c>
    </row>
    <row r="278" spans="1:8" ht="18.600000000000001" customHeight="1">
      <c r="A278" s="237">
        <v>9</v>
      </c>
      <c r="B278" s="238" t="s">
        <v>563</v>
      </c>
      <c r="C278" s="251">
        <v>2</v>
      </c>
      <c r="D278" s="251"/>
      <c r="E278" s="239">
        <f t="shared" si="27"/>
        <v>2</v>
      </c>
      <c r="F278" s="241" t="s">
        <v>4</v>
      </c>
      <c r="G278" s="242" t="s">
        <v>294</v>
      </c>
      <c r="H278" s="246" t="s">
        <v>414</v>
      </c>
    </row>
    <row r="279" spans="1:8" ht="18.600000000000001" customHeight="1">
      <c r="A279" s="237">
        <v>10</v>
      </c>
      <c r="B279" s="238" t="s">
        <v>616</v>
      </c>
      <c r="C279" s="251">
        <v>3</v>
      </c>
      <c r="D279" s="251"/>
      <c r="E279" s="239">
        <f t="shared" ref="E279" si="28">C279-D279</f>
        <v>3</v>
      </c>
      <c r="F279" s="241" t="s">
        <v>3</v>
      </c>
      <c r="G279" s="242" t="s">
        <v>298</v>
      </c>
      <c r="H279" s="246" t="s">
        <v>414</v>
      </c>
    </row>
    <row r="280" spans="1:8" ht="18.600000000000001" customHeight="1">
      <c r="A280" s="231" t="s">
        <v>564</v>
      </c>
      <c r="B280" s="232" t="s">
        <v>565</v>
      </c>
      <c r="C280" s="233"/>
      <c r="D280" s="233">
        <v>0</v>
      </c>
      <c r="E280" s="233">
        <f t="shared" ref="E280:E318" si="29">+D280-C280</f>
        <v>0</v>
      </c>
      <c r="F280" s="234"/>
      <c r="G280" s="235"/>
      <c r="H280" s="236" t="s">
        <v>417</v>
      </c>
    </row>
    <row r="281" spans="1:8" ht="18.600000000000001" customHeight="1">
      <c r="A281" s="237">
        <v>1</v>
      </c>
      <c r="B281" s="238" t="s">
        <v>566</v>
      </c>
      <c r="C281" s="251">
        <v>4.4000000000000004</v>
      </c>
      <c r="D281" s="251"/>
      <c r="E281" s="239">
        <f>C281-D281</f>
        <v>4.4000000000000004</v>
      </c>
      <c r="F281" s="245" t="s">
        <v>4</v>
      </c>
      <c r="G281" s="242" t="s">
        <v>294</v>
      </c>
      <c r="H281" s="246" t="s">
        <v>414</v>
      </c>
    </row>
    <row r="282" spans="1:8" ht="18.600000000000001" customHeight="1">
      <c r="A282" s="231" t="s">
        <v>567</v>
      </c>
      <c r="B282" s="232" t="s">
        <v>568</v>
      </c>
      <c r="C282" s="233"/>
      <c r="D282" s="233">
        <v>0</v>
      </c>
      <c r="E282" s="233">
        <f t="shared" si="29"/>
        <v>0</v>
      </c>
      <c r="F282" s="234"/>
      <c r="G282" s="235"/>
      <c r="H282" s="236" t="s">
        <v>417</v>
      </c>
    </row>
    <row r="283" spans="1:8" ht="18.600000000000001" customHeight="1">
      <c r="A283" s="237">
        <v>1</v>
      </c>
      <c r="B283" s="242" t="s">
        <v>569</v>
      </c>
      <c r="C283" s="244">
        <v>4</v>
      </c>
      <c r="D283" s="244"/>
      <c r="E283" s="239">
        <f>C283-D283</f>
        <v>4</v>
      </c>
      <c r="F283" s="258" t="s">
        <v>4</v>
      </c>
      <c r="G283" s="242" t="s">
        <v>299</v>
      </c>
      <c r="H283" s="246" t="s">
        <v>414</v>
      </c>
    </row>
    <row r="284" spans="1:8" ht="18.600000000000001" customHeight="1">
      <c r="A284" s="237">
        <v>2</v>
      </c>
      <c r="B284" s="242" t="s">
        <v>570</v>
      </c>
      <c r="C284" s="244">
        <v>1</v>
      </c>
      <c r="D284" s="244"/>
      <c r="E284" s="239">
        <f>C284-D284</f>
        <v>1</v>
      </c>
      <c r="F284" s="258" t="s">
        <v>3</v>
      </c>
      <c r="G284" s="242" t="s">
        <v>296</v>
      </c>
      <c r="H284" s="246" t="s">
        <v>414</v>
      </c>
    </row>
    <row r="285" spans="1:8" ht="18.600000000000001" customHeight="1">
      <c r="A285" s="231" t="s">
        <v>571</v>
      </c>
      <c r="B285" s="232" t="s">
        <v>572</v>
      </c>
      <c r="C285" s="233"/>
      <c r="D285" s="233">
        <v>0</v>
      </c>
      <c r="E285" s="233">
        <f t="shared" si="29"/>
        <v>0</v>
      </c>
      <c r="F285" s="234"/>
      <c r="G285" s="235"/>
      <c r="H285" s="236" t="s">
        <v>417</v>
      </c>
    </row>
    <row r="286" spans="1:8" ht="18.600000000000001" customHeight="1">
      <c r="A286" s="237">
        <v>1</v>
      </c>
      <c r="B286" s="252" t="s">
        <v>573</v>
      </c>
      <c r="C286" s="244">
        <v>3</v>
      </c>
      <c r="D286" s="244"/>
      <c r="E286" s="239">
        <f>C286-D286</f>
        <v>3</v>
      </c>
      <c r="F286" s="245" t="s">
        <v>4</v>
      </c>
      <c r="G286" s="242" t="s">
        <v>293</v>
      </c>
      <c r="H286" s="246" t="s">
        <v>414</v>
      </c>
    </row>
    <row r="287" spans="1:8" ht="18.600000000000001" customHeight="1">
      <c r="A287" s="231" t="s">
        <v>574</v>
      </c>
      <c r="B287" s="232" t="s">
        <v>575</v>
      </c>
      <c r="C287" s="233"/>
      <c r="D287" s="233">
        <v>0</v>
      </c>
      <c r="E287" s="233">
        <f t="shared" si="29"/>
        <v>0</v>
      </c>
      <c r="F287" s="234"/>
      <c r="G287" s="235"/>
      <c r="H287" s="236" t="s">
        <v>417</v>
      </c>
    </row>
    <row r="288" spans="1:8" ht="18.600000000000001" customHeight="1">
      <c r="A288" s="237">
        <v>1</v>
      </c>
      <c r="B288" s="271" t="s">
        <v>359</v>
      </c>
      <c r="C288" s="256">
        <v>0.2</v>
      </c>
      <c r="D288" s="256"/>
      <c r="E288" s="239">
        <f>C288-D288</f>
        <v>0.2</v>
      </c>
      <c r="F288" s="245" t="s">
        <v>4</v>
      </c>
      <c r="G288" s="242" t="s">
        <v>294</v>
      </c>
      <c r="H288" s="246" t="s">
        <v>414</v>
      </c>
    </row>
    <row r="289" spans="1:8" ht="18.600000000000001" customHeight="1">
      <c r="A289" s="237">
        <v>2</v>
      </c>
      <c r="B289" s="252" t="s">
        <v>576</v>
      </c>
      <c r="C289" s="251">
        <v>0.5</v>
      </c>
      <c r="D289" s="251"/>
      <c r="E289" s="239">
        <f t="shared" ref="E289:E294" si="30">C289-D289</f>
        <v>0.5</v>
      </c>
      <c r="F289" s="245" t="s">
        <v>3</v>
      </c>
      <c r="G289" s="242" t="s">
        <v>293</v>
      </c>
      <c r="H289" s="246" t="s">
        <v>414</v>
      </c>
    </row>
    <row r="290" spans="1:8" ht="18.600000000000001" customHeight="1">
      <c r="A290" s="237">
        <v>3</v>
      </c>
      <c r="B290" s="242" t="s">
        <v>577</v>
      </c>
      <c r="C290" s="256">
        <v>0.15</v>
      </c>
      <c r="D290" s="256"/>
      <c r="E290" s="239">
        <f t="shared" si="30"/>
        <v>0.15</v>
      </c>
      <c r="F290" s="245" t="s">
        <v>4</v>
      </c>
      <c r="G290" s="242" t="s">
        <v>297</v>
      </c>
      <c r="H290" s="246" t="s">
        <v>414</v>
      </c>
    </row>
    <row r="291" spans="1:8" ht="18.600000000000001" customHeight="1">
      <c r="A291" s="237">
        <v>4</v>
      </c>
      <c r="B291" s="242" t="s">
        <v>578</v>
      </c>
      <c r="C291" s="244">
        <v>0.3</v>
      </c>
      <c r="D291" s="244"/>
      <c r="E291" s="239">
        <f t="shared" si="30"/>
        <v>0.3</v>
      </c>
      <c r="F291" s="245" t="s">
        <v>3</v>
      </c>
      <c r="G291" s="242" t="s">
        <v>295</v>
      </c>
      <c r="H291" s="246" t="s">
        <v>414</v>
      </c>
    </row>
    <row r="292" spans="1:8" ht="18.600000000000001" customHeight="1">
      <c r="A292" s="237">
        <v>5</v>
      </c>
      <c r="B292" s="318" t="s">
        <v>360</v>
      </c>
      <c r="C292" s="244">
        <v>0.4</v>
      </c>
      <c r="D292" s="244"/>
      <c r="E292" s="239">
        <f t="shared" si="30"/>
        <v>0.4</v>
      </c>
      <c r="F292" s="245" t="s">
        <v>4</v>
      </c>
      <c r="G292" s="242" t="s">
        <v>296</v>
      </c>
      <c r="H292" s="246" t="s">
        <v>414</v>
      </c>
    </row>
    <row r="293" spans="1:8" ht="18.600000000000001" customHeight="1">
      <c r="A293" s="237">
        <v>6</v>
      </c>
      <c r="B293" s="242" t="s">
        <v>579</v>
      </c>
      <c r="C293" s="244">
        <v>0.34</v>
      </c>
      <c r="D293" s="244"/>
      <c r="E293" s="239">
        <f t="shared" si="30"/>
        <v>0.34</v>
      </c>
      <c r="F293" s="245" t="s">
        <v>4</v>
      </c>
      <c r="G293" s="242" t="s">
        <v>299</v>
      </c>
      <c r="H293" s="246" t="s">
        <v>414</v>
      </c>
    </row>
    <row r="294" spans="1:8" ht="18.600000000000001" customHeight="1">
      <c r="A294" s="237">
        <v>7</v>
      </c>
      <c r="B294" s="242" t="s">
        <v>580</v>
      </c>
      <c r="C294" s="244">
        <v>0.35</v>
      </c>
      <c r="D294" s="244"/>
      <c r="E294" s="239">
        <f t="shared" si="30"/>
        <v>0.35</v>
      </c>
      <c r="F294" s="245" t="s">
        <v>4</v>
      </c>
      <c r="G294" s="242" t="s">
        <v>299</v>
      </c>
      <c r="H294" s="246" t="s">
        <v>414</v>
      </c>
    </row>
    <row r="295" spans="1:8" ht="18.600000000000001" customHeight="1">
      <c r="A295" s="231" t="s">
        <v>581</v>
      </c>
      <c r="B295" s="232" t="s">
        <v>582</v>
      </c>
      <c r="C295" s="233"/>
      <c r="D295" s="233">
        <v>0</v>
      </c>
      <c r="E295" s="233">
        <f t="shared" si="29"/>
        <v>0</v>
      </c>
      <c r="F295" s="234"/>
      <c r="G295" s="235"/>
      <c r="H295" s="236" t="s">
        <v>417</v>
      </c>
    </row>
    <row r="296" spans="1:8" ht="18.600000000000001" customHeight="1">
      <c r="A296" s="237">
        <v>1</v>
      </c>
      <c r="B296" s="271" t="s">
        <v>347</v>
      </c>
      <c r="C296" s="317">
        <v>0.09</v>
      </c>
      <c r="D296" s="317"/>
      <c r="E296" s="239">
        <f t="shared" ref="E296:E311" si="31">C296-D296</f>
        <v>0.09</v>
      </c>
      <c r="F296" s="245" t="s">
        <v>3</v>
      </c>
      <c r="G296" s="242" t="s">
        <v>293</v>
      </c>
      <c r="H296" s="246" t="s">
        <v>414</v>
      </c>
    </row>
    <row r="297" spans="1:8" ht="18.600000000000001" customHeight="1">
      <c r="A297" s="237">
        <v>2</v>
      </c>
      <c r="B297" s="252" t="s">
        <v>348</v>
      </c>
      <c r="C297" s="239">
        <v>0.3</v>
      </c>
      <c r="D297" s="239"/>
      <c r="E297" s="239">
        <f t="shared" si="31"/>
        <v>0.3</v>
      </c>
      <c r="F297" s="245" t="s">
        <v>3</v>
      </c>
      <c r="G297" s="242" t="s">
        <v>293</v>
      </c>
      <c r="H297" s="246" t="s">
        <v>414</v>
      </c>
    </row>
    <row r="298" spans="1:8" ht="18.600000000000001" customHeight="1">
      <c r="A298" s="237">
        <v>3</v>
      </c>
      <c r="B298" s="271" t="s">
        <v>346</v>
      </c>
      <c r="C298" s="317">
        <v>0.09</v>
      </c>
      <c r="D298" s="317"/>
      <c r="E298" s="239">
        <f t="shared" si="31"/>
        <v>0.09</v>
      </c>
      <c r="F298" s="245" t="s">
        <v>3</v>
      </c>
      <c r="G298" s="242" t="s">
        <v>293</v>
      </c>
      <c r="H298" s="246" t="s">
        <v>414</v>
      </c>
    </row>
    <row r="299" spans="1:8" ht="18.600000000000001" customHeight="1">
      <c r="A299" s="237">
        <v>4</v>
      </c>
      <c r="B299" s="238" t="s">
        <v>635</v>
      </c>
      <c r="C299" s="317">
        <v>0.2</v>
      </c>
      <c r="D299" s="317"/>
      <c r="E299" s="239">
        <f t="shared" si="31"/>
        <v>0.2</v>
      </c>
      <c r="F299" s="245" t="s">
        <v>3</v>
      </c>
      <c r="G299" s="242" t="s">
        <v>293</v>
      </c>
      <c r="H299" s="246" t="s">
        <v>414</v>
      </c>
    </row>
    <row r="300" spans="1:8" ht="18.600000000000001" customHeight="1">
      <c r="A300" s="237">
        <v>5</v>
      </c>
      <c r="B300" s="238" t="s">
        <v>585</v>
      </c>
      <c r="C300" s="239">
        <v>0.3</v>
      </c>
      <c r="D300" s="239"/>
      <c r="E300" s="239">
        <f t="shared" si="31"/>
        <v>0.3</v>
      </c>
      <c r="F300" s="245" t="s">
        <v>3</v>
      </c>
      <c r="G300" s="277" t="s">
        <v>294</v>
      </c>
      <c r="H300" s="246" t="s">
        <v>414</v>
      </c>
    </row>
    <row r="301" spans="1:8" ht="18.600000000000001" customHeight="1">
      <c r="A301" s="237">
        <v>6</v>
      </c>
      <c r="B301" s="252" t="s">
        <v>343</v>
      </c>
      <c r="C301" s="244">
        <v>0.05</v>
      </c>
      <c r="D301" s="244"/>
      <c r="E301" s="239">
        <f t="shared" si="31"/>
        <v>0.05</v>
      </c>
      <c r="F301" s="245" t="s">
        <v>3</v>
      </c>
      <c r="G301" s="242" t="s">
        <v>295</v>
      </c>
      <c r="H301" s="246" t="s">
        <v>414</v>
      </c>
    </row>
    <row r="302" spans="1:8" ht="18.600000000000001" customHeight="1">
      <c r="A302" s="237">
        <v>7</v>
      </c>
      <c r="B302" s="252" t="s">
        <v>345</v>
      </c>
      <c r="C302" s="244">
        <v>0.05</v>
      </c>
      <c r="D302" s="244"/>
      <c r="E302" s="239">
        <f t="shared" si="31"/>
        <v>0.05</v>
      </c>
      <c r="F302" s="245" t="s">
        <v>3</v>
      </c>
      <c r="G302" s="242" t="s">
        <v>295</v>
      </c>
      <c r="H302" s="246" t="s">
        <v>414</v>
      </c>
    </row>
    <row r="303" spans="1:8" ht="18.600000000000001" customHeight="1">
      <c r="A303" s="237">
        <v>8</v>
      </c>
      <c r="B303" s="252" t="s">
        <v>342</v>
      </c>
      <c r="C303" s="244">
        <v>0.05</v>
      </c>
      <c r="D303" s="244"/>
      <c r="E303" s="239">
        <f t="shared" si="31"/>
        <v>0.05</v>
      </c>
      <c r="F303" s="245" t="s">
        <v>3</v>
      </c>
      <c r="G303" s="242" t="s">
        <v>295</v>
      </c>
      <c r="H303" s="246" t="s">
        <v>414</v>
      </c>
    </row>
    <row r="304" spans="1:8" ht="18.600000000000001" customHeight="1">
      <c r="A304" s="237">
        <v>9</v>
      </c>
      <c r="B304" s="271" t="s">
        <v>340</v>
      </c>
      <c r="C304" s="244">
        <v>0.05</v>
      </c>
      <c r="D304" s="244"/>
      <c r="E304" s="239">
        <f t="shared" si="31"/>
        <v>0.05</v>
      </c>
      <c r="F304" s="245" t="s">
        <v>3</v>
      </c>
      <c r="G304" s="242" t="s">
        <v>295</v>
      </c>
      <c r="H304" s="246" t="s">
        <v>414</v>
      </c>
    </row>
    <row r="305" spans="1:8" ht="18.600000000000001" customHeight="1">
      <c r="A305" s="237">
        <v>10</v>
      </c>
      <c r="B305" s="252" t="s">
        <v>341</v>
      </c>
      <c r="C305" s="244">
        <v>0.05</v>
      </c>
      <c r="D305" s="244"/>
      <c r="E305" s="239">
        <f t="shared" si="31"/>
        <v>0.05</v>
      </c>
      <c r="F305" s="245" t="s">
        <v>3</v>
      </c>
      <c r="G305" s="242" t="s">
        <v>295</v>
      </c>
      <c r="H305" s="246" t="s">
        <v>414</v>
      </c>
    </row>
    <row r="306" spans="1:8" ht="18.600000000000001" customHeight="1">
      <c r="A306" s="237">
        <v>11</v>
      </c>
      <c r="B306" s="252" t="s">
        <v>344</v>
      </c>
      <c r="C306" s="244">
        <v>0.05</v>
      </c>
      <c r="D306" s="244"/>
      <c r="E306" s="239">
        <f t="shared" si="31"/>
        <v>0.05</v>
      </c>
      <c r="F306" s="245" t="s">
        <v>3</v>
      </c>
      <c r="G306" s="242" t="s">
        <v>295</v>
      </c>
      <c r="H306" s="246" t="s">
        <v>414</v>
      </c>
    </row>
    <row r="307" spans="1:8" ht="18.600000000000001" customHeight="1">
      <c r="A307" s="237">
        <v>12</v>
      </c>
      <c r="B307" s="238" t="s">
        <v>584</v>
      </c>
      <c r="C307" s="239">
        <v>0.3</v>
      </c>
      <c r="D307" s="239"/>
      <c r="E307" s="239">
        <f t="shared" si="31"/>
        <v>0.3</v>
      </c>
      <c r="F307" s="245" t="s">
        <v>3</v>
      </c>
      <c r="G307" s="277" t="s">
        <v>296</v>
      </c>
      <c r="H307" s="246" t="s">
        <v>414</v>
      </c>
    </row>
    <row r="308" spans="1:8" ht="18.600000000000001" customHeight="1">
      <c r="A308" s="237">
        <v>13</v>
      </c>
      <c r="B308" s="238" t="s">
        <v>583</v>
      </c>
      <c r="C308" s="239">
        <v>0.3</v>
      </c>
      <c r="D308" s="239"/>
      <c r="E308" s="239">
        <f t="shared" si="31"/>
        <v>0.3</v>
      </c>
      <c r="F308" s="245" t="s">
        <v>3</v>
      </c>
      <c r="G308" s="277" t="s">
        <v>299</v>
      </c>
      <c r="H308" s="246" t="s">
        <v>414</v>
      </c>
    </row>
    <row r="309" spans="1:8" ht="18.600000000000001" customHeight="1">
      <c r="A309" s="237">
        <v>14</v>
      </c>
      <c r="B309" s="238" t="s">
        <v>637</v>
      </c>
      <c r="C309" s="256">
        <v>1.75</v>
      </c>
      <c r="D309" s="256"/>
      <c r="E309" s="239">
        <f t="shared" si="31"/>
        <v>1.75</v>
      </c>
      <c r="F309" s="245" t="s">
        <v>636</v>
      </c>
      <c r="G309" s="242" t="s">
        <v>298</v>
      </c>
      <c r="H309" s="246" t="s">
        <v>414</v>
      </c>
    </row>
    <row r="310" spans="1:8" ht="18.600000000000001" customHeight="1">
      <c r="A310" s="237">
        <v>15</v>
      </c>
      <c r="B310" s="271" t="s">
        <v>339</v>
      </c>
      <c r="C310" s="317">
        <v>0.01</v>
      </c>
      <c r="D310" s="317"/>
      <c r="E310" s="239">
        <f t="shared" si="31"/>
        <v>0.01</v>
      </c>
      <c r="F310" s="245" t="s">
        <v>4</v>
      </c>
      <c r="G310" s="242" t="s">
        <v>298</v>
      </c>
      <c r="H310" s="246" t="s">
        <v>414</v>
      </c>
    </row>
    <row r="311" spans="1:8" ht="18.600000000000001" customHeight="1">
      <c r="A311" s="237">
        <v>16</v>
      </c>
      <c r="B311" s="238" t="s">
        <v>586</v>
      </c>
      <c r="C311" s="239">
        <v>0.3</v>
      </c>
      <c r="D311" s="239"/>
      <c r="E311" s="239">
        <f t="shared" si="31"/>
        <v>0.3</v>
      </c>
      <c r="F311" s="245" t="s">
        <v>3</v>
      </c>
      <c r="G311" s="277" t="s">
        <v>300</v>
      </c>
      <c r="H311" s="246" t="s">
        <v>414</v>
      </c>
    </row>
    <row r="312" spans="1:8" ht="18.600000000000001" customHeight="1">
      <c r="A312" s="231" t="s">
        <v>587</v>
      </c>
      <c r="B312" s="232" t="s">
        <v>588</v>
      </c>
      <c r="C312" s="233"/>
      <c r="D312" s="233">
        <v>0</v>
      </c>
      <c r="E312" s="233">
        <f t="shared" si="29"/>
        <v>0</v>
      </c>
      <c r="F312" s="234"/>
      <c r="G312" s="235"/>
      <c r="H312" s="236" t="s">
        <v>417</v>
      </c>
    </row>
    <row r="313" spans="1:8" ht="18.600000000000001" customHeight="1">
      <c r="A313" s="237">
        <v>1</v>
      </c>
      <c r="B313" s="238" t="s">
        <v>514</v>
      </c>
      <c r="C313" s="251">
        <f>4.36-0.3978</f>
        <v>3.9622000000000002</v>
      </c>
      <c r="D313" s="251"/>
      <c r="E313" s="239">
        <f>C313-D313</f>
        <v>3.9622000000000002</v>
      </c>
      <c r="F313" s="245" t="s">
        <v>405</v>
      </c>
      <c r="G313" s="242" t="s">
        <v>293</v>
      </c>
      <c r="H313" s="246" t="s">
        <v>414</v>
      </c>
    </row>
    <row r="314" spans="1:8" ht="18.600000000000001" customHeight="1">
      <c r="A314" s="237">
        <v>2</v>
      </c>
      <c r="B314" s="238" t="s">
        <v>589</v>
      </c>
      <c r="C314" s="256">
        <v>1.7200000000000002</v>
      </c>
      <c r="D314" s="256"/>
      <c r="E314" s="239">
        <f t="shared" ref="E314:E317" si="32">C314-D314</f>
        <v>1.7200000000000002</v>
      </c>
      <c r="F314" s="245" t="s">
        <v>4</v>
      </c>
      <c r="G314" s="242" t="s">
        <v>294</v>
      </c>
      <c r="H314" s="246" t="s">
        <v>414</v>
      </c>
    </row>
    <row r="315" spans="1:8" ht="18.600000000000001" customHeight="1">
      <c r="A315" s="237">
        <v>3</v>
      </c>
      <c r="B315" s="271" t="s">
        <v>590</v>
      </c>
      <c r="C315" s="256">
        <v>0.65</v>
      </c>
      <c r="D315" s="256"/>
      <c r="E315" s="239">
        <f t="shared" si="32"/>
        <v>0.65</v>
      </c>
      <c r="F315" s="245" t="s">
        <v>3</v>
      </c>
      <c r="G315" s="242" t="s">
        <v>297</v>
      </c>
      <c r="H315" s="246" t="s">
        <v>414</v>
      </c>
    </row>
    <row r="316" spans="1:8" ht="18.600000000000001" customHeight="1">
      <c r="A316" s="237">
        <v>4</v>
      </c>
      <c r="B316" s="238" t="s">
        <v>591</v>
      </c>
      <c r="C316" s="256">
        <v>1.9</v>
      </c>
      <c r="D316" s="256"/>
      <c r="E316" s="239">
        <f t="shared" si="32"/>
        <v>1.9</v>
      </c>
      <c r="F316" s="245" t="s">
        <v>3</v>
      </c>
      <c r="G316" s="241" t="s">
        <v>300</v>
      </c>
      <c r="H316" s="246" t="s">
        <v>414</v>
      </c>
    </row>
    <row r="317" spans="1:8" ht="18.600000000000001" customHeight="1">
      <c r="A317" s="237">
        <v>5</v>
      </c>
      <c r="B317" s="238" t="s">
        <v>589</v>
      </c>
      <c r="C317" s="239">
        <v>1.3900000000000001</v>
      </c>
      <c r="D317" s="239"/>
      <c r="E317" s="239">
        <f t="shared" si="32"/>
        <v>1.3900000000000001</v>
      </c>
      <c r="F317" s="245" t="s">
        <v>3</v>
      </c>
      <c r="G317" s="242" t="s">
        <v>296</v>
      </c>
      <c r="H317" s="246" t="s">
        <v>414</v>
      </c>
    </row>
    <row r="318" spans="1:8" ht="18.600000000000001" customHeight="1">
      <c r="A318" s="231" t="s">
        <v>592</v>
      </c>
      <c r="B318" s="232" t="s">
        <v>593</v>
      </c>
      <c r="C318" s="233"/>
      <c r="D318" s="233">
        <v>0</v>
      </c>
      <c r="E318" s="233">
        <f t="shared" si="29"/>
        <v>0</v>
      </c>
      <c r="F318" s="234"/>
      <c r="G318" s="235"/>
      <c r="H318" s="236" t="s">
        <v>417</v>
      </c>
    </row>
    <row r="319" spans="1:8" ht="18.600000000000001" customHeight="1">
      <c r="A319" s="237">
        <v>1</v>
      </c>
      <c r="B319" s="277" t="s">
        <v>594</v>
      </c>
      <c r="C319" s="256">
        <v>7.7499999999999991</v>
      </c>
      <c r="D319" s="256"/>
      <c r="E319" s="239">
        <f>C319-D319</f>
        <v>7.7499999999999991</v>
      </c>
      <c r="F319" s="245" t="s">
        <v>4</v>
      </c>
      <c r="G319" s="242" t="s">
        <v>294</v>
      </c>
      <c r="H319" s="246" t="s">
        <v>414</v>
      </c>
    </row>
    <row r="320" spans="1:8" ht="18.600000000000001" customHeight="1">
      <c r="A320" s="237">
        <v>2</v>
      </c>
      <c r="B320" s="277" t="s">
        <v>594</v>
      </c>
      <c r="C320" s="256">
        <v>8.52</v>
      </c>
      <c r="D320" s="256"/>
      <c r="E320" s="239">
        <f t="shared" ref="E320:E330" si="33">C320-D320</f>
        <v>8.52</v>
      </c>
      <c r="F320" s="245" t="s">
        <v>3</v>
      </c>
      <c r="G320" s="242" t="s">
        <v>295</v>
      </c>
      <c r="H320" s="246" t="s">
        <v>414</v>
      </c>
    </row>
    <row r="321" spans="1:8" ht="18.600000000000001" customHeight="1">
      <c r="A321" s="237">
        <v>3</v>
      </c>
      <c r="B321" s="277" t="s">
        <v>594</v>
      </c>
      <c r="C321" s="256">
        <f>4.3+2</f>
        <v>6.3</v>
      </c>
      <c r="D321" s="256"/>
      <c r="E321" s="239">
        <f t="shared" si="33"/>
        <v>6.3</v>
      </c>
      <c r="F321" s="245" t="s">
        <v>3</v>
      </c>
      <c r="G321" s="242" t="s">
        <v>296</v>
      </c>
      <c r="H321" s="246" t="s">
        <v>414</v>
      </c>
    </row>
    <row r="322" spans="1:8" ht="18.600000000000001" customHeight="1">
      <c r="A322" s="237">
        <v>4</v>
      </c>
      <c r="B322" s="277" t="s">
        <v>594</v>
      </c>
      <c r="C322" s="256">
        <f>9.77-C330</f>
        <v>8.3043999999999993</v>
      </c>
      <c r="D322" s="256"/>
      <c r="E322" s="239">
        <f t="shared" si="33"/>
        <v>8.3043999999999993</v>
      </c>
      <c r="F322" s="245" t="s">
        <v>405</v>
      </c>
      <c r="G322" s="242" t="s">
        <v>297</v>
      </c>
      <c r="H322" s="246" t="s">
        <v>414</v>
      </c>
    </row>
    <row r="323" spans="1:8" ht="18.600000000000001" customHeight="1">
      <c r="A323" s="237">
        <v>5</v>
      </c>
      <c r="B323" s="277" t="s">
        <v>594</v>
      </c>
      <c r="C323" s="256">
        <v>8.65</v>
      </c>
      <c r="D323" s="256"/>
      <c r="E323" s="239">
        <f t="shared" si="33"/>
        <v>8.65</v>
      </c>
      <c r="F323" s="245" t="s">
        <v>3</v>
      </c>
      <c r="G323" s="242" t="s">
        <v>299</v>
      </c>
      <c r="H323" s="246" t="s">
        <v>414</v>
      </c>
    </row>
    <row r="324" spans="1:8" ht="18.600000000000001" customHeight="1">
      <c r="A324" s="237">
        <v>6</v>
      </c>
      <c r="B324" s="277" t="s">
        <v>594</v>
      </c>
      <c r="C324" s="256">
        <v>1.5199999999999996</v>
      </c>
      <c r="D324" s="256"/>
      <c r="E324" s="239">
        <f t="shared" si="33"/>
        <v>1.5199999999999996</v>
      </c>
      <c r="F324" s="245" t="s">
        <v>3</v>
      </c>
      <c r="G324" s="242" t="s">
        <v>298</v>
      </c>
      <c r="H324" s="246" t="s">
        <v>414</v>
      </c>
    </row>
    <row r="325" spans="1:8" ht="18.600000000000001" customHeight="1">
      <c r="A325" s="237">
        <v>7</v>
      </c>
      <c r="B325" s="277" t="s">
        <v>594</v>
      </c>
      <c r="C325" s="256">
        <f>11.18-0.34</f>
        <v>10.84</v>
      </c>
      <c r="D325" s="256"/>
      <c r="E325" s="239">
        <f t="shared" si="33"/>
        <v>10.84</v>
      </c>
      <c r="F325" s="245" t="s">
        <v>3</v>
      </c>
      <c r="G325" s="242" t="s">
        <v>300</v>
      </c>
      <c r="H325" s="246" t="s">
        <v>414</v>
      </c>
    </row>
    <row r="326" spans="1:8" ht="18.600000000000001" customHeight="1">
      <c r="A326" s="237">
        <v>8</v>
      </c>
      <c r="B326" s="249" t="s">
        <v>595</v>
      </c>
      <c r="C326" s="239">
        <v>0.56999999999999995</v>
      </c>
      <c r="D326" s="239"/>
      <c r="E326" s="239">
        <f t="shared" si="33"/>
        <v>0.56999999999999995</v>
      </c>
      <c r="F326" s="245" t="s">
        <v>3</v>
      </c>
      <c r="G326" s="322" t="s">
        <v>300</v>
      </c>
      <c r="H326" s="246" t="s">
        <v>414</v>
      </c>
    </row>
    <row r="327" spans="1:8" ht="18.600000000000001" customHeight="1">
      <c r="A327" s="237">
        <v>9</v>
      </c>
      <c r="B327" s="242" t="s">
        <v>596</v>
      </c>
      <c r="C327" s="256">
        <v>10.26</v>
      </c>
      <c r="D327" s="256"/>
      <c r="E327" s="239">
        <f t="shared" si="33"/>
        <v>10.26</v>
      </c>
      <c r="F327" s="245" t="s">
        <v>452</v>
      </c>
      <c r="G327" s="242" t="s">
        <v>298</v>
      </c>
      <c r="H327" s="246" t="s">
        <v>414</v>
      </c>
    </row>
    <row r="328" spans="1:8" ht="18.600000000000001" customHeight="1">
      <c r="A328" s="237">
        <v>10</v>
      </c>
      <c r="B328" s="242" t="s">
        <v>613</v>
      </c>
      <c r="C328" s="256">
        <v>10</v>
      </c>
      <c r="D328" s="256"/>
      <c r="E328" s="239">
        <f t="shared" si="33"/>
        <v>10</v>
      </c>
      <c r="F328" s="245" t="s">
        <v>452</v>
      </c>
      <c r="G328" s="242" t="s">
        <v>298</v>
      </c>
      <c r="H328" s="246" t="s">
        <v>414</v>
      </c>
    </row>
    <row r="329" spans="1:8" ht="18.600000000000001" customHeight="1">
      <c r="A329" s="237">
        <v>11</v>
      </c>
      <c r="B329" s="242" t="s">
        <v>665</v>
      </c>
      <c r="C329" s="256">
        <v>0.7</v>
      </c>
      <c r="D329" s="256"/>
      <c r="E329" s="239">
        <f t="shared" si="33"/>
        <v>0.7</v>
      </c>
      <c r="F329" s="245" t="s">
        <v>452</v>
      </c>
      <c r="G329" s="242" t="s">
        <v>294</v>
      </c>
      <c r="H329" s="246" t="s">
        <v>666</v>
      </c>
    </row>
    <row r="330" spans="1:8" ht="18.600000000000001" customHeight="1">
      <c r="A330" s="237">
        <v>12</v>
      </c>
      <c r="B330" s="242" t="s">
        <v>667</v>
      </c>
      <c r="C330" s="256">
        <v>1.4656</v>
      </c>
      <c r="D330" s="256"/>
      <c r="E330" s="239">
        <f t="shared" si="33"/>
        <v>1.4656</v>
      </c>
      <c r="F330" s="245" t="s">
        <v>452</v>
      </c>
      <c r="G330" s="242" t="s">
        <v>297</v>
      </c>
      <c r="H330" s="246" t="s">
        <v>666</v>
      </c>
    </row>
    <row r="331" spans="1:8" ht="18.600000000000001" customHeight="1">
      <c r="A331" s="231" t="s">
        <v>597</v>
      </c>
      <c r="B331" s="232" t="s">
        <v>598</v>
      </c>
      <c r="C331" s="233"/>
      <c r="D331" s="233">
        <v>0</v>
      </c>
      <c r="E331" s="233">
        <f t="shared" ref="E331:E344" si="34">+D331-C331</f>
        <v>0</v>
      </c>
      <c r="F331" s="234"/>
      <c r="G331" s="235"/>
      <c r="H331" s="236" t="s">
        <v>417</v>
      </c>
    </row>
    <row r="332" spans="1:8" ht="18.600000000000001" customHeight="1">
      <c r="A332" s="237">
        <v>1</v>
      </c>
      <c r="B332" s="277" t="s">
        <v>594</v>
      </c>
      <c r="C332" s="256">
        <v>14.51</v>
      </c>
      <c r="D332" s="256"/>
      <c r="E332" s="239">
        <f>C332-D332</f>
        <v>14.51</v>
      </c>
      <c r="F332" s="245" t="s">
        <v>405</v>
      </c>
      <c r="G332" s="242" t="s">
        <v>293</v>
      </c>
      <c r="H332" s="246" t="s">
        <v>414</v>
      </c>
    </row>
    <row r="333" spans="1:8" ht="18.600000000000001" customHeight="1">
      <c r="A333" s="237">
        <v>2</v>
      </c>
      <c r="B333" s="242" t="s">
        <v>394</v>
      </c>
      <c r="C333" s="256">
        <v>4</v>
      </c>
      <c r="D333" s="256"/>
      <c r="E333" s="239">
        <f t="shared" ref="E333" si="35">C333-D333</f>
        <v>4</v>
      </c>
      <c r="F333" s="245" t="s">
        <v>4</v>
      </c>
      <c r="G333" s="242" t="s">
        <v>293</v>
      </c>
      <c r="H333" s="246" t="s">
        <v>414</v>
      </c>
    </row>
    <row r="334" spans="1:8" ht="18.600000000000001" customHeight="1">
      <c r="A334" s="231" t="s">
        <v>599</v>
      </c>
      <c r="B334" s="232" t="s">
        <v>600</v>
      </c>
      <c r="C334" s="233"/>
      <c r="D334" s="233">
        <v>0</v>
      </c>
      <c r="E334" s="233">
        <f t="shared" si="34"/>
        <v>0</v>
      </c>
      <c r="F334" s="234"/>
      <c r="G334" s="235"/>
      <c r="H334" s="236" t="s">
        <v>417</v>
      </c>
    </row>
    <row r="335" spans="1:8" ht="18.600000000000001" customHeight="1">
      <c r="A335" s="237">
        <v>1</v>
      </c>
      <c r="B335" s="252" t="s">
        <v>601</v>
      </c>
      <c r="C335" s="244">
        <v>1</v>
      </c>
      <c r="D335" s="244"/>
      <c r="E335" s="239">
        <f>C335-D335</f>
        <v>1</v>
      </c>
      <c r="F335" s="245" t="s">
        <v>3</v>
      </c>
      <c r="G335" s="242" t="s">
        <v>299</v>
      </c>
      <c r="H335" s="246" t="s">
        <v>414</v>
      </c>
    </row>
    <row r="336" spans="1:8" ht="18.600000000000001" customHeight="1">
      <c r="A336" s="237">
        <v>2</v>
      </c>
      <c r="B336" s="249" t="s">
        <v>602</v>
      </c>
      <c r="C336" s="244">
        <v>1.1000000000000001</v>
      </c>
      <c r="D336" s="244"/>
      <c r="E336" s="239">
        <f>C336-D336</f>
        <v>1.1000000000000001</v>
      </c>
      <c r="F336" s="245" t="s">
        <v>3</v>
      </c>
      <c r="G336" s="242" t="s">
        <v>295</v>
      </c>
      <c r="H336" s="246" t="s">
        <v>414</v>
      </c>
    </row>
    <row r="337" spans="1:8" ht="18.600000000000001" customHeight="1">
      <c r="A337" s="237">
        <v>3</v>
      </c>
      <c r="B337" s="249" t="s">
        <v>621</v>
      </c>
      <c r="C337" s="244">
        <v>0.8</v>
      </c>
      <c r="D337" s="244"/>
      <c r="E337" s="239">
        <f>C337-D337</f>
        <v>0.8</v>
      </c>
      <c r="F337" s="245" t="s">
        <v>3</v>
      </c>
      <c r="G337" s="242" t="s">
        <v>294</v>
      </c>
      <c r="H337" s="246" t="s">
        <v>414</v>
      </c>
    </row>
    <row r="338" spans="1:8" ht="18.600000000000001" customHeight="1">
      <c r="A338" s="237">
        <v>4</v>
      </c>
      <c r="B338" s="249" t="s">
        <v>622</v>
      </c>
      <c r="C338" s="244">
        <v>1</v>
      </c>
      <c r="D338" s="244"/>
      <c r="E338" s="239">
        <f>C338-D338</f>
        <v>1</v>
      </c>
      <c r="F338" s="245" t="s">
        <v>3</v>
      </c>
      <c r="G338" s="242" t="s">
        <v>296</v>
      </c>
      <c r="H338" s="246" t="s">
        <v>414</v>
      </c>
    </row>
    <row r="339" spans="1:8" ht="18.600000000000001" customHeight="1">
      <c r="A339" s="231" t="s">
        <v>603</v>
      </c>
      <c r="B339" s="232" t="s">
        <v>604</v>
      </c>
      <c r="C339" s="233">
        <v>0</v>
      </c>
      <c r="D339" s="233"/>
      <c r="E339" s="233">
        <f t="shared" si="34"/>
        <v>0</v>
      </c>
      <c r="F339" s="234"/>
      <c r="G339" s="235"/>
      <c r="H339" s="236" t="s">
        <v>417</v>
      </c>
    </row>
    <row r="340" spans="1:8" ht="18.600000000000001" customHeight="1">
      <c r="A340" s="237">
        <v>1</v>
      </c>
      <c r="B340" s="242" t="s">
        <v>605</v>
      </c>
      <c r="C340" s="239">
        <v>2.44</v>
      </c>
      <c r="D340" s="239"/>
      <c r="E340" s="239">
        <f t="shared" ref="E340:E341" si="36">C340-D340</f>
        <v>2.44</v>
      </c>
      <c r="F340" s="245" t="s">
        <v>3</v>
      </c>
      <c r="G340" s="242" t="s">
        <v>293</v>
      </c>
      <c r="H340" s="246" t="s">
        <v>414</v>
      </c>
    </row>
    <row r="341" spans="1:8" ht="18.600000000000001" customHeight="1">
      <c r="A341" s="237">
        <v>2</v>
      </c>
      <c r="B341" s="242" t="s">
        <v>606</v>
      </c>
      <c r="C341" s="239">
        <v>0.4</v>
      </c>
      <c r="D341" s="239"/>
      <c r="E341" s="239">
        <f t="shared" si="36"/>
        <v>0.4</v>
      </c>
      <c r="F341" s="319" t="s">
        <v>3</v>
      </c>
      <c r="G341" s="242" t="s">
        <v>293</v>
      </c>
      <c r="H341" s="246" t="s">
        <v>414</v>
      </c>
    </row>
    <row r="342" spans="1:8" ht="18.600000000000001" customHeight="1">
      <c r="A342" s="231" t="s">
        <v>607</v>
      </c>
      <c r="B342" s="232" t="s">
        <v>608</v>
      </c>
      <c r="C342" s="233">
        <v>0</v>
      </c>
      <c r="D342" s="233"/>
      <c r="E342" s="233">
        <f t="shared" si="34"/>
        <v>0</v>
      </c>
      <c r="F342" s="234"/>
      <c r="G342" s="235"/>
      <c r="H342" s="236" t="s">
        <v>417</v>
      </c>
    </row>
    <row r="343" spans="1:8" ht="18.600000000000001" customHeight="1">
      <c r="A343" s="237">
        <v>1</v>
      </c>
      <c r="B343" s="242" t="s">
        <v>609</v>
      </c>
      <c r="C343" s="256">
        <v>3</v>
      </c>
      <c r="D343" s="256"/>
      <c r="E343" s="239">
        <f>C343-D343</f>
        <v>3</v>
      </c>
      <c r="F343" s="245" t="s">
        <v>3</v>
      </c>
      <c r="G343" s="242" t="s">
        <v>293</v>
      </c>
      <c r="H343" s="246" t="s">
        <v>414</v>
      </c>
    </row>
    <row r="344" spans="1:8" ht="18.600000000000001" customHeight="1">
      <c r="A344" s="231" t="s">
        <v>610</v>
      </c>
      <c r="B344" s="232" t="s">
        <v>611</v>
      </c>
      <c r="C344" s="233">
        <v>0</v>
      </c>
      <c r="D344" s="233"/>
      <c r="E344" s="233">
        <f t="shared" si="34"/>
        <v>0</v>
      </c>
      <c r="F344" s="234"/>
      <c r="G344" s="235"/>
      <c r="H344" s="236" t="s">
        <v>417</v>
      </c>
    </row>
    <row r="345" spans="1:8" ht="18.600000000000001" customHeight="1">
      <c r="A345" s="237">
        <v>1</v>
      </c>
      <c r="B345" s="557" t="s">
        <v>612</v>
      </c>
      <c r="C345" s="239">
        <v>7.7000000000000028</v>
      </c>
      <c r="D345" s="239">
        <v>4.7</v>
      </c>
      <c r="E345" s="239">
        <f>C345-D345</f>
        <v>3.0000000000000027</v>
      </c>
      <c r="F345" s="245" t="s">
        <v>4</v>
      </c>
      <c r="G345" s="242" t="s">
        <v>294</v>
      </c>
      <c r="H345" s="246" t="s">
        <v>414</v>
      </c>
    </row>
  </sheetData>
  <sortState xmlns:xlrd2="http://schemas.microsoft.com/office/spreadsheetml/2017/richdata2" ref="A69:H91">
    <sortCondition ref="G69:G91"/>
    <sortCondition ref="B69:B91"/>
  </sortState>
  <dataConsolidate/>
  <mergeCells count="9">
    <mergeCell ref="A1:H1"/>
    <mergeCell ref="A2:H2"/>
    <mergeCell ref="A4:A5"/>
    <mergeCell ref="B4:B5"/>
    <mergeCell ref="C4:C5"/>
    <mergeCell ref="D4:D5"/>
    <mergeCell ref="E4:F4"/>
    <mergeCell ref="G4:G5"/>
    <mergeCell ref="H4:H5"/>
  </mergeCells>
  <phoneticPr fontId="18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33466-19C0-4410-80C7-3495645F9981}">
  <dimension ref="A1:G59"/>
  <sheetViews>
    <sheetView workbookViewId="0">
      <pane xSplit="3" ySplit="7" topLeftCell="D8" activePane="bottomRight" state="frozen"/>
      <selection activeCell="DY10" sqref="DY10"/>
      <selection pane="bottomLeft" activeCell="DY10" sqref="DY10"/>
      <selection pane="topRight" activeCell="DY10" sqref="DY10"/>
      <selection pane="bottomRight" activeCell="D8" sqref="D8"/>
    </sheetView>
  </sheetViews>
  <sheetFormatPr defaultColWidth="8.94921875" defaultRowHeight="12.75"/>
  <cols>
    <col min="1" max="1" width="3.921875" style="47" bestFit="1" customWidth="1"/>
    <col min="2" max="2" width="35.55078125" style="47" customWidth="1"/>
    <col min="3" max="3" width="4.65625" style="47" bestFit="1" customWidth="1"/>
    <col min="4" max="4" width="8.94921875" style="47" customWidth="1"/>
    <col min="5" max="5" width="9.19140625" style="47" customWidth="1"/>
    <col min="6" max="6" width="9.55859375" style="47" customWidth="1"/>
    <col min="7" max="7" width="11.5234375" style="47" customWidth="1"/>
    <col min="8" max="240" width="8.94921875" style="47"/>
    <col min="241" max="241" width="3.921875" style="47" bestFit="1" customWidth="1"/>
    <col min="242" max="242" width="31.3828125" style="47" customWidth="1"/>
    <col min="243" max="243" width="4.65625" style="47" bestFit="1" customWidth="1"/>
    <col min="244" max="245" width="8.94921875" style="47"/>
    <col min="246" max="246" width="7.84375" style="47" customWidth="1"/>
    <col min="247" max="247" width="8.45703125" style="47" customWidth="1"/>
    <col min="248" max="248" width="8.08984375" style="47" customWidth="1"/>
    <col min="249" max="249" width="10.41796875" style="47" customWidth="1"/>
    <col min="250" max="250" width="9.9296875" style="47" bestFit="1" customWidth="1"/>
    <col min="251" max="253" width="9.9296875" style="47" customWidth="1"/>
    <col min="254" max="254" width="11.15234375" style="47" customWidth="1"/>
    <col min="255" max="255" width="8.94921875" style="47"/>
    <col min="256" max="256" width="9.19140625" style="47" customWidth="1"/>
    <col min="257" max="257" width="9.55859375" style="47" customWidth="1"/>
    <col min="258" max="258" width="11.5234375" style="47" customWidth="1"/>
    <col min="259" max="259" width="7.84375" style="47" customWidth="1"/>
    <col min="260" max="496" width="8.94921875" style="47"/>
    <col min="497" max="497" width="3.921875" style="47" bestFit="1" customWidth="1"/>
    <col min="498" max="498" width="31.3828125" style="47" customWidth="1"/>
    <col min="499" max="499" width="4.65625" style="47" bestFit="1" customWidth="1"/>
    <col min="500" max="501" width="8.94921875" style="47"/>
    <col min="502" max="502" width="7.84375" style="47" customWidth="1"/>
    <col min="503" max="503" width="8.45703125" style="47" customWidth="1"/>
    <col min="504" max="504" width="8.08984375" style="47" customWidth="1"/>
    <col min="505" max="505" width="10.41796875" style="47" customWidth="1"/>
    <col min="506" max="506" width="9.9296875" style="47" bestFit="1" customWidth="1"/>
    <col min="507" max="509" width="9.9296875" style="47" customWidth="1"/>
    <col min="510" max="510" width="11.15234375" style="47" customWidth="1"/>
    <col min="511" max="511" width="8.94921875" style="47"/>
    <col min="512" max="512" width="9.19140625" style="47" customWidth="1"/>
    <col min="513" max="513" width="9.55859375" style="47" customWidth="1"/>
    <col min="514" max="514" width="11.5234375" style="47" customWidth="1"/>
    <col min="515" max="515" width="7.84375" style="47" customWidth="1"/>
    <col min="516" max="752" width="8.94921875" style="47"/>
    <col min="753" max="753" width="3.921875" style="47" bestFit="1" customWidth="1"/>
    <col min="754" max="754" width="31.3828125" style="47" customWidth="1"/>
    <col min="755" max="755" width="4.65625" style="47" bestFit="1" customWidth="1"/>
    <col min="756" max="757" width="8.94921875" style="47"/>
    <col min="758" max="758" width="7.84375" style="47" customWidth="1"/>
    <col min="759" max="759" width="8.45703125" style="47" customWidth="1"/>
    <col min="760" max="760" width="8.08984375" style="47" customWidth="1"/>
    <col min="761" max="761" width="10.41796875" style="47" customWidth="1"/>
    <col min="762" max="762" width="9.9296875" style="47" bestFit="1" customWidth="1"/>
    <col min="763" max="765" width="9.9296875" style="47" customWidth="1"/>
    <col min="766" max="766" width="11.15234375" style="47" customWidth="1"/>
    <col min="767" max="767" width="8.94921875" style="47"/>
    <col min="768" max="768" width="9.19140625" style="47" customWidth="1"/>
    <col min="769" max="769" width="9.55859375" style="47" customWidth="1"/>
    <col min="770" max="770" width="11.5234375" style="47" customWidth="1"/>
    <col min="771" max="771" width="7.84375" style="47" customWidth="1"/>
    <col min="772" max="1008" width="8.94921875" style="47"/>
    <col min="1009" max="1009" width="3.921875" style="47" bestFit="1" customWidth="1"/>
    <col min="1010" max="1010" width="31.3828125" style="47" customWidth="1"/>
    <col min="1011" max="1011" width="4.65625" style="47" bestFit="1" customWidth="1"/>
    <col min="1012" max="1013" width="8.94921875" style="47"/>
    <col min="1014" max="1014" width="7.84375" style="47" customWidth="1"/>
    <col min="1015" max="1015" width="8.45703125" style="47" customWidth="1"/>
    <col min="1016" max="1016" width="8.08984375" style="47" customWidth="1"/>
    <col min="1017" max="1017" width="10.41796875" style="47" customWidth="1"/>
    <col min="1018" max="1018" width="9.9296875" style="47" bestFit="1" customWidth="1"/>
    <col min="1019" max="1021" width="9.9296875" style="47" customWidth="1"/>
    <col min="1022" max="1022" width="11.15234375" style="47" customWidth="1"/>
    <col min="1023" max="1023" width="8.94921875" style="47"/>
    <col min="1024" max="1024" width="9.19140625" style="47" customWidth="1"/>
    <col min="1025" max="1025" width="9.55859375" style="47" customWidth="1"/>
    <col min="1026" max="1026" width="11.5234375" style="47" customWidth="1"/>
    <col min="1027" max="1027" width="7.84375" style="47" customWidth="1"/>
    <col min="1028" max="1264" width="8.94921875" style="47"/>
    <col min="1265" max="1265" width="3.921875" style="47" bestFit="1" customWidth="1"/>
    <col min="1266" max="1266" width="31.3828125" style="47" customWidth="1"/>
    <col min="1267" max="1267" width="4.65625" style="47" bestFit="1" customWidth="1"/>
    <col min="1268" max="1269" width="8.94921875" style="47"/>
    <col min="1270" max="1270" width="7.84375" style="47" customWidth="1"/>
    <col min="1271" max="1271" width="8.45703125" style="47" customWidth="1"/>
    <col min="1272" max="1272" width="8.08984375" style="47" customWidth="1"/>
    <col min="1273" max="1273" width="10.41796875" style="47" customWidth="1"/>
    <col min="1274" max="1274" width="9.9296875" style="47" bestFit="1" customWidth="1"/>
    <col min="1275" max="1277" width="9.9296875" style="47" customWidth="1"/>
    <col min="1278" max="1278" width="11.15234375" style="47" customWidth="1"/>
    <col min="1279" max="1279" width="8.94921875" style="47"/>
    <col min="1280" max="1280" width="9.19140625" style="47" customWidth="1"/>
    <col min="1281" max="1281" width="9.55859375" style="47" customWidth="1"/>
    <col min="1282" max="1282" width="11.5234375" style="47" customWidth="1"/>
    <col min="1283" max="1283" width="7.84375" style="47" customWidth="1"/>
    <col min="1284" max="1520" width="8.94921875" style="47"/>
    <col min="1521" max="1521" width="3.921875" style="47" bestFit="1" customWidth="1"/>
    <col min="1522" max="1522" width="31.3828125" style="47" customWidth="1"/>
    <col min="1523" max="1523" width="4.65625" style="47" bestFit="1" customWidth="1"/>
    <col min="1524" max="1525" width="8.94921875" style="47"/>
    <col min="1526" max="1526" width="7.84375" style="47" customWidth="1"/>
    <col min="1527" max="1527" width="8.45703125" style="47" customWidth="1"/>
    <col min="1528" max="1528" width="8.08984375" style="47" customWidth="1"/>
    <col min="1529" max="1529" width="10.41796875" style="47" customWidth="1"/>
    <col min="1530" max="1530" width="9.9296875" style="47" bestFit="1" customWidth="1"/>
    <col min="1531" max="1533" width="9.9296875" style="47" customWidth="1"/>
    <col min="1534" max="1534" width="11.15234375" style="47" customWidth="1"/>
    <col min="1535" max="1535" width="8.94921875" style="47"/>
    <col min="1536" max="1536" width="9.19140625" style="47" customWidth="1"/>
    <col min="1537" max="1537" width="9.55859375" style="47" customWidth="1"/>
    <col min="1538" max="1538" width="11.5234375" style="47" customWidth="1"/>
    <col min="1539" max="1539" width="7.84375" style="47" customWidth="1"/>
    <col min="1540" max="1776" width="8.94921875" style="47"/>
    <col min="1777" max="1777" width="3.921875" style="47" bestFit="1" customWidth="1"/>
    <col min="1778" max="1778" width="31.3828125" style="47" customWidth="1"/>
    <col min="1779" max="1779" width="4.65625" style="47" bestFit="1" customWidth="1"/>
    <col min="1780" max="1781" width="8.94921875" style="47"/>
    <col min="1782" max="1782" width="7.84375" style="47" customWidth="1"/>
    <col min="1783" max="1783" width="8.45703125" style="47" customWidth="1"/>
    <col min="1784" max="1784" width="8.08984375" style="47" customWidth="1"/>
    <col min="1785" max="1785" width="10.41796875" style="47" customWidth="1"/>
    <col min="1786" max="1786" width="9.9296875" style="47" bestFit="1" customWidth="1"/>
    <col min="1787" max="1789" width="9.9296875" style="47" customWidth="1"/>
    <col min="1790" max="1790" width="11.15234375" style="47" customWidth="1"/>
    <col min="1791" max="1791" width="8.94921875" style="47"/>
    <col min="1792" max="1792" width="9.19140625" style="47" customWidth="1"/>
    <col min="1793" max="1793" width="9.55859375" style="47" customWidth="1"/>
    <col min="1794" max="1794" width="11.5234375" style="47" customWidth="1"/>
    <col min="1795" max="1795" width="7.84375" style="47" customWidth="1"/>
    <col min="1796" max="2032" width="8.94921875" style="47"/>
    <col min="2033" max="2033" width="3.921875" style="47" bestFit="1" customWidth="1"/>
    <col min="2034" max="2034" width="31.3828125" style="47" customWidth="1"/>
    <col min="2035" max="2035" width="4.65625" style="47" bestFit="1" customWidth="1"/>
    <col min="2036" max="2037" width="8.94921875" style="47"/>
    <col min="2038" max="2038" width="7.84375" style="47" customWidth="1"/>
    <col min="2039" max="2039" width="8.45703125" style="47" customWidth="1"/>
    <col min="2040" max="2040" width="8.08984375" style="47" customWidth="1"/>
    <col min="2041" max="2041" width="10.41796875" style="47" customWidth="1"/>
    <col min="2042" max="2042" width="9.9296875" style="47" bestFit="1" customWidth="1"/>
    <col min="2043" max="2045" width="9.9296875" style="47" customWidth="1"/>
    <col min="2046" max="2046" width="11.15234375" style="47" customWidth="1"/>
    <col min="2047" max="2047" width="8.94921875" style="47"/>
    <col min="2048" max="2048" width="9.19140625" style="47" customWidth="1"/>
    <col min="2049" max="2049" width="9.55859375" style="47" customWidth="1"/>
    <col min="2050" max="2050" width="11.5234375" style="47" customWidth="1"/>
    <col min="2051" max="2051" width="7.84375" style="47" customWidth="1"/>
    <col min="2052" max="2288" width="8.94921875" style="47"/>
    <col min="2289" max="2289" width="3.921875" style="47" bestFit="1" customWidth="1"/>
    <col min="2290" max="2290" width="31.3828125" style="47" customWidth="1"/>
    <col min="2291" max="2291" width="4.65625" style="47" bestFit="1" customWidth="1"/>
    <col min="2292" max="2293" width="8.94921875" style="47"/>
    <col min="2294" max="2294" width="7.84375" style="47" customWidth="1"/>
    <col min="2295" max="2295" width="8.45703125" style="47" customWidth="1"/>
    <col min="2296" max="2296" width="8.08984375" style="47" customWidth="1"/>
    <col min="2297" max="2297" width="10.41796875" style="47" customWidth="1"/>
    <col min="2298" max="2298" width="9.9296875" style="47" bestFit="1" customWidth="1"/>
    <col min="2299" max="2301" width="9.9296875" style="47" customWidth="1"/>
    <col min="2302" max="2302" width="11.15234375" style="47" customWidth="1"/>
    <col min="2303" max="2303" width="8.94921875" style="47"/>
    <col min="2304" max="2304" width="9.19140625" style="47" customWidth="1"/>
    <col min="2305" max="2305" width="9.55859375" style="47" customWidth="1"/>
    <col min="2306" max="2306" width="11.5234375" style="47" customWidth="1"/>
    <col min="2307" max="2307" width="7.84375" style="47" customWidth="1"/>
    <col min="2308" max="2544" width="8.94921875" style="47"/>
    <col min="2545" max="2545" width="3.921875" style="47" bestFit="1" customWidth="1"/>
    <col min="2546" max="2546" width="31.3828125" style="47" customWidth="1"/>
    <col min="2547" max="2547" width="4.65625" style="47" bestFit="1" customWidth="1"/>
    <col min="2548" max="2549" width="8.94921875" style="47"/>
    <col min="2550" max="2550" width="7.84375" style="47" customWidth="1"/>
    <col min="2551" max="2551" width="8.45703125" style="47" customWidth="1"/>
    <col min="2552" max="2552" width="8.08984375" style="47" customWidth="1"/>
    <col min="2553" max="2553" width="10.41796875" style="47" customWidth="1"/>
    <col min="2554" max="2554" width="9.9296875" style="47" bestFit="1" customWidth="1"/>
    <col min="2555" max="2557" width="9.9296875" style="47" customWidth="1"/>
    <col min="2558" max="2558" width="11.15234375" style="47" customWidth="1"/>
    <col min="2559" max="2559" width="8.94921875" style="47"/>
    <col min="2560" max="2560" width="9.19140625" style="47" customWidth="1"/>
    <col min="2561" max="2561" width="9.55859375" style="47" customWidth="1"/>
    <col min="2562" max="2562" width="11.5234375" style="47" customWidth="1"/>
    <col min="2563" max="2563" width="7.84375" style="47" customWidth="1"/>
    <col min="2564" max="2800" width="8.94921875" style="47"/>
    <col min="2801" max="2801" width="3.921875" style="47" bestFit="1" customWidth="1"/>
    <col min="2802" max="2802" width="31.3828125" style="47" customWidth="1"/>
    <col min="2803" max="2803" width="4.65625" style="47" bestFit="1" customWidth="1"/>
    <col min="2804" max="2805" width="8.94921875" style="47"/>
    <col min="2806" max="2806" width="7.84375" style="47" customWidth="1"/>
    <col min="2807" max="2807" width="8.45703125" style="47" customWidth="1"/>
    <col min="2808" max="2808" width="8.08984375" style="47" customWidth="1"/>
    <col min="2809" max="2809" width="10.41796875" style="47" customWidth="1"/>
    <col min="2810" max="2810" width="9.9296875" style="47" bestFit="1" customWidth="1"/>
    <col min="2811" max="2813" width="9.9296875" style="47" customWidth="1"/>
    <col min="2814" max="2814" width="11.15234375" style="47" customWidth="1"/>
    <col min="2815" max="2815" width="8.94921875" style="47"/>
    <col min="2816" max="2816" width="9.19140625" style="47" customWidth="1"/>
    <col min="2817" max="2817" width="9.55859375" style="47" customWidth="1"/>
    <col min="2818" max="2818" width="11.5234375" style="47" customWidth="1"/>
    <col min="2819" max="2819" width="7.84375" style="47" customWidth="1"/>
    <col min="2820" max="3056" width="8.94921875" style="47"/>
    <col min="3057" max="3057" width="3.921875" style="47" bestFit="1" customWidth="1"/>
    <col min="3058" max="3058" width="31.3828125" style="47" customWidth="1"/>
    <col min="3059" max="3059" width="4.65625" style="47" bestFit="1" customWidth="1"/>
    <col min="3060" max="3061" width="8.94921875" style="47"/>
    <col min="3062" max="3062" width="7.84375" style="47" customWidth="1"/>
    <col min="3063" max="3063" width="8.45703125" style="47" customWidth="1"/>
    <col min="3064" max="3064" width="8.08984375" style="47" customWidth="1"/>
    <col min="3065" max="3065" width="10.41796875" style="47" customWidth="1"/>
    <col min="3066" max="3066" width="9.9296875" style="47" bestFit="1" customWidth="1"/>
    <col min="3067" max="3069" width="9.9296875" style="47" customWidth="1"/>
    <col min="3070" max="3070" width="11.15234375" style="47" customWidth="1"/>
    <col min="3071" max="3071" width="8.94921875" style="47"/>
    <col min="3072" max="3072" width="9.19140625" style="47" customWidth="1"/>
    <col min="3073" max="3073" width="9.55859375" style="47" customWidth="1"/>
    <col min="3074" max="3074" width="11.5234375" style="47" customWidth="1"/>
    <col min="3075" max="3075" width="7.84375" style="47" customWidth="1"/>
    <col min="3076" max="3312" width="8.94921875" style="47"/>
    <col min="3313" max="3313" width="3.921875" style="47" bestFit="1" customWidth="1"/>
    <col min="3314" max="3314" width="31.3828125" style="47" customWidth="1"/>
    <col min="3315" max="3315" width="4.65625" style="47" bestFit="1" customWidth="1"/>
    <col min="3316" max="3317" width="8.94921875" style="47"/>
    <col min="3318" max="3318" width="7.84375" style="47" customWidth="1"/>
    <col min="3319" max="3319" width="8.45703125" style="47" customWidth="1"/>
    <col min="3320" max="3320" width="8.08984375" style="47" customWidth="1"/>
    <col min="3321" max="3321" width="10.41796875" style="47" customWidth="1"/>
    <col min="3322" max="3322" width="9.9296875" style="47" bestFit="1" customWidth="1"/>
    <col min="3323" max="3325" width="9.9296875" style="47" customWidth="1"/>
    <col min="3326" max="3326" width="11.15234375" style="47" customWidth="1"/>
    <col min="3327" max="3327" width="8.94921875" style="47"/>
    <col min="3328" max="3328" width="9.19140625" style="47" customWidth="1"/>
    <col min="3329" max="3329" width="9.55859375" style="47" customWidth="1"/>
    <col min="3330" max="3330" width="11.5234375" style="47" customWidth="1"/>
    <col min="3331" max="3331" width="7.84375" style="47" customWidth="1"/>
    <col min="3332" max="3568" width="8.94921875" style="47"/>
    <col min="3569" max="3569" width="3.921875" style="47" bestFit="1" customWidth="1"/>
    <col min="3570" max="3570" width="31.3828125" style="47" customWidth="1"/>
    <col min="3571" max="3571" width="4.65625" style="47" bestFit="1" customWidth="1"/>
    <col min="3572" max="3573" width="8.94921875" style="47"/>
    <col min="3574" max="3574" width="7.84375" style="47" customWidth="1"/>
    <col min="3575" max="3575" width="8.45703125" style="47" customWidth="1"/>
    <col min="3576" max="3576" width="8.08984375" style="47" customWidth="1"/>
    <col min="3577" max="3577" width="10.41796875" style="47" customWidth="1"/>
    <col min="3578" max="3578" width="9.9296875" style="47" bestFit="1" customWidth="1"/>
    <col min="3579" max="3581" width="9.9296875" style="47" customWidth="1"/>
    <col min="3582" max="3582" width="11.15234375" style="47" customWidth="1"/>
    <col min="3583" max="3583" width="8.94921875" style="47"/>
    <col min="3584" max="3584" width="9.19140625" style="47" customWidth="1"/>
    <col min="3585" max="3585" width="9.55859375" style="47" customWidth="1"/>
    <col min="3586" max="3586" width="11.5234375" style="47" customWidth="1"/>
    <col min="3587" max="3587" width="7.84375" style="47" customWidth="1"/>
    <col min="3588" max="3824" width="8.94921875" style="47"/>
    <col min="3825" max="3825" width="3.921875" style="47" bestFit="1" customWidth="1"/>
    <col min="3826" max="3826" width="31.3828125" style="47" customWidth="1"/>
    <col min="3827" max="3827" width="4.65625" style="47" bestFit="1" customWidth="1"/>
    <col min="3828" max="3829" width="8.94921875" style="47"/>
    <col min="3830" max="3830" width="7.84375" style="47" customWidth="1"/>
    <col min="3831" max="3831" width="8.45703125" style="47" customWidth="1"/>
    <col min="3832" max="3832" width="8.08984375" style="47" customWidth="1"/>
    <col min="3833" max="3833" width="10.41796875" style="47" customWidth="1"/>
    <col min="3834" max="3834" width="9.9296875" style="47" bestFit="1" customWidth="1"/>
    <col min="3835" max="3837" width="9.9296875" style="47" customWidth="1"/>
    <col min="3838" max="3838" width="11.15234375" style="47" customWidth="1"/>
    <col min="3839" max="3839" width="8.94921875" style="47"/>
    <col min="3840" max="3840" width="9.19140625" style="47" customWidth="1"/>
    <col min="3841" max="3841" width="9.55859375" style="47" customWidth="1"/>
    <col min="3842" max="3842" width="11.5234375" style="47" customWidth="1"/>
    <col min="3843" max="3843" width="7.84375" style="47" customWidth="1"/>
    <col min="3844" max="4080" width="8.94921875" style="47"/>
    <col min="4081" max="4081" width="3.921875" style="47" bestFit="1" customWidth="1"/>
    <col min="4082" max="4082" width="31.3828125" style="47" customWidth="1"/>
    <col min="4083" max="4083" width="4.65625" style="47" bestFit="1" customWidth="1"/>
    <col min="4084" max="4085" width="8.94921875" style="47"/>
    <col min="4086" max="4086" width="7.84375" style="47" customWidth="1"/>
    <col min="4087" max="4087" width="8.45703125" style="47" customWidth="1"/>
    <col min="4088" max="4088" width="8.08984375" style="47" customWidth="1"/>
    <col min="4089" max="4089" width="10.41796875" style="47" customWidth="1"/>
    <col min="4090" max="4090" width="9.9296875" style="47" bestFit="1" customWidth="1"/>
    <col min="4091" max="4093" width="9.9296875" style="47" customWidth="1"/>
    <col min="4094" max="4094" width="11.15234375" style="47" customWidth="1"/>
    <col min="4095" max="4095" width="8.94921875" style="47"/>
    <col min="4096" max="4096" width="9.19140625" style="47" customWidth="1"/>
    <col min="4097" max="4097" width="9.55859375" style="47" customWidth="1"/>
    <col min="4098" max="4098" width="11.5234375" style="47" customWidth="1"/>
    <col min="4099" max="4099" width="7.84375" style="47" customWidth="1"/>
    <col min="4100" max="4336" width="8.94921875" style="47"/>
    <col min="4337" max="4337" width="3.921875" style="47" bestFit="1" customWidth="1"/>
    <col min="4338" max="4338" width="31.3828125" style="47" customWidth="1"/>
    <col min="4339" max="4339" width="4.65625" style="47" bestFit="1" customWidth="1"/>
    <col min="4340" max="4341" width="8.94921875" style="47"/>
    <col min="4342" max="4342" width="7.84375" style="47" customWidth="1"/>
    <col min="4343" max="4343" width="8.45703125" style="47" customWidth="1"/>
    <col min="4344" max="4344" width="8.08984375" style="47" customWidth="1"/>
    <col min="4345" max="4345" width="10.41796875" style="47" customWidth="1"/>
    <col min="4346" max="4346" width="9.9296875" style="47" bestFit="1" customWidth="1"/>
    <col min="4347" max="4349" width="9.9296875" style="47" customWidth="1"/>
    <col min="4350" max="4350" width="11.15234375" style="47" customWidth="1"/>
    <col min="4351" max="4351" width="8.94921875" style="47"/>
    <col min="4352" max="4352" width="9.19140625" style="47" customWidth="1"/>
    <col min="4353" max="4353" width="9.55859375" style="47" customWidth="1"/>
    <col min="4354" max="4354" width="11.5234375" style="47" customWidth="1"/>
    <col min="4355" max="4355" width="7.84375" style="47" customWidth="1"/>
    <col min="4356" max="4592" width="8.94921875" style="47"/>
    <col min="4593" max="4593" width="3.921875" style="47" bestFit="1" customWidth="1"/>
    <col min="4594" max="4594" width="31.3828125" style="47" customWidth="1"/>
    <col min="4595" max="4595" width="4.65625" style="47" bestFit="1" customWidth="1"/>
    <col min="4596" max="4597" width="8.94921875" style="47"/>
    <col min="4598" max="4598" width="7.84375" style="47" customWidth="1"/>
    <col min="4599" max="4599" width="8.45703125" style="47" customWidth="1"/>
    <col min="4600" max="4600" width="8.08984375" style="47" customWidth="1"/>
    <col min="4601" max="4601" width="10.41796875" style="47" customWidth="1"/>
    <col min="4602" max="4602" width="9.9296875" style="47" bestFit="1" customWidth="1"/>
    <col min="4603" max="4605" width="9.9296875" style="47" customWidth="1"/>
    <col min="4606" max="4606" width="11.15234375" style="47" customWidth="1"/>
    <col min="4607" max="4607" width="8.94921875" style="47"/>
    <col min="4608" max="4608" width="9.19140625" style="47" customWidth="1"/>
    <col min="4609" max="4609" width="9.55859375" style="47" customWidth="1"/>
    <col min="4610" max="4610" width="11.5234375" style="47" customWidth="1"/>
    <col min="4611" max="4611" width="7.84375" style="47" customWidth="1"/>
    <col min="4612" max="4848" width="8.94921875" style="47"/>
    <col min="4849" max="4849" width="3.921875" style="47" bestFit="1" customWidth="1"/>
    <col min="4850" max="4850" width="31.3828125" style="47" customWidth="1"/>
    <col min="4851" max="4851" width="4.65625" style="47" bestFit="1" customWidth="1"/>
    <col min="4852" max="4853" width="8.94921875" style="47"/>
    <col min="4854" max="4854" width="7.84375" style="47" customWidth="1"/>
    <col min="4855" max="4855" width="8.45703125" style="47" customWidth="1"/>
    <col min="4856" max="4856" width="8.08984375" style="47" customWidth="1"/>
    <col min="4857" max="4857" width="10.41796875" style="47" customWidth="1"/>
    <col min="4858" max="4858" width="9.9296875" style="47" bestFit="1" customWidth="1"/>
    <col min="4859" max="4861" width="9.9296875" style="47" customWidth="1"/>
    <col min="4862" max="4862" width="11.15234375" style="47" customWidth="1"/>
    <col min="4863" max="4863" width="8.94921875" style="47"/>
    <col min="4864" max="4864" width="9.19140625" style="47" customWidth="1"/>
    <col min="4865" max="4865" width="9.55859375" style="47" customWidth="1"/>
    <col min="4866" max="4866" width="11.5234375" style="47" customWidth="1"/>
    <col min="4867" max="4867" width="7.84375" style="47" customWidth="1"/>
    <col min="4868" max="5104" width="8.94921875" style="47"/>
    <col min="5105" max="5105" width="3.921875" style="47" bestFit="1" customWidth="1"/>
    <col min="5106" max="5106" width="31.3828125" style="47" customWidth="1"/>
    <col min="5107" max="5107" width="4.65625" style="47" bestFit="1" customWidth="1"/>
    <col min="5108" max="5109" width="8.94921875" style="47"/>
    <col min="5110" max="5110" width="7.84375" style="47" customWidth="1"/>
    <col min="5111" max="5111" width="8.45703125" style="47" customWidth="1"/>
    <col min="5112" max="5112" width="8.08984375" style="47" customWidth="1"/>
    <col min="5113" max="5113" width="10.41796875" style="47" customWidth="1"/>
    <col min="5114" max="5114" width="9.9296875" style="47" bestFit="1" customWidth="1"/>
    <col min="5115" max="5117" width="9.9296875" style="47" customWidth="1"/>
    <col min="5118" max="5118" width="11.15234375" style="47" customWidth="1"/>
    <col min="5119" max="5119" width="8.94921875" style="47"/>
    <col min="5120" max="5120" width="9.19140625" style="47" customWidth="1"/>
    <col min="5121" max="5121" width="9.55859375" style="47" customWidth="1"/>
    <col min="5122" max="5122" width="11.5234375" style="47" customWidth="1"/>
    <col min="5123" max="5123" width="7.84375" style="47" customWidth="1"/>
    <col min="5124" max="5360" width="8.94921875" style="47"/>
    <col min="5361" max="5361" width="3.921875" style="47" bestFit="1" customWidth="1"/>
    <col min="5362" max="5362" width="31.3828125" style="47" customWidth="1"/>
    <col min="5363" max="5363" width="4.65625" style="47" bestFit="1" customWidth="1"/>
    <col min="5364" max="5365" width="8.94921875" style="47"/>
    <col min="5366" max="5366" width="7.84375" style="47" customWidth="1"/>
    <col min="5367" max="5367" width="8.45703125" style="47" customWidth="1"/>
    <col min="5368" max="5368" width="8.08984375" style="47" customWidth="1"/>
    <col min="5369" max="5369" width="10.41796875" style="47" customWidth="1"/>
    <col min="5370" max="5370" width="9.9296875" style="47" bestFit="1" customWidth="1"/>
    <col min="5371" max="5373" width="9.9296875" style="47" customWidth="1"/>
    <col min="5374" max="5374" width="11.15234375" style="47" customWidth="1"/>
    <col min="5375" max="5375" width="8.94921875" style="47"/>
    <col min="5376" max="5376" width="9.19140625" style="47" customWidth="1"/>
    <col min="5377" max="5377" width="9.55859375" style="47" customWidth="1"/>
    <col min="5378" max="5378" width="11.5234375" style="47" customWidth="1"/>
    <col min="5379" max="5379" width="7.84375" style="47" customWidth="1"/>
    <col min="5380" max="5616" width="8.94921875" style="47"/>
    <col min="5617" max="5617" width="3.921875" style="47" bestFit="1" customWidth="1"/>
    <col min="5618" max="5618" width="31.3828125" style="47" customWidth="1"/>
    <col min="5619" max="5619" width="4.65625" style="47" bestFit="1" customWidth="1"/>
    <col min="5620" max="5621" width="8.94921875" style="47"/>
    <col min="5622" max="5622" width="7.84375" style="47" customWidth="1"/>
    <col min="5623" max="5623" width="8.45703125" style="47" customWidth="1"/>
    <col min="5624" max="5624" width="8.08984375" style="47" customWidth="1"/>
    <col min="5625" max="5625" width="10.41796875" style="47" customWidth="1"/>
    <col min="5626" max="5626" width="9.9296875" style="47" bestFit="1" customWidth="1"/>
    <col min="5627" max="5629" width="9.9296875" style="47" customWidth="1"/>
    <col min="5630" max="5630" width="11.15234375" style="47" customWidth="1"/>
    <col min="5631" max="5631" width="8.94921875" style="47"/>
    <col min="5632" max="5632" width="9.19140625" style="47" customWidth="1"/>
    <col min="5633" max="5633" width="9.55859375" style="47" customWidth="1"/>
    <col min="5634" max="5634" width="11.5234375" style="47" customWidth="1"/>
    <col min="5635" max="5635" width="7.84375" style="47" customWidth="1"/>
    <col min="5636" max="5872" width="8.94921875" style="47"/>
    <col min="5873" max="5873" width="3.921875" style="47" bestFit="1" customWidth="1"/>
    <col min="5874" max="5874" width="31.3828125" style="47" customWidth="1"/>
    <col min="5875" max="5875" width="4.65625" style="47" bestFit="1" customWidth="1"/>
    <col min="5876" max="5877" width="8.94921875" style="47"/>
    <col min="5878" max="5878" width="7.84375" style="47" customWidth="1"/>
    <col min="5879" max="5879" width="8.45703125" style="47" customWidth="1"/>
    <col min="5880" max="5880" width="8.08984375" style="47" customWidth="1"/>
    <col min="5881" max="5881" width="10.41796875" style="47" customWidth="1"/>
    <col min="5882" max="5882" width="9.9296875" style="47" bestFit="1" customWidth="1"/>
    <col min="5883" max="5885" width="9.9296875" style="47" customWidth="1"/>
    <col min="5886" max="5886" width="11.15234375" style="47" customWidth="1"/>
    <col min="5887" max="5887" width="8.94921875" style="47"/>
    <col min="5888" max="5888" width="9.19140625" style="47" customWidth="1"/>
    <col min="5889" max="5889" width="9.55859375" style="47" customWidth="1"/>
    <col min="5890" max="5890" width="11.5234375" style="47" customWidth="1"/>
    <col min="5891" max="5891" width="7.84375" style="47" customWidth="1"/>
    <col min="5892" max="6128" width="8.94921875" style="47"/>
    <col min="6129" max="6129" width="3.921875" style="47" bestFit="1" customWidth="1"/>
    <col min="6130" max="6130" width="31.3828125" style="47" customWidth="1"/>
    <col min="6131" max="6131" width="4.65625" style="47" bestFit="1" customWidth="1"/>
    <col min="6132" max="6133" width="8.94921875" style="47"/>
    <col min="6134" max="6134" width="7.84375" style="47" customWidth="1"/>
    <col min="6135" max="6135" width="8.45703125" style="47" customWidth="1"/>
    <col min="6136" max="6136" width="8.08984375" style="47" customWidth="1"/>
    <col min="6137" max="6137" width="10.41796875" style="47" customWidth="1"/>
    <col min="6138" max="6138" width="9.9296875" style="47" bestFit="1" customWidth="1"/>
    <col min="6139" max="6141" width="9.9296875" style="47" customWidth="1"/>
    <col min="6142" max="6142" width="11.15234375" style="47" customWidth="1"/>
    <col min="6143" max="6143" width="8.94921875" style="47"/>
    <col min="6144" max="6144" width="9.19140625" style="47" customWidth="1"/>
    <col min="6145" max="6145" width="9.55859375" style="47" customWidth="1"/>
    <col min="6146" max="6146" width="11.5234375" style="47" customWidth="1"/>
    <col min="6147" max="6147" width="7.84375" style="47" customWidth="1"/>
    <col min="6148" max="6384" width="8.94921875" style="47"/>
    <col min="6385" max="6385" width="3.921875" style="47" bestFit="1" customWidth="1"/>
    <col min="6386" max="6386" width="31.3828125" style="47" customWidth="1"/>
    <col min="6387" max="6387" width="4.65625" style="47" bestFit="1" customWidth="1"/>
    <col min="6388" max="6389" width="8.94921875" style="47"/>
    <col min="6390" max="6390" width="7.84375" style="47" customWidth="1"/>
    <col min="6391" max="6391" width="8.45703125" style="47" customWidth="1"/>
    <col min="6392" max="6392" width="8.08984375" style="47" customWidth="1"/>
    <col min="6393" max="6393" width="10.41796875" style="47" customWidth="1"/>
    <col min="6394" max="6394" width="9.9296875" style="47" bestFit="1" customWidth="1"/>
    <col min="6395" max="6397" width="9.9296875" style="47" customWidth="1"/>
    <col min="6398" max="6398" width="11.15234375" style="47" customWidth="1"/>
    <col min="6399" max="6399" width="8.94921875" style="47"/>
    <col min="6400" max="6400" width="9.19140625" style="47" customWidth="1"/>
    <col min="6401" max="6401" width="9.55859375" style="47" customWidth="1"/>
    <col min="6402" max="6402" width="11.5234375" style="47" customWidth="1"/>
    <col min="6403" max="6403" width="7.84375" style="47" customWidth="1"/>
    <col min="6404" max="6640" width="8.94921875" style="47"/>
    <col min="6641" max="6641" width="3.921875" style="47" bestFit="1" customWidth="1"/>
    <col min="6642" max="6642" width="31.3828125" style="47" customWidth="1"/>
    <col min="6643" max="6643" width="4.65625" style="47" bestFit="1" customWidth="1"/>
    <col min="6644" max="6645" width="8.94921875" style="47"/>
    <col min="6646" max="6646" width="7.84375" style="47" customWidth="1"/>
    <col min="6647" max="6647" width="8.45703125" style="47" customWidth="1"/>
    <col min="6648" max="6648" width="8.08984375" style="47" customWidth="1"/>
    <col min="6649" max="6649" width="10.41796875" style="47" customWidth="1"/>
    <col min="6650" max="6650" width="9.9296875" style="47" bestFit="1" customWidth="1"/>
    <col min="6651" max="6653" width="9.9296875" style="47" customWidth="1"/>
    <col min="6654" max="6654" width="11.15234375" style="47" customWidth="1"/>
    <col min="6655" max="6655" width="8.94921875" style="47"/>
    <col min="6656" max="6656" width="9.19140625" style="47" customWidth="1"/>
    <col min="6657" max="6657" width="9.55859375" style="47" customWidth="1"/>
    <col min="6658" max="6658" width="11.5234375" style="47" customWidth="1"/>
    <col min="6659" max="6659" width="7.84375" style="47" customWidth="1"/>
    <col min="6660" max="6896" width="8.94921875" style="47"/>
    <col min="6897" max="6897" width="3.921875" style="47" bestFit="1" customWidth="1"/>
    <col min="6898" max="6898" width="31.3828125" style="47" customWidth="1"/>
    <col min="6899" max="6899" width="4.65625" style="47" bestFit="1" customWidth="1"/>
    <col min="6900" max="6901" width="8.94921875" style="47"/>
    <col min="6902" max="6902" width="7.84375" style="47" customWidth="1"/>
    <col min="6903" max="6903" width="8.45703125" style="47" customWidth="1"/>
    <col min="6904" max="6904" width="8.08984375" style="47" customWidth="1"/>
    <col min="6905" max="6905" width="10.41796875" style="47" customWidth="1"/>
    <col min="6906" max="6906" width="9.9296875" style="47" bestFit="1" customWidth="1"/>
    <col min="6907" max="6909" width="9.9296875" style="47" customWidth="1"/>
    <col min="6910" max="6910" width="11.15234375" style="47" customWidth="1"/>
    <col min="6911" max="6911" width="8.94921875" style="47"/>
    <col min="6912" max="6912" width="9.19140625" style="47" customWidth="1"/>
    <col min="6913" max="6913" width="9.55859375" style="47" customWidth="1"/>
    <col min="6914" max="6914" width="11.5234375" style="47" customWidth="1"/>
    <col min="6915" max="6915" width="7.84375" style="47" customWidth="1"/>
    <col min="6916" max="7152" width="8.94921875" style="47"/>
    <col min="7153" max="7153" width="3.921875" style="47" bestFit="1" customWidth="1"/>
    <col min="7154" max="7154" width="31.3828125" style="47" customWidth="1"/>
    <col min="7155" max="7155" width="4.65625" style="47" bestFit="1" customWidth="1"/>
    <col min="7156" max="7157" width="8.94921875" style="47"/>
    <col min="7158" max="7158" width="7.84375" style="47" customWidth="1"/>
    <col min="7159" max="7159" width="8.45703125" style="47" customWidth="1"/>
    <col min="7160" max="7160" width="8.08984375" style="47" customWidth="1"/>
    <col min="7161" max="7161" width="10.41796875" style="47" customWidth="1"/>
    <col min="7162" max="7162" width="9.9296875" style="47" bestFit="1" customWidth="1"/>
    <col min="7163" max="7165" width="9.9296875" style="47" customWidth="1"/>
    <col min="7166" max="7166" width="11.15234375" style="47" customWidth="1"/>
    <col min="7167" max="7167" width="8.94921875" style="47"/>
    <col min="7168" max="7168" width="9.19140625" style="47" customWidth="1"/>
    <col min="7169" max="7169" width="9.55859375" style="47" customWidth="1"/>
    <col min="7170" max="7170" width="11.5234375" style="47" customWidth="1"/>
    <col min="7171" max="7171" width="7.84375" style="47" customWidth="1"/>
    <col min="7172" max="7408" width="8.94921875" style="47"/>
    <col min="7409" max="7409" width="3.921875" style="47" bestFit="1" customWidth="1"/>
    <col min="7410" max="7410" width="31.3828125" style="47" customWidth="1"/>
    <col min="7411" max="7411" width="4.65625" style="47" bestFit="1" customWidth="1"/>
    <col min="7412" max="7413" width="8.94921875" style="47"/>
    <col min="7414" max="7414" width="7.84375" style="47" customWidth="1"/>
    <col min="7415" max="7415" width="8.45703125" style="47" customWidth="1"/>
    <col min="7416" max="7416" width="8.08984375" style="47" customWidth="1"/>
    <col min="7417" max="7417" width="10.41796875" style="47" customWidth="1"/>
    <col min="7418" max="7418" width="9.9296875" style="47" bestFit="1" customWidth="1"/>
    <col min="7419" max="7421" width="9.9296875" style="47" customWidth="1"/>
    <col min="7422" max="7422" width="11.15234375" style="47" customWidth="1"/>
    <col min="7423" max="7423" width="8.94921875" style="47"/>
    <col min="7424" max="7424" width="9.19140625" style="47" customWidth="1"/>
    <col min="7425" max="7425" width="9.55859375" style="47" customWidth="1"/>
    <col min="7426" max="7426" width="11.5234375" style="47" customWidth="1"/>
    <col min="7427" max="7427" width="7.84375" style="47" customWidth="1"/>
    <col min="7428" max="7664" width="8.94921875" style="47"/>
    <col min="7665" max="7665" width="3.921875" style="47" bestFit="1" customWidth="1"/>
    <col min="7666" max="7666" width="31.3828125" style="47" customWidth="1"/>
    <col min="7667" max="7667" width="4.65625" style="47" bestFit="1" customWidth="1"/>
    <col min="7668" max="7669" width="8.94921875" style="47"/>
    <col min="7670" max="7670" width="7.84375" style="47" customWidth="1"/>
    <col min="7671" max="7671" width="8.45703125" style="47" customWidth="1"/>
    <col min="7672" max="7672" width="8.08984375" style="47" customWidth="1"/>
    <col min="7673" max="7673" width="10.41796875" style="47" customWidth="1"/>
    <col min="7674" max="7674" width="9.9296875" style="47" bestFit="1" customWidth="1"/>
    <col min="7675" max="7677" width="9.9296875" style="47" customWidth="1"/>
    <col min="7678" max="7678" width="11.15234375" style="47" customWidth="1"/>
    <col min="7679" max="7679" width="8.94921875" style="47"/>
    <col min="7680" max="7680" width="9.19140625" style="47" customWidth="1"/>
    <col min="7681" max="7681" width="9.55859375" style="47" customWidth="1"/>
    <col min="7682" max="7682" width="11.5234375" style="47" customWidth="1"/>
    <col min="7683" max="7683" width="7.84375" style="47" customWidth="1"/>
    <col min="7684" max="7920" width="8.94921875" style="47"/>
    <col min="7921" max="7921" width="3.921875" style="47" bestFit="1" customWidth="1"/>
    <col min="7922" max="7922" width="31.3828125" style="47" customWidth="1"/>
    <col min="7923" max="7923" width="4.65625" style="47" bestFit="1" customWidth="1"/>
    <col min="7924" max="7925" width="8.94921875" style="47"/>
    <col min="7926" max="7926" width="7.84375" style="47" customWidth="1"/>
    <col min="7927" max="7927" width="8.45703125" style="47" customWidth="1"/>
    <col min="7928" max="7928" width="8.08984375" style="47" customWidth="1"/>
    <col min="7929" max="7929" width="10.41796875" style="47" customWidth="1"/>
    <col min="7930" max="7930" width="9.9296875" style="47" bestFit="1" customWidth="1"/>
    <col min="7931" max="7933" width="9.9296875" style="47" customWidth="1"/>
    <col min="7934" max="7934" width="11.15234375" style="47" customWidth="1"/>
    <col min="7935" max="7935" width="8.94921875" style="47"/>
    <col min="7936" max="7936" width="9.19140625" style="47" customWidth="1"/>
    <col min="7937" max="7937" width="9.55859375" style="47" customWidth="1"/>
    <col min="7938" max="7938" width="11.5234375" style="47" customWidth="1"/>
    <col min="7939" max="7939" width="7.84375" style="47" customWidth="1"/>
    <col min="7940" max="8176" width="8.94921875" style="47"/>
    <col min="8177" max="8177" width="3.921875" style="47" bestFit="1" customWidth="1"/>
    <col min="8178" max="8178" width="31.3828125" style="47" customWidth="1"/>
    <col min="8179" max="8179" width="4.65625" style="47" bestFit="1" customWidth="1"/>
    <col min="8180" max="8181" width="8.94921875" style="47"/>
    <col min="8182" max="8182" width="7.84375" style="47" customWidth="1"/>
    <col min="8183" max="8183" width="8.45703125" style="47" customWidth="1"/>
    <col min="8184" max="8184" width="8.08984375" style="47" customWidth="1"/>
    <col min="8185" max="8185" width="10.41796875" style="47" customWidth="1"/>
    <col min="8186" max="8186" width="9.9296875" style="47" bestFit="1" customWidth="1"/>
    <col min="8187" max="8189" width="9.9296875" style="47" customWidth="1"/>
    <col min="8190" max="8190" width="11.15234375" style="47" customWidth="1"/>
    <col min="8191" max="8191" width="8.94921875" style="47"/>
    <col min="8192" max="8192" width="9.19140625" style="47" customWidth="1"/>
    <col min="8193" max="8193" width="9.55859375" style="47" customWidth="1"/>
    <col min="8194" max="8194" width="11.5234375" style="47" customWidth="1"/>
    <col min="8195" max="8195" width="7.84375" style="47" customWidth="1"/>
    <col min="8196" max="8432" width="8.94921875" style="47"/>
    <col min="8433" max="8433" width="3.921875" style="47" bestFit="1" customWidth="1"/>
    <col min="8434" max="8434" width="31.3828125" style="47" customWidth="1"/>
    <col min="8435" max="8435" width="4.65625" style="47" bestFit="1" customWidth="1"/>
    <col min="8436" max="8437" width="8.94921875" style="47"/>
    <col min="8438" max="8438" width="7.84375" style="47" customWidth="1"/>
    <col min="8439" max="8439" width="8.45703125" style="47" customWidth="1"/>
    <col min="8440" max="8440" width="8.08984375" style="47" customWidth="1"/>
    <col min="8441" max="8441" width="10.41796875" style="47" customWidth="1"/>
    <col min="8442" max="8442" width="9.9296875" style="47" bestFit="1" customWidth="1"/>
    <col min="8443" max="8445" width="9.9296875" style="47" customWidth="1"/>
    <col min="8446" max="8446" width="11.15234375" style="47" customWidth="1"/>
    <col min="8447" max="8447" width="8.94921875" style="47"/>
    <col min="8448" max="8448" width="9.19140625" style="47" customWidth="1"/>
    <col min="8449" max="8449" width="9.55859375" style="47" customWidth="1"/>
    <col min="8450" max="8450" width="11.5234375" style="47" customWidth="1"/>
    <col min="8451" max="8451" width="7.84375" style="47" customWidth="1"/>
    <col min="8452" max="8688" width="8.94921875" style="47"/>
    <col min="8689" max="8689" width="3.921875" style="47" bestFit="1" customWidth="1"/>
    <col min="8690" max="8690" width="31.3828125" style="47" customWidth="1"/>
    <col min="8691" max="8691" width="4.65625" style="47" bestFit="1" customWidth="1"/>
    <col min="8692" max="8693" width="8.94921875" style="47"/>
    <col min="8694" max="8694" width="7.84375" style="47" customWidth="1"/>
    <col min="8695" max="8695" width="8.45703125" style="47" customWidth="1"/>
    <col min="8696" max="8696" width="8.08984375" style="47" customWidth="1"/>
    <col min="8697" max="8697" width="10.41796875" style="47" customWidth="1"/>
    <col min="8698" max="8698" width="9.9296875" style="47" bestFit="1" customWidth="1"/>
    <col min="8699" max="8701" width="9.9296875" style="47" customWidth="1"/>
    <col min="8702" max="8702" width="11.15234375" style="47" customWidth="1"/>
    <col min="8703" max="8703" width="8.94921875" style="47"/>
    <col min="8704" max="8704" width="9.19140625" style="47" customWidth="1"/>
    <col min="8705" max="8705" width="9.55859375" style="47" customWidth="1"/>
    <col min="8706" max="8706" width="11.5234375" style="47" customWidth="1"/>
    <col min="8707" max="8707" width="7.84375" style="47" customWidth="1"/>
    <col min="8708" max="8944" width="8.94921875" style="47"/>
    <col min="8945" max="8945" width="3.921875" style="47" bestFit="1" customWidth="1"/>
    <col min="8946" max="8946" width="31.3828125" style="47" customWidth="1"/>
    <col min="8947" max="8947" width="4.65625" style="47" bestFit="1" customWidth="1"/>
    <col min="8948" max="8949" width="8.94921875" style="47"/>
    <col min="8950" max="8950" width="7.84375" style="47" customWidth="1"/>
    <col min="8951" max="8951" width="8.45703125" style="47" customWidth="1"/>
    <col min="8952" max="8952" width="8.08984375" style="47" customWidth="1"/>
    <col min="8953" max="8953" width="10.41796875" style="47" customWidth="1"/>
    <col min="8954" max="8954" width="9.9296875" style="47" bestFit="1" customWidth="1"/>
    <col min="8955" max="8957" width="9.9296875" style="47" customWidth="1"/>
    <col min="8958" max="8958" width="11.15234375" style="47" customWidth="1"/>
    <col min="8959" max="8959" width="8.94921875" style="47"/>
    <col min="8960" max="8960" width="9.19140625" style="47" customWidth="1"/>
    <col min="8961" max="8961" width="9.55859375" style="47" customWidth="1"/>
    <col min="8962" max="8962" width="11.5234375" style="47" customWidth="1"/>
    <col min="8963" max="8963" width="7.84375" style="47" customWidth="1"/>
    <col min="8964" max="9200" width="8.94921875" style="47"/>
    <col min="9201" max="9201" width="3.921875" style="47" bestFit="1" customWidth="1"/>
    <col min="9202" max="9202" width="31.3828125" style="47" customWidth="1"/>
    <col min="9203" max="9203" width="4.65625" style="47" bestFit="1" customWidth="1"/>
    <col min="9204" max="9205" width="8.94921875" style="47"/>
    <col min="9206" max="9206" width="7.84375" style="47" customWidth="1"/>
    <col min="9207" max="9207" width="8.45703125" style="47" customWidth="1"/>
    <col min="9208" max="9208" width="8.08984375" style="47" customWidth="1"/>
    <col min="9209" max="9209" width="10.41796875" style="47" customWidth="1"/>
    <col min="9210" max="9210" width="9.9296875" style="47" bestFit="1" customWidth="1"/>
    <col min="9211" max="9213" width="9.9296875" style="47" customWidth="1"/>
    <col min="9214" max="9214" width="11.15234375" style="47" customWidth="1"/>
    <col min="9215" max="9215" width="8.94921875" style="47"/>
    <col min="9216" max="9216" width="9.19140625" style="47" customWidth="1"/>
    <col min="9217" max="9217" width="9.55859375" style="47" customWidth="1"/>
    <col min="9218" max="9218" width="11.5234375" style="47" customWidth="1"/>
    <col min="9219" max="9219" width="7.84375" style="47" customWidth="1"/>
    <col min="9220" max="9456" width="8.94921875" style="47"/>
    <col min="9457" max="9457" width="3.921875" style="47" bestFit="1" customWidth="1"/>
    <col min="9458" max="9458" width="31.3828125" style="47" customWidth="1"/>
    <col min="9459" max="9459" width="4.65625" style="47" bestFit="1" customWidth="1"/>
    <col min="9460" max="9461" width="8.94921875" style="47"/>
    <col min="9462" max="9462" width="7.84375" style="47" customWidth="1"/>
    <col min="9463" max="9463" width="8.45703125" style="47" customWidth="1"/>
    <col min="9464" max="9464" width="8.08984375" style="47" customWidth="1"/>
    <col min="9465" max="9465" width="10.41796875" style="47" customWidth="1"/>
    <col min="9466" max="9466" width="9.9296875" style="47" bestFit="1" customWidth="1"/>
    <col min="9467" max="9469" width="9.9296875" style="47" customWidth="1"/>
    <col min="9470" max="9470" width="11.15234375" style="47" customWidth="1"/>
    <col min="9471" max="9471" width="8.94921875" style="47"/>
    <col min="9472" max="9472" width="9.19140625" style="47" customWidth="1"/>
    <col min="9473" max="9473" width="9.55859375" style="47" customWidth="1"/>
    <col min="9474" max="9474" width="11.5234375" style="47" customWidth="1"/>
    <col min="9475" max="9475" width="7.84375" style="47" customWidth="1"/>
    <col min="9476" max="9712" width="8.94921875" style="47"/>
    <col min="9713" max="9713" width="3.921875" style="47" bestFit="1" customWidth="1"/>
    <col min="9714" max="9714" width="31.3828125" style="47" customWidth="1"/>
    <col min="9715" max="9715" width="4.65625" style="47" bestFit="1" customWidth="1"/>
    <col min="9716" max="9717" width="8.94921875" style="47"/>
    <col min="9718" max="9718" width="7.84375" style="47" customWidth="1"/>
    <col min="9719" max="9719" width="8.45703125" style="47" customWidth="1"/>
    <col min="9720" max="9720" width="8.08984375" style="47" customWidth="1"/>
    <col min="9721" max="9721" width="10.41796875" style="47" customWidth="1"/>
    <col min="9722" max="9722" width="9.9296875" style="47" bestFit="1" customWidth="1"/>
    <col min="9723" max="9725" width="9.9296875" style="47" customWidth="1"/>
    <col min="9726" max="9726" width="11.15234375" style="47" customWidth="1"/>
    <col min="9727" max="9727" width="8.94921875" style="47"/>
    <col min="9728" max="9728" width="9.19140625" style="47" customWidth="1"/>
    <col min="9729" max="9729" width="9.55859375" style="47" customWidth="1"/>
    <col min="9730" max="9730" width="11.5234375" style="47" customWidth="1"/>
    <col min="9731" max="9731" width="7.84375" style="47" customWidth="1"/>
    <col min="9732" max="9968" width="8.94921875" style="47"/>
    <col min="9969" max="9969" width="3.921875" style="47" bestFit="1" customWidth="1"/>
    <col min="9970" max="9970" width="31.3828125" style="47" customWidth="1"/>
    <col min="9971" max="9971" width="4.65625" style="47" bestFit="1" customWidth="1"/>
    <col min="9972" max="9973" width="8.94921875" style="47"/>
    <col min="9974" max="9974" width="7.84375" style="47" customWidth="1"/>
    <col min="9975" max="9975" width="8.45703125" style="47" customWidth="1"/>
    <col min="9976" max="9976" width="8.08984375" style="47" customWidth="1"/>
    <col min="9977" max="9977" width="10.41796875" style="47" customWidth="1"/>
    <col min="9978" max="9978" width="9.9296875" style="47" bestFit="1" customWidth="1"/>
    <col min="9979" max="9981" width="9.9296875" style="47" customWidth="1"/>
    <col min="9982" max="9982" width="11.15234375" style="47" customWidth="1"/>
    <col min="9983" max="9983" width="8.94921875" style="47"/>
    <col min="9984" max="9984" width="9.19140625" style="47" customWidth="1"/>
    <col min="9985" max="9985" width="9.55859375" style="47" customWidth="1"/>
    <col min="9986" max="9986" width="11.5234375" style="47" customWidth="1"/>
    <col min="9987" max="9987" width="7.84375" style="47" customWidth="1"/>
    <col min="9988" max="10224" width="8.94921875" style="47"/>
    <col min="10225" max="10225" width="3.921875" style="47" bestFit="1" customWidth="1"/>
    <col min="10226" max="10226" width="31.3828125" style="47" customWidth="1"/>
    <col min="10227" max="10227" width="4.65625" style="47" bestFit="1" customWidth="1"/>
    <col min="10228" max="10229" width="8.94921875" style="47"/>
    <col min="10230" max="10230" width="7.84375" style="47" customWidth="1"/>
    <col min="10231" max="10231" width="8.45703125" style="47" customWidth="1"/>
    <col min="10232" max="10232" width="8.08984375" style="47" customWidth="1"/>
    <col min="10233" max="10233" width="10.41796875" style="47" customWidth="1"/>
    <col min="10234" max="10234" width="9.9296875" style="47" bestFit="1" customWidth="1"/>
    <col min="10235" max="10237" width="9.9296875" style="47" customWidth="1"/>
    <col min="10238" max="10238" width="11.15234375" style="47" customWidth="1"/>
    <col min="10239" max="10239" width="8.94921875" style="47"/>
    <col min="10240" max="10240" width="9.19140625" style="47" customWidth="1"/>
    <col min="10241" max="10241" width="9.55859375" style="47" customWidth="1"/>
    <col min="10242" max="10242" width="11.5234375" style="47" customWidth="1"/>
    <col min="10243" max="10243" width="7.84375" style="47" customWidth="1"/>
    <col min="10244" max="10480" width="8.94921875" style="47"/>
    <col min="10481" max="10481" width="3.921875" style="47" bestFit="1" customWidth="1"/>
    <col min="10482" max="10482" width="31.3828125" style="47" customWidth="1"/>
    <col min="10483" max="10483" width="4.65625" style="47" bestFit="1" customWidth="1"/>
    <col min="10484" max="10485" width="8.94921875" style="47"/>
    <col min="10486" max="10486" width="7.84375" style="47" customWidth="1"/>
    <col min="10487" max="10487" width="8.45703125" style="47" customWidth="1"/>
    <col min="10488" max="10488" width="8.08984375" style="47" customWidth="1"/>
    <col min="10489" max="10489" width="10.41796875" style="47" customWidth="1"/>
    <col min="10490" max="10490" width="9.9296875" style="47" bestFit="1" customWidth="1"/>
    <col min="10491" max="10493" width="9.9296875" style="47" customWidth="1"/>
    <col min="10494" max="10494" width="11.15234375" style="47" customWidth="1"/>
    <col min="10495" max="10495" width="8.94921875" style="47"/>
    <col min="10496" max="10496" width="9.19140625" style="47" customWidth="1"/>
    <col min="10497" max="10497" width="9.55859375" style="47" customWidth="1"/>
    <col min="10498" max="10498" width="11.5234375" style="47" customWidth="1"/>
    <col min="10499" max="10499" width="7.84375" style="47" customWidth="1"/>
    <col min="10500" max="10736" width="8.94921875" style="47"/>
    <col min="10737" max="10737" width="3.921875" style="47" bestFit="1" customWidth="1"/>
    <col min="10738" max="10738" width="31.3828125" style="47" customWidth="1"/>
    <col min="10739" max="10739" width="4.65625" style="47" bestFit="1" customWidth="1"/>
    <col min="10740" max="10741" width="8.94921875" style="47"/>
    <col min="10742" max="10742" width="7.84375" style="47" customWidth="1"/>
    <col min="10743" max="10743" width="8.45703125" style="47" customWidth="1"/>
    <col min="10744" max="10744" width="8.08984375" style="47" customWidth="1"/>
    <col min="10745" max="10745" width="10.41796875" style="47" customWidth="1"/>
    <col min="10746" max="10746" width="9.9296875" style="47" bestFit="1" customWidth="1"/>
    <col min="10747" max="10749" width="9.9296875" style="47" customWidth="1"/>
    <col min="10750" max="10750" width="11.15234375" style="47" customWidth="1"/>
    <col min="10751" max="10751" width="8.94921875" style="47"/>
    <col min="10752" max="10752" width="9.19140625" style="47" customWidth="1"/>
    <col min="10753" max="10753" width="9.55859375" style="47" customWidth="1"/>
    <col min="10754" max="10754" width="11.5234375" style="47" customWidth="1"/>
    <col min="10755" max="10755" width="7.84375" style="47" customWidth="1"/>
    <col min="10756" max="10992" width="8.94921875" style="47"/>
    <col min="10993" max="10993" width="3.921875" style="47" bestFit="1" customWidth="1"/>
    <col min="10994" max="10994" width="31.3828125" style="47" customWidth="1"/>
    <col min="10995" max="10995" width="4.65625" style="47" bestFit="1" customWidth="1"/>
    <col min="10996" max="10997" width="8.94921875" style="47"/>
    <col min="10998" max="10998" width="7.84375" style="47" customWidth="1"/>
    <col min="10999" max="10999" width="8.45703125" style="47" customWidth="1"/>
    <col min="11000" max="11000" width="8.08984375" style="47" customWidth="1"/>
    <col min="11001" max="11001" width="10.41796875" style="47" customWidth="1"/>
    <col min="11002" max="11002" width="9.9296875" style="47" bestFit="1" customWidth="1"/>
    <col min="11003" max="11005" width="9.9296875" style="47" customWidth="1"/>
    <col min="11006" max="11006" width="11.15234375" style="47" customWidth="1"/>
    <col min="11007" max="11007" width="8.94921875" style="47"/>
    <col min="11008" max="11008" width="9.19140625" style="47" customWidth="1"/>
    <col min="11009" max="11009" width="9.55859375" style="47" customWidth="1"/>
    <col min="11010" max="11010" width="11.5234375" style="47" customWidth="1"/>
    <col min="11011" max="11011" width="7.84375" style="47" customWidth="1"/>
    <col min="11012" max="11248" width="8.94921875" style="47"/>
    <col min="11249" max="11249" width="3.921875" style="47" bestFit="1" customWidth="1"/>
    <col min="11250" max="11250" width="31.3828125" style="47" customWidth="1"/>
    <col min="11251" max="11251" width="4.65625" style="47" bestFit="1" customWidth="1"/>
    <col min="11252" max="11253" width="8.94921875" style="47"/>
    <col min="11254" max="11254" width="7.84375" style="47" customWidth="1"/>
    <col min="11255" max="11255" width="8.45703125" style="47" customWidth="1"/>
    <col min="11256" max="11256" width="8.08984375" style="47" customWidth="1"/>
    <col min="11257" max="11257" width="10.41796875" style="47" customWidth="1"/>
    <col min="11258" max="11258" width="9.9296875" style="47" bestFit="1" customWidth="1"/>
    <col min="11259" max="11261" width="9.9296875" style="47" customWidth="1"/>
    <col min="11262" max="11262" width="11.15234375" style="47" customWidth="1"/>
    <col min="11263" max="11263" width="8.94921875" style="47"/>
    <col min="11264" max="11264" width="9.19140625" style="47" customWidth="1"/>
    <col min="11265" max="11265" width="9.55859375" style="47" customWidth="1"/>
    <col min="11266" max="11266" width="11.5234375" style="47" customWidth="1"/>
    <col min="11267" max="11267" width="7.84375" style="47" customWidth="1"/>
    <col min="11268" max="11504" width="8.94921875" style="47"/>
    <col min="11505" max="11505" width="3.921875" style="47" bestFit="1" customWidth="1"/>
    <col min="11506" max="11506" width="31.3828125" style="47" customWidth="1"/>
    <col min="11507" max="11507" width="4.65625" style="47" bestFit="1" customWidth="1"/>
    <col min="11508" max="11509" width="8.94921875" style="47"/>
    <col min="11510" max="11510" width="7.84375" style="47" customWidth="1"/>
    <col min="11511" max="11511" width="8.45703125" style="47" customWidth="1"/>
    <col min="11512" max="11512" width="8.08984375" style="47" customWidth="1"/>
    <col min="11513" max="11513" width="10.41796875" style="47" customWidth="1"/>
    <col min="11514" max="11514" width="9.9296875" style="47" bestFit="1" customWidth="1"/>
    <col min="11515" max="11517" width="9.9296875" style="47" customWidth="1"/>
    <col min="11518" max="11518" width="11.15234375" style="47" customWidth="1"/>
    <col min="11519" max="11519" width="8.94921875" style="47"/>
    <col min="11520" max="11520" width="9.19140625" style="47" customWidth="1"/>
    <col min="11521" max="11521" width="9.55859375" style="47" customWidth="1"/>
    <col min="11522" max="11522" width="11.5234375" style="47" customWidth="1"/>
    <col min="11523" max="11523" width="7.84375" style="47" customWidth="1"/>
    <col min="11524" max="11760" width="8.94921875" style="47"/>
    <col min="11761" max="11761" width="3.921875" style="47" bestFit="1" customWidth="1"/>
    <col min="11762" max="11762" width="31.3828125" style="47" customWidth="1"/>
    <col min="11763" max="11763" width="4.65625" style="47" bestFit="1" customWidth="1"/>
    <col min="11764" max="11765" width="8.94921875" style="47"/>
    <col min="11766" max="11766" width="7.84375" style="47" customWidth="1"/>
    <col min="11767" max="11767" width="8.45703125" style="47" customWidth="1"/>
    <col min="11768" max="11768" width="8.08984375" style="47" customWidth="1"/>
    <col min="11769" max="11769" width="10.41796875" style="47" customWidth="1"/>
    <col min="11770" max="11770" width="9.9296875" style="47" bestFit="1" customWidth="1"/>
    <col min="11771" max="11773" width="9.9296875" style="47" customWidth="1"/>
    <col min="11774" max="11774" width="11.15234375" style="47" customWidth="1"/>
    <col min="11775" max="11775" width="8.94921875" style="47"/>
    <col min="11776" max="11776" width="9.19140625" style="47" customWidth="1"/>
    <col min="11777" max="11777" width="9.55859375" style="47" customWidth="1"/>
    <col min="11778" max="11778" width="11.5234375" style="47" customWidth="1"/>
    <col min="11779" max="11779" width="7.84375" style="47" customWidth="1"/>
    <col min="11780" max="12016" width="8.94921875" style="47"/>
    <col min="12017" max="12017" width="3.921875" style="47" bestFit="1" customWidth="1"/>
    <col min="12018" max="12018" width="31.3828125" style="47" customWidth="1"/>
    <col min="12019" max="12019" width="4.65625" style="47" bestFit="1" customWidth="1"/>
    <col min="12020" max="12021" width="8.94921875" style="47"/>
    <col min="12022" max="12022" width="7.84375" style="47" customWidth="1"/>
    <col min="12023" max="12023" width="8.45703125" style="47" customWidth="1"/>
    <col min="12024" max="12024" width="8.08984375" style="47" customWidth="1"/>
    <col min="12025" max="12025" width="10.41796875" style="47" customWidth="1"/>
    <col min="12026" max="12026" width="9.9296875" style="47" bestFit="1" customWidth="1"/>
    <col min="12027" max="12029" width="9.9296875" style="47" customWidth="1"/>
    <col min="12030" max="12030" width="11.15234375" style="47" customWidth="1"/>
    <col min="12031" max="12031" width="8.94921875" style="47"/>
    <col min="12032" max="12032" width="9.19140625" style="47" customWidth="1"/>
    <col min="12033" max="12033" width="9.55859375" style="47" customWidth="1"/>
    <col min="12034" max="12034" width="11.5234375" style="47" customWidth="1"/>
    <col min="12035" max="12035" width="7.84375" style="47" customWidth="1"/>
    <col min="12036" max="12272" width="8.94921875" style="47"/>
    <col min="12273" max="12273" width="3.921875" style="47" bestFit="1" customWidth="1"/>
    <col min="12274" max="12274" width="31.3828125" style="47" customWidth="1"/>
    <col min="12275" max="12275" width="4.65625" style="47" bestFit="1" customWidth="1"/>
    <col min="12276" max="12277" width="8.94921875" style="47"/>
    <col min="12278" max="12278" width="7.84375" style="47" customWidth="1"/>
    <col min="12279" max="12279" width="8.45703125" style="47" customWidth="1"/>
    <col min="12280" max="12280" width="8.08984375" style="47" customWidth="1"/>
    <col min="12281" max="12281" width="10.41796875" style="47" customWidth="1"/>
    <col min="12282" max="12282" width="9.9296875" style="47" bestFit="1" customWidth="1"/>
    <col min="12283" max="12285" width="9.9296875" style="47" customWidth="1"/>
    <col min="12286" max="12286" width="11.15234375" style="47" customWidth="1"/>
    <col min="12287" max="12287" width="8.94921875" style="47"/>
    <col min="12288" max="12288" width="9.19140625" style="47" customWidth="1"/>
    <col min="12289" max="12289" width="9.55859375" style="47" customWidth="1"/>
    <col min="12290" max="12290" width="11.5234375" style="47" customWidth="1"/>
    <col min="12291" max="12291" width="7.84375" style="47" customWidth="1"/>
    <col min="12292" max="12528" width="8.94921875" style="47"/>
    <col min="12529" max="12529" width="3.921875" style="47" bestFit="1" customWidth="1"/>
    <col min="12530" max="12530" width="31.3828125" style="47" customWidth="1"/>
    <col min="12531" max="12531" width="4.65625" style="47" bestFit="1" customWidth="1"/>
    <col min="12532" max="12533" width="8.94921875" style="47"/>
    <col min="12534" max="12534" width="7.84375" style="47" customWidth="1"/>
    <col min="12535" max="12535" width="8.45703125" style="47" customWidth="1"/>
    <col min="12536" max="12536" width="8.08984375" style="47" customWidth="1"/>
    <col min="12537" max="12537" width="10.41796875" style="47" customWidth="1"/>
    <col min="12538" max="12538" width="9.9296875" style="47" bestFit="1" customWidth="1"/>
    <col min="12539" max="12541" width="9.9296875" style="47" customWidth="1"/>
    <col min="12542" max="12542" width="11.15234375" style="47" customWidth="1"/>
    <col min="12543" max="12543" width="8.94921875" style="47"/>
    <col min="12544" max="12544" width="9.19140625" style="47" customWidth="1"/>
    <col min="12545" max="12545" width="9.55859375" style="47" customWidth="1"/>
    <col min="12546" max="12546" width="11.5234375" style="47" customWidth="1"/>
    <col min="12547" max="12547" width="7.84375" style="47" customWidth="1"/>
    <col min="12548" max="12784" width="8.94921875" style="47"/>
    <col min="12785" max="12785" width="3.921875" style="47" bestFit="1" customWidth="1"/>
    <col min="12786" max="12786" width="31.3828125" style="47" customWidth="1"/>
    <col min="12787" max="12787" width="4.65625" style="47" bestFit="1" customWidth="1"/>
    <col min="12788" max="12789" width="8.94921875" style="47"/>
    <col min="12790" max="12790" width="7.84375" style="47" customWidth="1"/>
    <col min="12791" max="12791" width="8.45703125" style="47" customWidth="1"/>
    <col min="12792" max="12792" width="8.08984375" style="47" customWidth="1"/>
    <col min="12793" max="12793" width="10.41796875" style="47" customWidth="1"/>
    <col min="12794" max="12794" width="9.9296875" style="47" bestFit="1" customWidth="1"/>
    <col min="12795" max="12797" width="9.9296875" style="47" customWidth="1"/>
    <col min="12798" max="12798" width="11.15234375" style="47" customWidth="1"/>
    <col min="12799" max="12799" width="8.94921875" style="47"/>
    <col min="12800" max="12800" width="9.19140625" style="47" customWidth="1"/>
    <col min="12801" max="12801" width="9.55859375" style="47" customWidth="1"/>
    <col min="12802" max="12802" width="11.5234375" style="47" customWidth="1"/>
    <col min="12803" max="12803" width="7.84375" style="47" customWidth="1"/>
    <col min="12804" max="13040" width="8.94921875" style="47"/>
    <col min="13041" max="13041" width="3.921875" style="47" bestFit="1" customWidth="1"/>
    <col min="13042" max="13042" width="31.3828125" style="47" customWidth="1"/>
    <col min="13043" max="13043" width="4.65625" style="47" bestFit="1" customWidth="1"/>
    <col min="13044" max="13045" width="8.94921875" style="47"/>
    <col min="13046" max="13046" width="7.84375" style="47" customWidth="1"/>
    <col min="13047" max="13047" width="8.45703125" style="47" customWidth="1"/>
    <col min="13048" max="13048" width="8.08984375" style="47" customWidth="1"/>
    <col min="13049" max="13049" width="10.41796875" style="47" customWidth="1"/>
    <col min="13050" max="13050" width="9.9296875" style="47" bestFit="1" customWidth="1"/>
    <col min="13051" max="13053" width="9.9296875" style="47" customWidth="1"/>
    <col min="13054" max="13054" width="11.15234375" style="47" customWidth="1"/>
    <col min="13055" max="13055" width="8.94921875" style="47"/>
    <col min="13056" max="13056" width="9.19140625" style="47" customWidth="1"/>
    <col min="13057" max="13057" width="9.55859375" style="47" customWidth="1"/>
    <col min="13058" max="13058" width="11.5234375" style="47" customWidth="1"/>
    <col min="13059" max="13059" width="7.84375" style="47" customWidth="1"/>
    <col min="13060" max="13296" width="8.94921875" style="47"/>
    <col min="13297" max="13297" width="3.921875" style="47" bestFit="1" customWidth="1"/>
    <col min="13298" max="13298" width="31.3828125" style="47" customWidth="1"/>
    <col min="13299" max="13299" width="4.65625" style="47" bestFit="1" customWidth="1"/>
    <col min="13300" max="13301" width="8.94921875" style="47"/>
    <col min="13302" max="13302" width="7.84375" style="47" customWidth="1"/>
    <col min="13303" max="13303" width="8.45703125" style="47" customWidth="1"/>
    <col min="13304" max="13304" width="8.08984375" style="47" customWidth="1"/>
    <col min="13305" max="13305" width="10.41796875" style="47" customWidth="1"/>
    <col min="13306" max="13306" width="9.9296875" style="47" bestFit="1" customWidth="1"/>
    <col min="13307" max="13309" width="9.9296875" style="47" customWidth="1"/>
    <col min="13310" max="13310" width="11.15234375" style="47" customWidth="1"/>
    <col min="13311" max="13311" width="8.94921875" style="47"/>
    <col min="13312" max="13312" width="9.19140625" style="47" customWidth="1"/>
    <col min="13313" max="13313" width="9.55859375" style="47" customWidth="1"/>
    <col min="13314" max="13314" width="11.5234375" style="47" customWidth="1"/>
    <col min="13315" max="13315" width="7.84375" style="47" customWidth="1"/>
    <col min="13316" max="13552" width="8.94921875" style="47"/>
    <col min="13553" max="13553" width="3.921875" style="47" bestFit="1" customWidth="1"/>
    <col min="13554" max="13554" width="31.3828125" style="47" customWidth="1"/>
    <col min="13555" max="13555" width="4.65625" style="47" bestFit="1" customWidth="1"/>
    <col min="13556" max="13557" width="8.94921875" style="47"/>
    <col min="13558" max="13558" width="7.84375" style="47" customWidth="1"/>
    <col min="13559" max="13559" width="8.45703125" style="47" customWidth="1"/>
    <col min="13560" max="13560" width="8.08984375" style="47" customWidth="1"/>
    <col min="13561" max="13561" width="10.41796875" style="47" customWidth="1"/>
    <col min="13562" max="13562" width="9.9296875" style="47" bestFit="1" customWidth="1"/>
    <col min="13563" max="13565" width="9.9296875" style="47" customWidth="1"/>
    <col min="13566" max="13566" width="11.15234375" style="47" customWidth="1"/>
    <col min="13567" max="13567" width="8.94921875" style="47"/>
    <col min="13568" max="13568" width="9.19140625" style="47" customWidth="1"/>
    <col min="13569" max="13569" width="9.55859375" style="47" customWidth="1"/>
    <col min="13570" max="13570" width="11.5234375" style="47" customWidth="1"/>
    <col min="13571" max="13571" width="7.84375" style="47" customWidth="1"/>
    <col min="13572" max="13808" width="8.94921875" style="47"/>
    <col min="13809" max="13809" width="3.921875" style="47" bestFit="1" customWidth="1"/>
    <col min="13810" max="13810" width="31.3828125" style="47" customWidth="1"/>
    <col min="13811" max="13811" width="4.65625" style="47" bestFit="1" customWidth="1"/>
    <col min="13812" max="13813" width="8.94921875" style="47"/>
    <col min="13814" max="13814" width="7.84375" style="47" customWidth="1"/>
    <col min="13815" max="13815" width="8.45703125" style="47" customWidth="1"/>
    <col min="13816" max="13816" width="8.08984375" style="47" customWidth="1"/>
    <col min="13817" max="13817" width="10.41796875" style="47" customWidth="1"/>
    <col min="13818" max="13818" width="9.9296875" style="47" bestFit="1" customWidth="1"/>
    <col min="13819" max="13821" width="9.9296875" style="47" customWidth="1"/>
    <col min="13822" max="13822" width="11.15234375" style="47" customWidth="1"/>
    <col min="13823" max="13823" width="8.94921875" style="47"/>
    <col min="13824" max="13824" width="9.19140625" style="47" customWidth="1"/>
    <col min="13825" max="13825" width="9.55859375" style="47" customWidth="1"/>
    <col min="13826" max="13826" width="11.5234375" style="47" customWidth="1"/>
    <col min="13827" max="13827" width="7.84375" style="47" customWidth="1"/>
    <col min="13828" max="14064" width="8.94921875" style="47"/>
    <col min="14065" max="14065" width="3.921875" style="47" bestFit="1" customWidth="1"/>
    <col min="14066" max="14066" width="31.3828125" style="47" customWidth="1"/>
    <col min="14067" max="14067" width="4.65625" style="47" bestFit="1" customWidth="1"/>
    <col min="14068" max="14069" width="8.94921875" style="47"/>
    <col min="14070" max="14070" width="7.84375" style="47" customWidth="1"/>
    <col min="14071" max="14071" width="8.45703125" style="47" customWidth="1"/>
    <col min="14072" max="14072" width="8.08984375" style="47" customWidth="1"/>
    <col min="14073" max="14073" width="10.41796875" style="47" customWidth="1"/>
    <col min="14074" max="14074" width="9.9296875" style="47" bestFit="1" customWidth="1"/>
    <col min="14075" max="14077" width="9.9296875" style="47" customWidth="1"/>
    <col min="14078" max="14078" width="11.15234375" style="47" customWidth="1"/>
    <col min="14079" max="14079" width="8.94921875" style="47"/>
    <col min="14080" max="14080" width="9.19140625" style="47" customWidth="1"/>
    <col min="14081" max="14081" width="9.55859375" style="47" customWidth="1"/>
    <col min="14082" max="14082" width="11.5234375" style="47" customWidth="1"/>
    <col min="14083" max="14083" width="7.84375" style="47" customWidth="1"/>
    <col min="14084" max="14320" width="8.94921875" style="47"/>
    <col min="14321" max="14321" width="3.921875" style="47" bestFit="1" customWidth="1"/>
    <col min="14322" max="14322" width="31.3828125" style="47" customWidth="1"/>
    <col min="14323" max="14323" width="4.65625" style="47" bestFit="1" customWidth="1"/>
    <col min="14324" max="14325" width="8.94921875" style="47"/>
    <col min="14326" max="14326" width="7.84375" style="47" customWidth="1"/>
    <col min="14327" max="14327" width="8.45703125" style="47" customWidth="1"/>
    <col min="14328" max="14328" width="8.08984375" style="47" customWidth="1"/>
    <col min="14329" max="14329" width="10.41796875" style="47" customWidth="1"/>
    <col min="14330" max="14330" width="9.9296875" style="47" bestFit="1" customWidth="1"/>
    <col min="14331" max="14333" width="9.9296875" style="47" customWidth="1"/>
    <col min="14334" max="14334" width="11.15234375" style="47" customWidth="1"/>
    <col min="14335" max="14335" width="8.94921875" style="47"/>
    <col min="14336" max="14336" width="9.19140625" style="47" customWidth="1"/>
    <col min="14337" max="14337" width="9.55859375" style="47" customWidth="1"/>
    <col min="14338" max="14338" width="11.5234375" style="47" customWidth="1"/>
    <col min="14339" max="14339" width="7.84375" style="47" customWidth="1"/>
    <col min="14340" max="14576" width="8.94921875" style="47"/>
    <col min="14577" max="14577" width="3.921875" style="47" bestFit="1" customWidth="1"/>
    <col min="14578" max="14578" width="31.3828125" style="47" customWidth="1"/>
    <col min="14579" max="14579" width="4.65625" style="47" bestFit="1" customWidth="1"/>
    <col min="14580" max="14581" width="8.94921875" style="47"/>
    <col min="14582" max="14582" width="7.84375" style="47" customWidth="1"/>
    <col min="14583" max="14583" width="8.45703125" style="47" customWidth="1"/>
    <col min="14584" max="14584" width="8.08984375" style="47" customWidth="1"/>
    <col min="14585" max="14585" width="10.41796875" style="47" customWidth="1"/>
    <col min="14586" max="14586" width="9.9296875" style="47" bestFit="1" customWidth="1"/>
    <col min="14587" max="14589" width="9.9296875" style="47" customWidth="1"/>
    <col min="14590" max="14590" width="11.15234375" style="47" customWidth="1"/>
    <col min="14591" max="14591" width="8.94921875" style="47"/>
    <col min="14592" max="14592" width="9.19140625" style="47" customWidth="1"/>
    <col min="14593" max="14593" width="9.55859375" style="47" customWidth="1"/>
    <col min="14594" max="14594" width="11.5234375" style="47" customWidth="1"/>
    <col min="14595" max="14595" width="7.84375" style="47" customWidth="1"/>
    <col min="14596" max="14832" width="8.94921875" style="47"/>
    <col min="14833" max="14833" width="3.921875" style="47" bestFit="1" customWidth="1"/>
    <col min="14834" max="14834" width="31.3828125" style="47" customWidth="1"/>
    <col min="14835" max="14835" width="4.65625" style="47" bestFit="1" customWidth="1"/>
    <col min="14836" max="14837" width="8.94921875" style="47"/>
    <col min="14838" max="14838" width="7.84375" style="47" customWidth="1"/>
    <col min="14839" max="14839" width="8.45703125" style="47" customWidth="1"/>
    <col min="14840" max="14840" width="8.08984375" style="47" customWidth="1"/>
    <col min="14841" max="14841" width="10.41796875" style="47" customWidth="1"/>
    <col min="14842" max="14842" width="9.9296875" style="47" bestFit="1" customWidth="1"/>
    <col min="14843" max="14845" width="9.9296875" style="47" customWidth="1"/>
    <col min="14846" max="14846" width="11.15234375" style="47" customWidth="1"/>
    <col min="14847" max="14847" width="8.94921875" style="47"/>
    <col min="14848" max="14848" width="9.19140625" style="47" customWidth="1"/>
    <col min="14849" max="14849" width="9.55859375" style="47" customWidth="1"/>
    <col min="14850" max="14850" width="11.5234375" style="47" customWidth="1"/>
    <col min="14851" max="14851" width="7.84375" style="47" customWidth="1"/>
    <col min="14852" max="15088" width="8.94921875" style="47"/>
    <col min="15089" max="15089" width="3.921875" style="47" bestFit="1" customWidth="1"/>
    <col min="15090" max="15090" width="31.3828125" style="47" customWidth="1"/>
    <col min="15091" max="15091" width="4.65625" style="47" bestFit="1" customWidth="1"/>
    <col min="15092" max="15093" width="8.94921875" style="47"/>
    <col min="15094" max="15094" width="7.84375" style="47" customWidth="1"/>
    <col min="15095" max="15095" width="8.45703125" style="47" customWidth="1"/>
    <col min="15096" max="15096" width="8.08984375" style="47" customWidth="1"/>
    <col min="15097" max="15097" width="10.41796875" style="47" customWidth="1"/>
    <col min="15098" max="15098" width="9.9296875" style="47" bestFit="1" customWidth="1"/>
    <col min="15099" max="15101" width="9.9296875" style="47" customWidth="1"/>
    <col min="15102" max="15102" width="11.15234375" style="47" customWidth="1"/>
    <col min="15103" max="15103" width="8.94921875" style="47"/>
    <col min="15104" max="15104" width="9.19140625" style="47" customWidth="1"/>
    <col min="15105" max="15105" width="9.55859375" style="47" customWidth="1"/>
    <col min="15106" max="15106" width="11.5234375" style="47" customWidth="1"/>
    <col min="15107" max="15107" width="7.84375" style="47" customWidth="1"/>
    <col min="15108" max="15344" width="8.94921875" style="47"/>
    <col min="15345" max="15345" width="3.921875" style="47" bestFit="1" customWidth="1"/>
    <col min="15346" max="15346" width="31.3828125" style="47" customWidth="1"/>
    <col min="15347" max="15347" width="4.65625" style="47" bestFit="1" customWidth="1"/>
    <col min="15348" max="15349" width="8.94921875" style="47"/>
    <col min="15350" max="15350" width="7.84375" style="47" customWidth="1"/>
    <col min="15351" max="15351" width="8.45703125" style="47" customWidth="1"/>
    <col min="15352" max="15352" width="8.08984375" style="47" customWidth="1"/>
    <col min="15353" max="15353" width="10.41796875" style="47" customWidth="1"/>
    <col min="15354" max="15354" width="9.9296875" style="47" bestFit="1" customWidth="1"/>
    <col min="15355" max="15357" width="9.9296875" style="47" customWidth="1"/>
    <col min="15358" max="15358" width="11.15234375" style="47" customWidth="1"/>
    <col min="15359" max="15359" width="8.94921875" style="47"/>
    <col min="15360" max="15360" width="9.19140625" style="47" customWidth="1"/>
    <col min="15361" max="15361" width="9.55859375" style="47" customWidth="1"/>
    <col min="15362" max="15362" width="11.5234375" style="47" customWidth="1"/>
    <col min="15363" max="15363" width="7.84375" style="47" customWidth="1"/>
    <col min="15364" max="15600" width="8.94921875" style="47"/>
    <col min="15601" max="15601" width="3.921875" style="47" bestFit="1" customWidth="1"/>
    <col min="15602" max="15602" width="31.3828125" style="47" customWidth="1"/>
    <col min="15603" max="15603" width="4.65625" style="47" bestFit="1" customWidth="1"/>
    <col min="15604" max="15605" width="8.94921875" style="47"/>
    <col min="15606" max="15606" width="7.84375" style="47" customWidth="1"/>
    <col min="15607" max="15607" width="8.45703125" style="47" customWidth="1"/>
    <col min="15608" max="15608" width="8.08984375" style="47" customWidth="1"/>
    <col min="15609" max="15609" width="10.41796875" style="47" customWidth="1"/>
    <col min="15610" max="15610" width="9.9296875" style="47" bestFit="1" customWidth="1"/>
    <col min="15611" max="15613" width="9.9296875" style="47" customWidth="1"/>
    <col min="15614" max="15614" width="11.15234375" style="47" customWidth="1"/>
    <col min="15615" max="15615" width="8.94921875" style="47"/>
    <col min="15616" max="15616" width="9.19140625" style="47" customWidth="1"/>
    <col min="15617" max="15617" width="9.55859375" style="47" customWidth="1"/>
    <col min="15618" max="15618" width="11.5234375" style="47" customWidth="1"/>
    <col min="15619" max="15619" width="7.84375" style="47" customWidth="1"/>
    <col min="15620" max="15856" width="8.94921875" style="47"/>
    <col min="15857" max="15857" width="3.921875" style="47" bestFit="1" customWidth="1"/>
    <col min="15858" max="15858" width="31.3828125" style="47" customWidth="1"/>
    <col min="15859" max="15859" width="4.65625" style="47" bestFit="1" customWidth="1"/>
    <col min="15860" max="15861" width="8.94921875" style="47"/>
    <col min="15862" max="15862" width="7.84375" style="47" customWidth="1"/>
    <col min="15863" max="15863" width="8.45703125" style="47" customWidth="1"/>
    <col min="15864" max="15864" width="8.08984375" style="47" customWidth="1"/>
    <col min="15865" max="15865" width="10.41796875" style="47" customWidth="1"/>
    <col min="15866" max="15866" width="9.9296875" style="47" bestFit="1" customWidth="1"/>
    <col min="15867" max="15869" width="9.9296875" style="47" customWidth="1"/>
    <col min="15870" max="15870" width="11.15234375" style="47" customWidth="1"/>
    <col min="15871" max="15871" width="8.94921875" style="47"/>
    <col min="15872" max="15872" width="9.19140625" style="47" customWidth="1"/>
    <col min="15873" max="15873" width="9.55859375" style="47" customWidth="1"/>
    <col min="15874" max="15874" width="11.5234375" style="47" customWidth="1"/>
    <col min="15875" max="15875" width="7.84375" style="47" customWidth="1"/>
    <col min="15876" max="16112" width="8.94921875" style="47"/>
    <col min="16113" max="16113" width="3.921875" style="47" bestFit="1" customWidth="1"/>
    <col min="16114" max="16114" width="31.3828125" style="47" customWidth="1"/>
    <col min="16115" max="16115" width="4.65625" style="47" bestFit="1" customWidth="1"/>
    <col min="16116" max="16117" width="8.94921875" style="47"/>
    <col min="16118" max="16118" width="7.84375" style="47" customWidth="1"/>
    <col min="16119" max="16119" width="8.45703125" style="47" customWidth="1"/>
    <col min="16120" max="16120" width="8.08984375" style="47" customWidth="1"/>
    <col min="16121" max="16121" width="10.41796875" style="47" customWidth="1"/>
    <col min="16122" max="16122" width="9.9296875" style="47" bestFit="1" customWidth="1"/>
    <col min="16123" max="16125" width="9.9296875" style="47" customWidth="1"/>
    <col min="16126" max="16126" width="11.15234375" style="47" customWidth="1"/>
    <col min="16127" max="16127" width="8.94921875" style="47"/>
    <col min="16128" max="16128" width="9.19140625" style="47" customWidth="1"/>
    <col min="16129" max="16129" width="9.55859375" style="47" customWidth="1"/>
    <col min="16130" max="16130" width="11.5234375" style="47" customWidth="1"/>
    <col min="16131" max="16131" width="7.84375" style="47" customWidth="1"/>
    <col min="16132" max="16384" width="8.94921875" style="47"/>
  </cols>
  <sheetData>
    <row r="1" spans="1:7" s="27" customFormat="1" ht="16.5" customHeight="1">
      <c r="A1" s="558" t="s">
        <v>206</v>
      </c>
      <c r="B1" s="558"/>
      <c r="C1" s="558"/>
      <c r="D1" s="558"/>
      <c r="E1" s="558"/>
      <c r="F1" s="558"/>
      <c r="G1" s="558"/>
    </row>
    <row r="2" spans="1:7" s="46" customFormat="1" ht="16.5" customHeight="1">
      <c r="A2" s="564" t="s">
        <v>301</v>
      </c>
      <c r="B2" s="564"/>
      <c r="C2" s="564"/>
      <c r="D2" s="564"/>
      <c r="E2" s="564"/>
      <c r="F2" s="564"/>
      <c r="G2" s="564"/>
    </row>
    <row r="3" spans="1:7" ht="27" customHeight="1">
      <c r="A3" s="560" t="s">
        <v>50</v>
      </c>
      <c r="B3" s="561" t="s">
        <v>51</v>
      </c>
      <c r="C3" s="561" t="s">
        <v>52</v>
      </c>
      <c r="D3" s="565" t="s">
        <v>772</v>
      </c>
      <c r="E3" s="561" t="s">
        <v>207</v>
      </c>
      <c r="F3" s="561"/>
      <c r="G3" s="561"/>
    </row>
    <row r="4" spans="1:7" ht="16.5" customHeight="1">
      <c r="A4" s="563"/>
      <c r="B4" s="563"/>
      <c r="C4" s="563"/>
      <c r="D4" s="565"/>
      <c r="E4" s="565" t="s">
        <v>208</v>
      </c>
      <c r="F4" s="565" t="s">
        <v>209</v>
      </c>
      <c r="G4" s="565" t="s">
        <v>306</v>
      </c>
    </row>
    <row r="5" spans="1:7" ht="25.9" customHeight="1">
      <c r="A5" s="563"/>
      <c r="B5" s="563"/>
      <c r="C5" s="563"/>
      <c r="D5" s="565"/>
      <c r="E5" s="563"/>
      <c r="F5" s="565"/>
      <c r="G5" s="565"/>
    </row>
    <row r="6" spans="1:7" s="51" customFormat="1" ht="12.75" customHeight="1">
      <c r="A6" s="49" t="s">
        <v>56</v>
      </c>
      <c r="B6" s="50" t="s">
        <v>57</v>
      </c>
      <c r="C6" s="50" t="s">
        <v>58</v>
      </c>
      <c r="D6" s="50" t="s">
        <v>204</v>
      </c>
      <c r="E6" s="50" t="s">
        <v>60</v>
      </c>
      <c r="F6" s="50" t="s">
        <v>210</v>
      </c>
      <c r="G6" s="50" t="s">
        <v>211</v>
      </c>
    </row>
    <row r="7" spans="1:7" ht="16.5" customHeight="1">
      <c r="A7" s="33"/>
      <c r="B7" s="17" t="s">
        <v>69</v>
      </c>
      <c r="C7" s="34"/>
      <c r="D7" s="53">
        <v>26481.882700000002</v>
      </c>
      <c r="E7" s="53">
        <v>24503.703000000001</v>
      </c>
      <c r="F7" s="20">
        <v>-1978.1797000000006</v>
      </c>
      <c r="G7" s="54">
        <v>92.530063959538651</v>
      </c>
    </row>
    <row r="8" spans="1:7" ht="16.5" customHeight="1">
      <c r="A8" s="11">
        <v>1</v>
      </c>
      <c r="B8" s="17" t="s">
        <v>70</v>
      </c>
      <c r="C8" s="18" t="s">
        <v>0</v>
      </c>
      <c r="D8" s="41">
        <v>14467.0517</v>
      </c>
      <c r="E8" s="41">
        <v>15747.993699999999</v>
      </c>
      <c r="F8" s="20">
        <v>1280.9419999999991</v>
      </c>
      <c r="G8" s="54">
        <v>108.85420213159257</v>
      </c>
    </row>
    <row r="9" spans="1:7" ht="16.5" customHeight="1">
      <c r="A9" s="55" t="s">
        <v>71</v>
      </c>
      <c r="B9" s="56" t="s">
        <v>72</v>
      </c>
      <c r="C9" s="57" t="s">
        <v>1</v>
      </c>
      <c r="D9" s="58">
        <v>0</v>
      </c>
      <c r="E9" s="58">
        <v>0</v>
      </c>
      <c r="F9" s="58">
        <v>0</v>
      </c>
      <c r="G9" s="58">
        <v>0</v>
      </c>
    </row>
    <row r="10" spans="1:7" ht="16.5" customHeight="1">
      <c r="A10" s="9"/>
      <c r="B10" s="36" t="s">
        <v>73</v>
      </c>
      <c r="C10" s="6" t="s">
        <v>2</v>
      </c>
      <c r="D10" s="37">
        <v>0</v>
      </c>
      <c r="E10" s="37">
        <v>0</v>
      </c>
      <c r="F10" s="37">
        <v>0</v>
      </c>
      <c r="G10" s="37">
        <v>0</v>
      </c>
    </row>
    <row r="11" spans="1:7" ht="16.5" customHeight="1">
      <c r="A11" s="2" t="s">
        <v>78</v>
      </c>
      <c r="B11" s="38" t="s">
        <v>79</v>
      </c>
      <c r="C11" s="4" t="s">
        <v>3</v>
      </c>
      <c r="D11" s="35">
        <v>9149.0154999999995</v>
      </c>
      <c r="E11" s="35">
        <v>8597.5290999999997</v>
      </c>
      <c r="F11" s="39">
        <v>-551.48639999999978</v>
      </c>
      <c r="G11" s="39">
        <v>93.972177662175781</v>
      </c>
    </row>
    <row r="12" spans="1:7" ht="16.5" customHeight="1">
      <c r="A12" s="2" t="s">
        <v>80</v>
      </c>
      <c r="B12" s="8" t="s">
        <v>81</v>
      </c>
      <c r="C12" s="4" t="s">
        <v>4</v>
      </c>
      <c r="D12" s="35">
        <v>1933.5213000000001</v>
      </c>
      <c r="E12" s="35">
        <v>3129.8250999999991</v>
      </c>
      <c r="F12" s="39">
        <v>1196.303799999999</v>
      </c>
      <c r="G12" s="39">
        <v>161.87176732937979</v>
      </c>
    </row>
    <row r="13" spans="1:7" ht="16.5" customHeight="1">
      <c r="A13" s="2" t="s">
        <v>90</v>
      </c>
      <c r="B13" s="3" t="s">
        <v>83</v>
      </c>
      <c r="C13" s="4" t="s">
        <v>5</v>
      </c>
      <c r="D13" s="35">
        <v>1392</v>
      </c>
      <c r="E13" s="35">
        <v>1732.1451</v>
      </c>
      <c r="F13" s="39">
        <v>340.14509999999996</v>
      </c>
      <c r="G13" s="35">
        <v>124.43571120689656</v>
      </c>
    </row>
    <row r="14" spans="1:7" ht="16.5" customHeight="1">
      <c r="A14" s="2" t="s">
        <v>98</v>
      </c>
      <c r="B14" s="3" t="s">
        <v>91</v>
      </c>
      <c r="C14" s="4" t="s">
        <v>6</v>
      </c>
      <c r="D14" s="35">
        <v>0</v>
      </c>
      <c r="E14" s="35">
        <v>0</v>
      </c>
      <c r="F14" s="35">
        <v>0</v>
      </c>
      <c r="G14" s="35">
        <v>0</v>
      </c>
    </row>
    <row r="15" spans="1:7" ht="16.5" customHeight="1">
      <c r="A15" s="2" t="s">
        <v>82</v>
      </c>
      <c r="B15" s="3" t="s">
        <v>99</v>
      </c>
      <c r="C15" s="4" t="s">
        <v>7</v>
      </c>
      <c r="D15" s="35">
        <v>0</v>
      </c>
      <c r="E15" s="35">
        <v>0</v>
      </c>
      <c r="F15" s="35">
        <v>0</v>
      </c>
      <c r="G15" s="35">
        <v>0</v>
      </c>
    </row>
    <row r="16" spans="1:7" ht="16.5" customHeight="1">
      <c r="A16" s="2"/>
      <c r="B16" s="5" t="s">
        <v>212</v>
      </c>
      <c r="C16" s="6" t="s">
        <v>8</v>
      </c>
      <c r="D16" s="35">
        <v>0</v>
      </c>
      <c r="E16" s="35">
        <v>0</v>
      </c>
      <c r="F16" s="35">
        <v>0</v>
      </c>
      <c r="G16" s="35">
        <v>0</v>
      </c>
    </row>
    <row r="17" spans="1:7" ht="16.5" customHeight="1">
      <c r="A17" s="2" t="s">
        <v>105</v>
      </c>
      <c r="B17" s="8" t="s">
        <v>106</v>
      </c>
      <c r="C17" s="4" t="s">
        <v>9</v>
      </c>
      <c r="D17" s="35">
        <v>1991.31</v>
      </c>
      <c r="E17" s="35">
        <v>2287.2895000000003</v>
      </c>
      <c r="F17" s="35">
        <v>295.97950000000037</v>
      </c>
      <c r="G17" s="35">
        <v>114.86355715584214</v>
      </c>
    </row>
    <row r="18" spans="1:7" ht="16.5" customHeight="1">
      <c r="A18" s="2" t="s">
        <v>107</v>
      </c>
      <c r="B18" s="8" t="s">
        <v>108</v>
      </c>
      <c r="C18" s="4" t="s">
        <v>10</v>
      </c>
      <c r="D18" s="35">
        <v>0</v>
      </c>
      <c r="E18" s="35">
        <v>0</v>
      </c>
      <c r="F18" s="35">
        <v>0</v>
      </c>
      <c r="G18" s="35">
        <v>0</v>
      </c>
    </row>
    <row r="19" spans="1:7" ht="16.5" customHeight="1">
      <c r="A19" s="60" t="s">
        <v>109</v>
      </c>
      <c r="B19" s="61" t="s">
        <v>110</v>
      </c>
      <c r="C19" s="62" t="s">
        <v>11</v>
      </c>
      <c r="D19" s="63">
        <v>1.2049000000000001</v>
      </c>
      <c r="E19" s="63">
        <v>1.2049000000000001</v>
      </c>
      <c r="F19" s="64">
        <v>0</v>
      </c>
      <c r="G19" s="64">
        <v>100</v>
      </c>
    </row>
    <row r="20" spans="1:7" ht="16.5" customHeight="1">
      <c r="A20" s="11">
        <v>2</v>
      </c>
      <c r="B20" s="17" t="s">
        <v>111</v>
      </c>
      <c r="C20" s="18" t="s">
        <v>12</v>
      </c>
      <c r="D20" s="41">
        <v>12014.831</v>
      </c>
      <c r="E20" s="41">
        <v>8647.3927999999996</v>
      </c>
      <c r="F20" s="20">
        <v>-3367.4382000000005</v>
      </c>
      <c r="G20" s="20">
        <v>71.972654463471017</v>
      </c>
    </row>
    <row r="21" spans="1:7" ht="16.5" customHeight="1">
      <c r="A21" s="2" t="s">
        <v>112</v>
      </c>
      <c r="B21" s="7" t="s">
        <v>113</v>
      </c>
      <c r="C21" s="4" t="s">
        <v>13</v>
      </c>
      <c r="D21" s="58">
        <v>151.27000000000001</v>
      </c>
      <c r="E21" s="35">
        <v>111.6952</v>
      </c>
      <c r="F21" s="39">
        <v>-39.57480000000001</v>
      </c>
      <c r="G21" s="39">
        <v>73.838302373239898</v>
      </c>
    </row>
    <row r="22" spans="1:7" ht="16.5" customHeight="1">
      <c r="A22" s="2" t="s">
        <v>114</v>
      </c>
      <c r="B22" s="7" t="s">
        <v>115</v>
      </c>
      <c r="C22" s="4" t="s">
        <v>14</v>
      </c>
      <c r="D22" s="35">
        <v>110.11</v>
      </c>
      <c r="E22" s="35">
        <v>109.0134</v>
      </c>
      <c r="F22" s="39">
        <v>-1.0965999999999951</v>
      </c>
      <c r="G22" s="39">
        <v>99.004086822268647</v>
      </c>
    </row>
    <row r="23" spans="1:7" ht="16.5" customHeight="1">
      <c r="A23" s="2" t="s">
        <v>116</v>
      </c>
      <c r="B23" s="8" t="s">
        <v>117</v>
      </c>
      <c r="C23" s="4" t="s">
        <v>15</v>
      </c>
      <c r="D23" s="35">
        <v>0</v>
      </c>
      <c r="E23" s="35">
        <v>0</v>
      </c>
      <c r="F23" s="35">
        <v>0</v>
      </c>
      <c r="G23" s="35">
        <v>0</v>
      </c>
    </row>
    <row r="24" spans="1:7" ht="16.5" customHeight="1">
      <c r="A24" s="2" t="s">
        <v>118</v>
      </c>
      <c r="B24" s="8" t="s">
        <v>119</v>
      </c>
      <c r="C24" s="4" t="s">
        <v>16</v>
      </c>
      <c r="D24" s="35">
        <v>50</v>
      </c>
      <c r="E24" s="35">
        <v>0</v>
      </c>
      <c r="F24" s="39">
        <v>-50</v>
      </c>
      <c r="G24" s="35">
        <v>0</v>
      </c>
    </row>
    <row r="25" spans="1:7" ht="16.5" customHeight="1">
      <c r="A25" s="2" t="s">
        <v>120</v>
      </c>
      <c r="B25" s="8" t="s">
        <v>121</v>
      </c>
      <c r="C25" s="4" t="s">
        <v>17</v>
      </c>
      <c r="D25" s="35">
        <v>57.74</v>
      </c>
      <c r="E25" s="35">
        <v>2.9986000000000002</v>
      </c>
      <c r="F25" s="39">
        <v>-54.741399999999999</v>
      </c>
      <c r="G25" s="39">
        <v>5.1932802216834082</v>
      </c>
    </row>
    <row r="26" spans="1:7" ht="16.5" customHeight="1">
      <c r="A26" s="2" t="s">
        <v>122</v>
      </c>
      <c r="B26" s="8" t="s">
        <v>123</v>
      </c>
      <c r="C26" s="4" t="s">
        <v>18</v>
      </c>
      <c r="D26" s="35">
        <v>145.84</v>
      </c>
      <c r="E26" s="35">
        <v>1.9874000000000001</v>
      </c>
      <c r="F26" s="39">
        <v>-143.8526</v>
      </c>
      <c r="G26" s="39">
        <v>1.3627262753702687</v>
      </c>
    </row>
    <row r="27" spans="1:7" ht="16.5" customHeight="1">
      <c r="A27" s="2" t="s">
        <v>124</v>
      </c>
      <c r="B27" s="8" t="s">
        <v>125</v>
      </c>
      <c r="C27" s="4" t="s">
        <v>19</v>
      </c>
      <c r="D27" s="35">
        <v>0</v>
      </c>
      <c r="E27" s="35">
        <v>0</v>
      </c>
      <c r="F27" s="35">
        <v>0</v>
      </c>
      <c r="G27" s="35">
        <v>0</v>
      </c>
    </row>
    <row r="28" spans="1:7" ht="16.5" customHeight="1">
      <c r="A28" s="2" t="s">
        <v>126</v>
      </c>
      <c r="B28" s="8" t="s">
        <v>127</v>
      </c>
      <c r="C28" s="4" t="s">
        <v>20</v>
      </c>
      <c r="D28" s="35">
        <v>0</v>
      </c>
      <c r="E28" s="35">
        <v>0</v>
      </c>
      <c r="F28" s="35">
        <v>0</v>
      </c>
      <c r="G28" s="35">
        <v>0</v>
      </c>
    </row>
    <row r="29" spans="1:7" ht="16.5" customHeight="1">
      <c r="A29" s="2" t="s">
        <v>128</v>
      </c>
      <c r="B29" s="8" t="s">
        <v>129</v>
      </c>
      <c r="C29" s="4" t="s">
        <v>21</v>
      </c>
      <c r="D29" s="35">
        <v>1728.7408</v>
      </c>
      <c r="E29" s="35">
        <v>778.53259999999977</v>
      </c>
      <c r="F29" s="39">
        <v>-950.20820000000026</v>
      </c>
      <c r="G29" s="39">
        <v>45.034663380421158</v>
      </c>
    </row>
    <row r="30" spans="1:7" ht="16.5" customHeight="1">
      <c r="A30" s="9"/>
      <c r="B30" s="10" t="s">
        <v>130</v>
      </c>
      <c r="C30" s="6" t="s">
        <v>22</v>
      </c>
      <c r="D30" s="37">
        <v>873.34</v>
      </c>
      <c r="E30" s="35">
        <v>356.67639999999994</v>
      </c>
      <c r="F30" s="39">
        <v>-516.66360000000009</v>
      </c>
      <c r="G30" s="39">
        <v>40.840497400783192</v>
      </c>
    </row>
    <row r="31" spans="1:7" ht="16.5" customHeight="1">
      <c r="A31" s="9"/>
      <c r="B31" s="10" t="s">
        <v>131</v>
      </c>
      <c r="C31" s="6" t="s">
        <v>23</v>
      </c>
      <c r="D31" s="37">
        <v>743.42</v>
      </c>
      <c r="E31" s="35">
        <v>377.00109999999995</v>
      </c>
      <c r="F31" s="39">
        <v>-366.41890000000001</v>
      </c>
      <c r="G31" s="39">
        <v>50.711724193591778</v>
      </c>
    </row>
    <row r="32" spans="1:7" ht="16.5" customHeight="1">
      <c r="A32" s="9"/>
      <c r="B32" s="10" t="s">
        <v>132</v>
      </c>
      <c r="C32" s="6" t="s">
        <v>24</v>
      </c>
      <c r="D32" s="37">
        <v>5.03</v>
      </c>
      <c r="E32" s="35">
        <v>0.51319999999999999</v>
      </c>
      <c r="F32" s="39">
        <v>-4.5167999999999999</v>
      </c>
      <c r="G32" s="35">
        <v>10.202783300198806</v>
      </c>
    </row>
    <row r="33" spans="1:7" ht="16.5" customHeight="1">
      <c r="A33" s="9"/>
      <c r="B33" s="10" t="s">
        <v>133</v>
      </c>
      <c r="C33" s="6" t="s">
        <v>25</v>
      </c>
      <c r="D33" s="37">
        <v>5.22</v>
      </c>
      <c r="E33" s="35">
        <v>4.6590999999999996</v>
      </c>
      <c r="F33" s="39">
        <v>-0.56090000000000018</v>
      </c>
      <c r="G33" s="35">
        <v>89.254789272030649</v>
      </c>
    </row>
    <row r="34" spans="1:7" ht="16.5" customHeight="1">
      <c r="A34" s="9"/>
      <c r="B34" s="10" t="s">
        <v>134</v>
      </c>
      <c r="C34" s="6" t="s">
        <v>26</v>
      </c>
      <c r="D34" s="37">
        <v>34.944800000000001</v>
      </c>
      <c r="E34" s="35">
        <v>22.515699999999999</v>
      </c>
      <c r="F34" s="39">
        <v>-12.429100000000002</v>
      </c>
      <c r="G34" s="35">
        <v>64.43219019711087</v>
      </c>
    </row>
    <row r="35" spans="1:7" ht="16.5" customHeight="1">
      <c r="A35" s="9"/>
      <c r="B35" s="10" t="s">
        <v>135</v>
      </c>
      <c r="C35" s="6" t="s">
        <v>27</v>
      </c>
      <c r="D35" s="37">
        <v>16.53</v>
      </c>
      <c r="E35" s="35">
        <v>1.181</v>
      </c>
      <c r="F35" s="39">
        <v>-15.349</v>
      </c>
      <c r="G35" s="39">
        <v>7.1445856019358747</v>
      </c>
    </row>
    <row r="36" spans="1:7" ht="16.5" customHeight="1">
      <c r="A36" s="9"/>
      <c r="B36" s="10" t="s">
        <v>136</v>
      </c>
      <c r="C36" s="6" t="s">
        <v>28</v>
      </c>
      <c r="D36" s="37">
        <v>10.84</v>
      </c>
      <c r="E36" s="35">
        <v>0.69040000000000001</v>
      </c>
      <c r="F36" s="39">
        <v>-10.1496</v>
      </c>
      <c r="G36" s="35">
        <v>6.3690036900369007</v>
      </c>
    </row>
    <row r="37" spans="1:7" ht="16.5" customHeight="1">
      <c r="A37" s="9"/>
      <c r="B37" s="10" t="s">
        <v>137</v>
      </c>
      <c r="C37" s="6" t="s">
        <v>29</v>
      </c>
      <c r="D37" s="37">
        <v>0.26</v>
      </c>
      <c r="E37" s="35">
        <v>0.1739</v>
      </c>
      <c r="F37" s="39">
        <v>-8.610000000000001E-2</v>
      </c>
      <c r="G37" s="39">
        <v>66.884615384615387</v>
      </c>
    </row>
    <row r="38" spans="1:7" ht="16.5" customHeight="1">
      <c r="A38" s="9"/>
      <c r="B38" s="10" t="s">
        <v>138</v>
      </c>
      <c r="C38" s="10" t="s">
        <v>30</v>
      </c>
      <c r="D38" s="37">
        <v>0</v>
      </c>
      <c r="E38" s="35">
        <v>0</v>
      </c>
      <c r="F38" s="35">
        <v>0</v>
      </c>
      <c r="G38" s="35">
        <v>0</v>
      </c>
    </row>
    <row r="39" spans="1:7" ht="16.5" customHeight="1">
      <c r="A39" s="9"/>
      <c r="B39" s="10" t="s">
        <v>139</v>
      </c>
      <c r="C39" s="6" t="s">
        <v>31</v>
      </c>
      <c r="D39" s="37">
        <v>5</v>
      </c>
      <c r="E39" s="35">
        <v>2.5539999999999998</v>
      </c>
      <c r="F39" s="39">
        <v>-2.4460000000000002</v>
      </c>
      <c r="G39" s="35">
        <v>51.079999999999991</v>
      </c>
    </row>
    <row r="40" spans="1:7" ht="16.5" customHeight="1">
      <c r="A40" s="9"/>
      <c r="B40" s="10" t="s">
        <v>140</v>
      </c>
      <c r="C40" s="6" t="s">
        <v>32</v>
      </c>
      <c r="D40" s="37">
        <v>17.739999999999998</v>
      </c>
      <c r="E40" s="35">
        <v>3.0381</v>
      </c>
      <c r="F40" s="39">
        <v>-14.701899999999998</v>
      </c>
      <c r="G40" s="39">
        <v>17.125704622322438</v>
      </c>
    </row>
    <row r="41" spans="1:7" ht="16.5" customHeight="1">
      <c r="A41" s="9"/>
      <c r="B41" s="10" t="s">
        <v>141</v>
      </c>
      <c r="C41" s="6" t="s">
        <v>33</v>
      </c>
      <c r="D41" s="37">
        <v>4.47</v>
      </c>
      <c r="E41" s="35">
        <v>3.7500999999999998</v>
      </c>
      <c r="F41" s="39">
        <v>-0.71989999999999998</v>
      </c>
      <c r="G41" s="39">
        <v>83.894854586129753</v>
      </c>
    </row>
    <row r="42" spans="1:7" ht="16.5" customHeight="1">
      <c r="A42" s="9"/>
      <c r="B42" s="10" t="s">
        <v>142</v>
      </c>
      <c r="C42" s="6" t="s">
        <v>34</v>
      </c>
      <c r="D42" s="37">
        <v>9.2560000000000002</v>
      </c>
      <c r="E42" s="35">
        <v>4.2870999999999997</v>
      </c>
      <c r="F42" s="39">
        <v>-4.9689000000000005</v>
      </c>
      <c r="G42" s="39">
        <v>46.316983578219528</v>
      </c>
    </row>
    <row r="43" spans="1:7" ht="16.5" customHeight="1">
      <c r="A43" s="9"/>
      <c r="B43" s="10" t="s">
        <v>143</v>
      </c>
      <c r="C43" s="6" t="s">
        <v>35</v>
      </c>
      <c r="D43" s="37">
        <v>0</v>
      </c>
      <c r="E43" s="35">
        <v>0</v>
      </c>
      <c r="F43" s="35">
        <v>0</v>
      </c>
      <c r="G43" s="35">
        <v>0</v>
      </c>
    </row>
    <row r="44" spans="1:7" ht="16.5" customHeight="1">
      <c r="A44" s="9"/>
      <c r="B44" s="10" t="s">
        <v>144</v>
      </c>
      <c r="C44" s="6" t="s">
        <v>36</v>
      </c>
      <c r="D44" s="37">
        <v>0</v>
      </c>
      <c r="E44" s="35">
        <v>0</v>
      </c>
      <c r="F44" s="35">
        <v>0</v>
      </c>
      <c r="G44" s="35">
        <v>0</v>
      </c>
    </row>
    <row r="45" spans="1:7" ht="16.5" customHeight="1">
      <c r="A45" s="9"/>
      <c r="B45" s="10" t="s">
        <v>145</v>
      </c>
      <c r="C45" s="6" t="s">
        <v>37</v>
      </c>
      <c r="D45" s="37">
        <v>2.69</v>
      </c>
      <c r="E45" s="35">
        <v>1.4924999999999999</v>
      </c>
      <c r="F45" s="39">
        <v>-1.1975</v>
      </c>
      <c r="G45" s="35">
        <v>55.483271375464682</v>
      </c>
    </row>
    <row r="46" spans="1:7" ht="16.5" customHeight="1">
      <c r="A46" s="2" t="s">
        <v>146</v>
      </c>
      <c r="B46" s="8" t="s">
        <v>147</v>
      </c>
      <c r="C46" s="4" t="s">
        <v>38</v>
      </c>
      <c r="D46" s="35">
        <v>0</v>
      </c>
      <c r="E46" s="35">
        <v>0</v>
      </c>
      <c r="F46" s="35">
        <v>0</v>
      </c>
      <c r="G46" s="35">
        <v>0</v>
      </c>
    </row>
    <row r="47" spans="1:7" ht="16.5" customHeight="1">
      <c r="A47" s="2" t="s">
        <v>148</v>
      </c>
      <c r="B47" s="8" t="s">
        <v>149</v>
      </c>
      <c r="C47" s="4" t="s">
        <v>39</v>
      </c>
      <c r="D47" s="35">
        <v>1.22</v>
      </c>
      <c r="E47" s="35">
        <v>0.43079999999999996</v>
      </c>
      <c r="F47" s="39">
        <v>-0.78920000000000001</v>
      </c>
      <c r="G47" s="39">
        <v>35.311475409836063</v>
      </c>
    </row>
    <row r="48" spans="1:7" ht="16.5" customHeight="1">
      <c r="A48" s="2" t="s">
        <v>150</v>
      </c>
      <c r="B48" s="8" t="s">
        <v>151</v>
      </c>
      <c r="C48" s="4" t="s">
        <v>40</v>
      </c>
      <c r="D48" s="35">
        <v>0</v>
      </c>
      <c r="E48" s="35">
        <v>0</v>
      </c>
      <c r="F48" s="35">
        <v>0</v>
      </c>
      <c r="G48" s="35">
        <v>0</v>
      </c>
    </row>
    <row r="49" spans="1:7" ht="16.5" customHeight="1">
      <c r="A49" s="2" t="s">
        <v>152</v>
      </c>
      <c r="B49" s="8" t="s">
        <v>153</v>
      </c>
      <c r="C49" s="4" t="s">
        <v>41</v>
      </c>
      <c r="D49" s="35">
        <v>365.05</v>
      </c>
      <c r="E49" s="35">
        <v>294.49669999999998</v>
      </c>
      <c r="F49" s="39">
        <v>-70.553300000000036</v>
      </c>
      <c r="G49" s="35">
        <v>80.672976304615801</v>
      </c>
    </row>
    <row r="50" spans="1:7" ht="16.5" customHeight="1">
      <c r="A50" s="2" t="s">
        <v>154</v>
      </c>
      <c r="B50" s="8" t="s">
        <v>155</v>
      </c>
      <c r="C50" s="4" t="s">
        <v>42</v>
      </c>
      <c r="D50" s="35">
        <v>74.62</v>
      </c>
      <c r="E50" s="35">
        <v>32.689700000000002</v>
      </c>
      <c r="F50" s="39">
        <v>-41.930300000000003</v>
      </c>
      <c r="G50" s="39">
        <v>43.808228357008844</v>
      </c>
    </row>
    <row r="51" spans="1:7" ht="16.5" customHeight="1">
      <c r="A51" s="2" t="s">
        <v>156</v>
      </c>
      <c r="B51" s="8" t="s">
        <v>157</v>
      </c>
      <c r="C51" s="4" t="s">
        <v>43</v>
      </c>
      <c r="D51" s="35">
        <v>15.83</v>
      </c>
      <c r="E51" s="35">
        <v>14.181500000000002</v>
      </c>
      <c r="F51" s="39">
        <v>-1.6484999999999985</v>
      </c>
      <c r="G51" s="39">
        <v>89.586228679722055</v>
      </c>
    </row>
    <row r="52" spans="1:7" ht="16.5" customHeight="1">
      <c r="A52" s="2" t="s">
        <v>158</v>
      </c>
      <c r="B52" s="8" t="s">
        <v>159</v>
      </c>
      <c r="C52" s="4" t="s">
        <v>44</v>
      </c>
      <c r="D52" s="35">
        <v>0.39</v>
      </c>
      <c r="E52" s="35">
        <v>8.3900000000000002E-2</v>
      </c>
      <c r="F52" s="39">
        <v>-0.30610000000000004</v>
      </c>
      <c r="G52" s="39">
        <v>21.512820512820511</v>
      </c>
    </row>
    <row r="53" spans="1:7" ht="16.5" customHeight="1">
      <c r="A53" s="2" t="s">
        <v>160</v>
      </c>
      <c r="B53" s="8" t="s">
        <v>161</v>
      </c>
      <c r="C53" s="4" t="s">
        <v>162</v>
      </c>
      <c r="D53" s="35">
        <v>0</v>
      </c>
      <c r="E53" s="35">
        <v>0</v>
      </c>
      <c r="F53" s="35">
        <v>0</v>
      </c>
      <c r="G53" s="35">
        <v>0</v>
      </c>
    </row>
    <row r="54" spans="1:7" ht="16.5" customHeight="1">
      <c r="A54" s="2" t="s">
        <v>163</v>
      </c>
      <c r="B54" s="8" t="s">
        <v>310</v>
      </c>
      <c r="C54" s="4" t="s">
        <v>45</v>
      </c>
      <c r="D54" s="35">
        <v>1.5302000000000002</v>
      </c>
      <c r="E54" s="35">
        <v>1.5303</v>
      </c>
      <c r="F54" s="39">
        <v>9.9999999999766942E-5</v>
      </c>
      <c r="G54" s="39">
        <v>100.00653509345182</v>
      </c>
    </row>
    <row r="55" spans="1:7" ht="16.5" customHeight="1">
      <c r="A55" s="2" t="s">
        <v>164</v>
      </c>
      <c r="B55" s="38" t="s">
        <v>165</v>
      </c>
      <c r="C55" s="4" t="s">
        <v>46</v>
      </c>
      <c r="D55" s="35">
        <v>9312</v>
      </c>
      <c r="E55" s="35">
        <v>7299.2586999999994</v>
      </c>
      <c r="F55" s="39">
        <v>-2012.7413000000006</v>
      </c>
      <c r="G55" s="39">
        <v>78.385510094501711</v>
      </c>
    </row>
    <row r="56" spans="1:7" ht="16.5" customHeight="1">
      <c r="A56" s="2" t="s">
        <v>166</v>
      </c>
      <c r="B56" s="38" t="s">
        <v>167</v>
      </c>
      <c r="C56" s="4" t="s">
        <v>47</v>
      </c>
      <c r="D56" s="35">
        <v>0.49</v>
      </c>
      <c r="E56" s="35">
        <v>0.49399999999999999</v>
      </c>
      <c r="F56" s="39">
        <v>4.0000000000000036E-3</v>
      </c>
      <c r="G56" s="35">
        <v>100.81632653061224</v>
      </c>
    </row>
    <row r="57" spans="1:7" ht="16.5" customHeight="1">
      <c r="A57" s="2" t="s">
        <v>168</v>
      </c>
      <c r="B57" s="38" t="s">
        <v>169</v>
      </c>
      <c r="C57" s="4" t="s">
        <v>48</v>
      </c>
      <c r="D57" s="63">
        <v>0</v>
      </c>
      <c r="E57" s="40">
        <v>0</v>
      </c>
      <c r="F57" s="40">
        <v>0</v>
      </c>
      <c r="G57" s="40">
        <v>0</v>
      </c>
    </row>
    <row r="58" spans="1:7" ht="16.5" customHeight="1">
      <c r="A58" s="11" t="s">
        <v>170</v>
      </c>
      <c r="B58" s="17" t="s">
        <v>171</v>
      </c>
      <c r="C58" s="18" t="s">
        <v>49</v>
      </c>
      <c r="D58" s="41">
        <v>0</v>
      </c>
      <c r="E58" s="41">
        <v>108.3165</v>
      </c>
      <c r="F58" s="41">
        <v>108.3165</v>
      </c>
      <c r="G58" s="66">
        <v>0</v>
      </c>
    </row>
    <row r="59" spans="1:7">
      <c r="A59" s="67" t="s">
        <v>673</v>
      </c>
      <c r="B59" s="67"/>
    </row>
  </sheetData>
  <mergeCells count="10">
    <mergeCell ref="A3:A5"/>
    <mergeCell ref="B3:B5"/>
    <mergeCell ref="C3:C5"/>
    <mergeCell ref="A2:G2"/>
    <mergeCell ref="A1:G1"/>
    <mergeCell ref="G4:G5"/>
    <mergeCell ref="D3:D5"/>
    <mergeCell ref="E3:G3"/>
    <mergeCell ref="E4:E5"/>
    <mergeCell ref="F4:F5"/>
  </mergeCells>
  <pageMargins left="0.94488188976377996" right="0.5" top="0.74803149606299202" bottom="0.511811023622047" header="0.511811023622047" footer="0.511811023622047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1DEE0-133D-4CF8-A7ED-354FD91D424B}">
  <dimension ref="A1:N73"/>
  <sheetViews>
    <sheetView showZeros="0" tabSelected="1" workbookViewId="0">
      <pane xSplit="6" ySplit="7" topLeftCell="G8" activePane="bottomRight" state="frozen"/>
      <selection activeCell="DY10" sqref="DY10"/>
      <selection pane="bottomLeft" activeCell="DY10" sqref="DY10"/>
      <selection pane="topRight" activeCell="DY10" sqref="DY10"/>
      <selection pane="bottomRight" activeCell="Q10" sqref="Q10"/>
    </sheetView>
  </sheetViews>
  <sheetFormatPr defaultColWidth="8.94921875" defaultRowHeight="16.5" customHeight="1"/>
  <cols>
    <col min="1" max="1" width="3.5546875" style="534" bestFit="1" customWidth="1"/>
    <col min="2" max="2" width="34.203125" style="534" customWidth="1"/>
    <col min="3" max="3" width="4.53515625" style="534" bestFit="1" customWidth="1"/>
    <col min="4" max="4" width="9.0703125" style="535" customWidth="1"/>
    <col min="5" max="6" width="9.4375" style="535" customWidth="1"/>
    <col min="7" max="8" width="7.84375" style="535" customWidth="1"/>
    <col min="9" max="10" width="7.84375" style="536" customWidth="1"/>
    <col min="11" max="11" width="8.703125" style="537" customWidth="1"/>
    <col min="12" max="13" width="7.84375" style="534" customWidth="1"/>
    <col min="14" max="14" width="8.578125" style="537" customWidth="1"/>
    <col min="15" max="240" width="8.94921875" style="27"/>
    <col min="241" max="241" width="3.5546875" style="27" bestFit="1" customWidth="1"/>
    <col min="242" max="242" width="34.203125" style="27" customWidth="1"/>
    <col min="243" max="243" width="4.53515625" style="27" bestFit="1" customWidth="1"/>
    <col min="244" max="244" width="9.0703125" style="27" customWidth="1"/>
    <col min="245" max="246" width="9.4375" style="27" customWidth="1"/>
    <col min="247" max="250" width="7.84375" style="27" customWidth="1"/>
    <col min="251" max="251" width="8.703125" style="27" customWidth="1"/>
    <col min="252" max="253" width="7.84375" style="27" customWidth="1"/>
    <col min="254" max="254" width="8.578125" style="27" customWidth="1"/>
    <col min="255" max="255" width="6.6171875" style="27" customWidth="1"/>
    <col min="256" max="496" width="8.94921875" style="27"/>
    <col min="497" max="497" width="3.5546875" style="27" bestFit="1" customWidth="1"/>
    <col min="498" max="498" width="34.203125" style="27" customWidth="1"/>
    <col min="499" max="499" width="4.53515625" style="27" bestFit="1" customWidth="1"/>
    <col min="500" max="500" width="9.0703125" style="27" customWidth="1"/>
    <col min="501" max="502" width="9.4375" style="27" customWidth="1"/>
    <col min="503" max="506" width="7.84375" style="27" customWidth="1"/>
    <col min="507" max="507" width="8.703125" style="27" customWidth="1"/>
    <col min="508" max="509" width="7.84375" style="27" customWidth="1"/>
    <col min="510" max="510" width="8.578125" style="27" customWidth="1"/>
    <col min="511" max="511" width="6.6171875" style="27" customWidth="1"/>
    <col min="512" max="752" width="8.94921875" style="27"/>
    <col min="753" max="753" width="3.5546875" style="27" bestFit="1" customWidth="1"/>
    <col min="754" max="754" width="34.203125" style="27" customWidth="1"/>
    <col min="755" max="755" width="4.53515625" style="27" bestFit="1" customWidth="1"/>
    <col min="756" max="756" width="9.0703125" style="27" customWidth="1"/>
    <col min="757" max="758" width="9.4375" style="27" customWidth="1"/>
    <col min="759" max="762" width="7.84375" style="27" customWidth="1"/>
    <col min="763" max="763" width="8.703125" style="27" customWidth="1"/>
    <col min="764" max="765" width="7.84375" style="27" customWidth="1"/>
    <col min="766" max="766" width="8.578125" style="27" customWidth="1"/>
    <col min="767" max="767" width="6.6171875" style="27" customWidth="1"/>
    <col min="768" max="1008" width="8.94921875" style="27"/>
    <col min="1009" max="1009" width="3.5546875" style="27" bestFit="1" customWidth="1"/>
    <col min="1010" max="1010" width="34.203125" style="27" customWidth="1"/>
    <col min="1011" max="1011" width="4.53515625" style="27" bestFit="1" customWidth="1"/>
    <col min="1012" max="1012" width="9.0703125" style="27" customWidth="1"/>
    <col min="1013" max="1014" width="9.4375" style="27" customWidth="1"/>
    <col min="1015" max="1018" width="7.84375" style="27" customWidth="1"/>
    <col min="1019" max="1019" width="8.703125" style="27" customWidth="1"/>
    <col min="1020" max="1021" width="7.84375" style="27" customWidth="1"/>
    <col min="1022" max="1022" width="8.578125" style="27" customWidth="1"/>
    <col min="1023" max="1023" width="6.6171875" style="27" customWidth="1"/>
    <col min="1024" max="1264" width="8.94921875" style="27"/>
    <col min="1265" max="1265" width="3.5546875" style="27" bestFit="1" customWidth="1"/>
    <col min="1266" max="1266" width="34.203125" style="27" customWidth="1"/>
    <col min="1267" max="1267" width="4.53515625" style="27" bestFit="1" customWidth="1"/>
    <col min="1268" max="1268" width="9.0703125" style="27" customWidth="1"/>
    <col min="1269" max="1270" width="9.4375" style="27" customWidth="1"/>
    <col min="1271" max="1274" width="7.84375" style="27" customWidth="1"/>
    <col min="1275" max="1275" width="8.703125" style="27" customWidth="1"/>
    <col min="1276" max="1277" width="7.84375" style="27" customWidth="1"/>
    <col min="1278" max="1278" width="8.578125" style="27" customWidth="1"/>
    <col min="1279" max="1279" width="6.6171875" style="27" customWidth="1"/>
    <col min="1280" max="1520" width="8.94921875" style="27"/>
    <col min="1521" max="1521" width="3.5546875" style="27" bestFit="1" customWidth="1"/>
    <col min="1522" max="1522" width="34.203125" style="27" customWidth="1"/>
    <col min="1523" max="1523" width="4.53515625" style="27" bestFit="1" customWidth="1"/>
    <col min="1524" max="1524" width="9.0703125" style="27" customWidth="1"/>
    <col min="1525" max="1526" width="9.4375" style="27" customWidth="1"/>
    <col min="1527" max="1530" width="7.84375" style="27" customWidth="1"/>
    <col min="1531" max="1531" width="8.703125" style="27" customWidth="1"/>
    <col min="1532" max="1533" width="7.84375" style="27" customWidth="1"/>
    <col min="1534" max="1534" width="8.578125" style="27" customWidth="1"/>
    <col min="1535" max="1535" width="6.6171875" style="27" customWidth="1"/>
    <col min="1536" max="1776" width="8.94921875" style="27"/>
    <col min="1777" max="1777" width="3.5546875" style="27" bestFit="1" customWidth="1"/>
    <col min="1778" max="1778" width="34.203125" style="27" customWidth="1"/>
    <col min="1779" max="1779" width="4.53515625" style="27" bestFit="1" customWidth="1"/>
    <col min="1780" max="1780" width="9.0703125" style="27" customWidth="1"/>
    <col min="1781" max="1782" width="9.4375" style="27" customWidth="1"/>
    <col min="1783" max="1786" width="7.84375" style="27" customWidth="1"/>
    <col min="1787" max="1787" width="8.703125" style="27" customWidth="1"/>
    <col min="1788" max="1789" width="7.84375" style="27" customWidth="1"/>
    <col min="1790" max="1790" width="8.578125" style="27" customWidth="1"/>
    <col min="1791" max="1791" width="6.6171875" style="27" customWidth="1"/>
    <col min="1792" max="2032" width="8.94921875" style="27"/>
    <col min="2033" max="2033" width="3.5546875" style="27" bestFit="1" customWidth="1"/>
    <col min="2034" max="2034" width="34.203125" style="27" customWidth="1"/>
    <col min="2035" max="2035" width="4.53515625" style="27" bestFit="1" customWidth="1"/>
    <col min="2036" max="2036" width="9.0703125" style="27" customWidth="1"/>
    <col min="2037" max="2038" width="9.4375" style="27" customWidth="1"/>
    <col min="2039" max="2042" width="7.84375" style="27" customWidth="1"/>
    <col min="2043" max="2043" width="8.703125" style="27" customWidth="1"/>
    <col min="2044" max="2045" width="7.84375" style="27" customWidth="1"/>
    <col min="2046" max="2046" width="8.578125" style="27" customWidth="1"/>
    <col min="2047" max="2047" width="6.6171875" style="27" customWidth="1"/>
    <col min="2048" max="2288" width="8.94921875" style="27"/>
    <col min="2289" max="2289" width="3.5546875" style="27" bestFit="1" customWidth="1"/>
    <col min="2290" max="2290" width="34.203125" style="27" customWidth="1"/>
    <col min="2291" max="2291" width="4.53515625" style="27" bestFit="1" customWidth="1"/>
    <col min="2292" max="2292" width="9.0703125" style="27" customWidth="1"/>
    <col min="2293" max="2294" width="9.4375" style="27" customWidth="1"/>
    <col min="2295" max="2298" width="7.84375" style="27" customWidth="1"/>
    <col min="2299" max="2299" width="8.703125" style="27" customWidth="1"/>
    <col min="2300" max="2301" width="7.84375" style="27" customWidth="1"/>
    <col min="2302" max="2302" width="8.578125" style="27" customWidth="1"/>
    <col min="2303" max="2303" width="6.6171875" style="27" customWidth="1"/>
    <col min="2304" max="2544" width="8.94921875" style="27"/>
    <col min="2545" max="2545" width="3.5546875" style="27" bestFit="1" customWidth="1"/>
    <col min="2546" max="2546" width="34.203125" style="27" customWidth="1"/>
    <col min="2547" max="2547" width="4.53515625" style="27" bestFit="1" customWidth="1"/>
    <col min="2548" max="2548" width="9.0703125" style="27" customWidth="1"/>
    <col min="2549" max="2550" width="9.4375" style="27" customWidth="1"/>
    <col min="2551" max="2554" width="7.84375" style="27" customWidth="1"/>
    <col min="2555" max="2555" width="8.703125" style="27" customWidth="1"/>
    <col min="2556" max="2557" width="7.84375" style="27" customWidth="1"/>
    <col min="2558" max="2558" width="8.578125" style="27" customWidth="1"/>
    <col min="2559" max="2559" width="6.6171875" style="27" customWidth="1"/>
    <col min="2560" max="2800" width="8.94921875" style="27"/>
    <col min="2801" max="2801" width="3.5546875" style="27" bestFit="1" customWidth="1"/>
    <col min="2802" max="2802" width="34.203125" style="27" customWidth="1"/>
    <col min="2803" max="2803" width="4.53515625" style="27" bestFit="1" customWidth="1"/>
    <col min="2804" max="2804" width="9.0703125" style="27" customWidth="1"/>
    <col min="2805" max="2806" width="9.4375" style="27" customWidth="1"/>
    <col min="2807" max="2810" width="7.84375" style="27" customWidth="1"/>
    <col min="2811" max="2811" width="8.703125" style="27" customWidth="1"/>
    <col min="2812" max="2813" width="7.84375" style="27" customWidth="1"/>
    <col min="2814" max="2814" width="8.578125" style="27" customWidth="1"/>
    <col min="2815" max="2815" width="6.6171875" style="27" customWidth="1"/>
    <col min="2816" max="3056" width="8.94921875" style="27"/>
    <col min="3057" max="3057" width="3.5546875" style="27" bestFit="1" customWidth="1"/>
    <col min="3058" max="3058" width="34.203125" style="27" customWidth="1"/>
    <col min="3059" max="3059" width="4.53515625" style="27" bestFit="1" customWidth="1"/>
    <col min="3060" max="3060" width="9.0703125" style="27" customWidth="1"/>
    <col min="3061" max="3062" width="9.4375" style="27" customWidth="1"/>
    <col min="3063" max="3066" width="7.84375" style="27" customWidth="1"/>
    <col min="3067" max="3067" width="8.703125" style="27" customWidth="1"/>
    <col min="3068" max="3069" width="7.84375" style="27" customWidth="1"/>
    <col min="3070" max="3070" width="8.578125" style="27" customWidth="1"/>
    <col min="3071" max="3071" width="6.6171875" style="27" customWidth="1"/>
    <col min="3072" max="3312" width="8.94921875" style="27"/>
    <col min="3313" max="3313" width="3.5546875" style="27" bestFit="1" customWidth="1"/>
    <col min="3314" max="3314" width="34.203125" style="27" customWidth="1"/>
    <col min="3315" max="3315" width="4.53515625" style="27" bestFit="1" customWidth="1"/>
    <col min="3316" max="3316" width="9.0703125" style="27" customWidth="1"/>
    <col min="3317" max="3318" width="9.4375" style="27" customWidth="1"/>
    <col min="3319" max="3322" width="7.84375" style="27" customWidth="1"/>
    <col min="3323" max="3323" width="8.703125" style="27" customWidth="1"/>
    <col min="3324" max="3325" width="7.84375" style="27" customWidth="1"/>
    <col min="3326" max="3326" width="8.578125" style="27" customWidth="1"/>
    <col min="3327" max="3327" width="6.6171875" style="27" customWidth="1"/>
    <col min="3328" max="3568" width="8.94921875" style="27"/>
    <col min="3569" max="3569" width="3.5546875" style="27" bestFit="1" customWidth="1"/>
    <col min="3570" max="3570" width="34.203125" style="27" customWidth="1"/>
    <col min="3571" max="3571" width="4.53515625" style="27" bestFit="1" customWidth="1"/>
    <col min="3572" max="3572" width="9.0703125" style="27" customWidth="1"/>
    <col min="3573" max="3574" width="9.4375" style="27" customWidth="1"/>
    <col min="3575" max="3578" width="7.84375" style="27" customWidth="1"/>
    <col min="3579" max="3579" width="8.703125" style="27" customWidth="1"/>
    <col min="3580" max="3581" width="7.84375" style="27" customWidth="1"/>
    <col min="3582" max="3582" width="8.578125" style="27" customWidth="1"/>
    <col min="3583" max="3583" width="6.6171875" style="27" customWidth="1"/>
    <col min="3584" max="3824" width="8.94921875" style="27"/>
    <col min="3825" max="3825" width="3.5546875" style="27" bestFit="1" customWidth="1"/>
    <col min="3826" max="3826" width="34.203125" style="27" customWidth="1"/>
    <col min="3827" max="3827" width="4.53515625" style="27" bestFit="1" customWidth="1"/>
    <col min="3828" max="3828" width="9.0703125" style="27" customWidth="1"/>
    <col min="3829" max="3830" width="9.4375" style="27" customWidth="1"/>
    <col min="3831" max="3834" width="7.84375" style="27" customWidth="1"/>
    <col min="3835" max="3835" width="8.703125" style="27" customWidth="1"/>
    <col min="3836" max="3837" width="7.84375" style="27" customWidth="1"/>
    <col min="3838" max="3838" width="8.578125" style="27" customWidth="1"/>
    <col min="3839" max="3839" width="6.6171875" style="27" customWidth="1"/>
    <col min="3840" max="4080" width="8.94921875" style="27"/>
    <col min="4081" max="4081" width="3.5546875" style="27" bestFit="1" customWidth="1"/>
    <col min="4082" max="4082" width="34.203125" style="27" customWidth="1"/>
    <col min="4083" max="4083" width="4.53515625" style="27" bestFit="1" customWidth="1"/>
    <col min="4084" max="4084" width="9.0703125" style="27" customWidth="1"/>
    <col min="4085" max="4086" width="9.4375" style="27" customWidth="1"/>
    <col min="4087" max="4090" width="7.84375" style="27" customWidth="1"/>
    <col min="4091" max="4091" width="8.703125" style="27" customWidth="1"/>
    <col min="4092" max="4093" width="7.84375" style="27" customWidth="1"/>
    <col min="4094" max="4094" width="8.578125" style="27" customWidth="1"/>
    <col min="4095" max="4095" width="6.6171875" style="27" customWidth="1"/>
    <col min="4096" max="4336" width="8.94921875" style="27"/>
    <col min="4337" max="4337" width="3.5546875" style="27" bestFit="1" customWidth="1"/>
    <col min="4338" max="4338" width="34.203125" style="27" customWidth="1"/>
    <col min="4339" max="4339" width="4.53515625" style="27" bestFit="1" customWidth="1"/>
    <col min="4340" max="4340" width="9.0703125" style="27" customWidth="1"/>
    <col min="4341" max="4342" width="9.4375" style="27" customWidth="1"/>
    <col min="4343" max="4346" width="7.84375" style="27" customWidth="1"/>
    <col min="4347" max="4347" width="8.703125" style="27" customWidth="1"/>
    <col min="4348" max="4349" width="7.84375" style="27" customWidth="1"/>
    <col min="4350" max="4350" width="8.578125" style="27" customWidth="1"/>
    <col min="4351" max="4351" width="6.6171875" style="27" customWidth="1"/>
    <col min="4352" max="4592" width="8.94921875" style="27"/>
    <col min="4593" max="4593" width="3.5546875" style="27" bestFit="1" customWidth="1"/>
    <col min="4594" max="4594" width="34.203125" style="27" customWidth="1"/>
    <col min="4595" max="4595" width="4.53515625" style="27" bestFit="1" customWidth="1"/>
    <col min="4596" max="4596" width="9.0703125" style="27" customWidth="1"/>
    <col min="4597" max="4598" width="9.4375" style="27" customWidth="1"/>
    <col min="4599" max="4602" width="7.84375" style="27" customWidth="1"/>
    <col min="4603" max="4603" width="8.703125" style="27" customWidth="1"/>
    <col min="4604" max="4605" width="7.84375" style="27" customWidth="1"/>
    <col min="4606" max="4606" width="8.578125" style="27" customWidth="1"/>
    <col min="4607" max="4607" width="6.6171875" style="27" customWidth="1"/>
    <col min="4608" max="4848" width="8.94921875" style="27"/>
    <col min="4849" max="4849" width="3.5546875" style="27" bestFit="1" customWidth="1"/>
    <col min="4850" max="4850" width="34.203125" style="27" customWidth="1"/>
    <col min="4851" max="4851" width="4.53515625" style="27" bestFit="1" customWidth="1"/>
    <col min="4852" max="4852" width="9.0703125" style="27" customWidth="1"/>
    <col min="4853" max="4854" width="9.4375" style="27" customWidth="1"/>
    <col min="4855" max="4858" width="7.84375" style="27" customWidth="1"/>
    <col min="4859" max="4859" width="8.703125" style="27" customWidth="1"/>
    <col min="4860" max="4861" width="7.84375" style="27" customWidth="1"/>
    <col min="4862" max="4862" width="8.578125" style="27" customWidth="1"/>
    <col min="4863" max="4863" width="6.6171875" style="27" customWidth="1"/>
    <col min="4864" max="5104" width="8.94921875" style="27"/>
    <col min="5105" max="5105" width="3.5546875" style="27" bestFit="1" customWidth="1"/>
    <col min="5106" max="5106" width="34.203125" style="27" customWidth="1"/>
    <col min="5107" max="5107" width="4.53515625" style="27" bestFit="1" customWidth="1"/>
    <col min="5108" max="5108" width="9.0703125" style="27" customWidth="1"/>
    <col min="5109" max="5110" width="9.4375" style="27" customWidth="1"/>
    <col min="5111" max="5114" width="7.84375" style="27" customWidth="1"/>
    <col min="5115" max="5115" width="8.703125" style="27" customWidth="1"/>
    <col min="5116" max="5117" width="7.84375" style="27" customWidth="1"/>
    <col min="5118" max="5118" width="8.578125" style="27" customWidth="1"/>
    <col min="5119" max="5119" width="6.6171875" style="27" customWidth="1"/>
    <col min="5120" max="5360" width="8.94921875" style="27"/>
    <col min="5361" max="5361" width="3.5546875" style="27" bestFit="1" customWidth="1"/>
    <col min="5362" max="5362" width="34.203125" style="27" customWidth="1"/>
    <col min="5363" max="5363" width="4.53515625" style="27" bestFit="1" customWidth="1"/>
    <col min="5364" max="5364" width="9.0703125" style="27" customWidth="1"/>
    <col min="5365" max="5366" width="9.4375" style="27" customWidth="1"/>
    <col min="5367" max="5370" width="7.84375" style="27" customWidth="1"/>
    <col min="5371" max="5371" width="8.703125" style="27" customWidth="1"/>
    <col min="5372" max="5373" width="7.84375" style="27" customWidth="1"/>
    <col min="5374" max="5374" width="8.578125" style="27" customWidth="1"/>
    <col min="5375" max="5375" width="6.6171875" style="27" customWidth="1"/>
    <col min="5376" max="5616" width="8.94921875" style="27"/>
    <col min="5617" max="5617" width="3.5546875" style="27" bestFit="1" customWidth="1"/>
    <col min="5618" max="5618" width="34.203125" style="27" customWidth="1"/>
    <col min="5619" max="5619" width="4.53515625" style="27" bestFit="1" customWidth="1"/>
    <col min="5620" max="5620" width="9.0703125" style="27" customWidth="1"/>
    <col min="5621" max="5622" width="9.4375" style="27" customWidth="1"/>
    <col min="5623" max="5626" width="7.84375" style="27" customWidth="1"/>
    <col min="5627" max="5627" width="8.703125" style="27" customWidth="1"/>
    <col min="5628" max="5629" width="7.84375" style="27" customWidth="1"/>
    <col min="5630" max="5630" width="8.578125" style="27" customWidth="1"/>
    <col min="5631" max="5631" width="6.6171875" style="27" customWidth="1"/>
    <col min="5632" max="5872" width="8.94921875" style="27"/>
    <col min="5873" max="5873" width="3.5546875" style="27" bestFit="1" customWidth="1"/>
    <col min="5874" max="5874" width="34.203125" style="27" customWidth="1"/>
    <col min="5875" max="5875" width="4.53515625" style="27" bestFit="1" customWidth="1"/>
    <col min="5876" max="5876" width="9.0703125" style="27" customWidth="1"/>
    <col min="5877" max="5878" width="9.4375" style="27" customWidth="1"/>
    <col min="5879" max="5882" width="7.84375" style="27" customWidth="1"/>
    <col min="5883" max="5883" width="8.703125" style="27" customWidth="1"/>
    <col min="5884" max="5885" width="7.84375" style="27" customWidth="1"/>
    <col min="5886" max="5886" width="8.578125" style="27" customWidth="1"/>
    <col min="5887" max="5887" width="6.6171875" style="27" customWidth="1"/>
    <col min="5888" max="6128" width="8.94921875" style="27"/>
    <col min="6129" max="6129" width="3.5546875" style="27" bestFit="1" customWidth="1"/>
    <col min="6130" max="6130" width="34.203125" style="27" customWidth="1"/>
    <col min="6131" max="6131" width="4.53515625" style="27" bestFit="1" customWidth="1"/>
    <col min="6132" max="6132" width="9.0703125" style="27" customWidth="1"/>
    <col min="6133" max="6134" width="9.4375" style="27" customWidth="1"/>
    <col min="6135" max="6138" width="7.84375" style="27" customWidth="1"/>
    <col min="6139" max="6139" width="8.703125" style="27" customWidth="1"/>
    <col min="6140" max="6141" width="7.84375" style="27" customWidth="1"/>
    <col min="6142" max="6142" width="8.578125" style="27" customWidth="1"/>
    <col min="6143" max="6143" width="6.6171875" style="27" customWidth="1"/>
    <col min="6144" max="6384" width="8.94921875" style="27"/>
    <col min="6385" max="6385" width="3.5546875" style="27" bestFit="1" customWidth="1"/>
    <col min="6386" max="6386" width="34.203125" style="27" customWidth="1"/>
    <col min="6387" max="6387" width="4.53515625" style="27" bestFit="1" customWidth="1"/>
    <col min="6388" max="6388" width="9.0703125" style="27" customWidth="1"/>
    <col min="6389" max="6390" width="9.4375" style="27" customWidth="1"/>
    <col min="6391" max="6394" width="7.84375" style="27" customWidth="1"/>
    <col min="6395" max="6395" width="8.703125" style="27" customWidth="1"/>
    <col min="6396" max="6397" width="7.84375" style="27" customWidth="1"/>
    <col min="6398" max="6398" width="8.578125" style="27" customWidth="1"/>
    <col min="6399" max="6399" width="6.6171875" style="27" customWidth="1"/>
    <col min="6400" max="6640" width="8.94921875" style="27"/>
    <col min="6641" max="6641" width="3.5546875" style="27" bestFit="1" customWidth="1"/>
    <col min="6642" max="6642" width="34.203125" style="27" customWidth="1"/>
    <col min="6643" max="6643" width="4.53515625" style="27" bestFit="1" customWidth="1"/>
    <col min="6644" max="6644" width="9.0703125" style="27" customWidth="1"/>
    <col min="6645" max="6646" width="9.4375" style="27" customWidth="1"/>
    <col min="6647" max="6650" width="7.84375" style="27" customWidth="1"/>
    <col min="6651" max="6651" width="8.703125" style="27" customWidth="1"/>
    <col min="6652" max="6653" width="7.84375" style="27" customWidth="1"/>
    <col min="6654" max="6654" width="8.578125" style="27" customWidth="1"/>
    <col min="6655" max="6655" width="6.6171875" style="27" customWidth="1"/>
    <col min="6656" max="6896" width="8.94921875" style="27"/>
    <col min="6897" max="6897" width="3.5546875" style="27" bestFit="1" customWidth="1"/>
    <col min="6898" max="6898" width="34.203125" style="27" customWidth="1"/>
    <col min="6899" max="6899" width="4.53515625" style="27" bestFit="1" customWidth="1"/>
    <col min="6900" max="6900" width="9.0703125" style="27" customWidth="1"/>
    <col min="6901" max="6902" width="9.4375" style="27" customWidth="1"/>
    <col min="6903" max="6906" width="7.84375" style="27" customWidth="1"/>
    <col min="6907" max="6907" width="8.703125" style="27" customWidth="1"/>
    <col min="6908" max="6909" width="7.84375" style="27" customWidth="1"/>
    <col min="6910" max="6910" width="8.578125" style="27" customWidth="1"/>
    <col min="6911" max="6911" width="6.6171875" style="27" customWidth="1"/>
    <col min="6912" max="7152" width="8.94921875" style="27"/>
    <col min="7153" max="7153" width="3.5546875" style="27" bestFit="1" customWidth="1"/>
    <col min="7154" max="7154" width="34.203125" style="27" customWidth="1"/>
    <col min="7155" max="7155" width="4.53515625" style="27" bestFit="1" customWidth="1"/>
    <col min="7156" max="7156" width="9.0703125" style="27" customWidth="1"/>
    <col min="7157" max="7158" width="9.4375" style="27" customWidth="1"/>
    <col min="7159" max="7162" width="7.84375" style="27" customWidth="1"/>
    <col min="7163" max="7163" width="8.703125" style="27" customWidth="1"/>
    <col min="7164" max="7165" width="7.84375" style="27" customWidth="1"/>
    <col min="7166" max="7166" width="8.578125" style="27" customWidth="1"/>
    <col min="7167" max="7167" width="6.6171875" style="27" customWidth="1"/>
    <col min="7168" max="7408" width="8.94921875" style="27"/>
    <col min="7409" max="7409" width="3.5546875" style="27" bestFit="1" customWidth="1"/>
    <col min="7410" max="7410" width="34.203125" style="27" customWidth="1"/>
    <col min="7411" max="7411" width="4.53515625" style="27" bestFit="1" customWidth="1"/>
    <col min="7412" max="7412" width="9.0703125" style="27" customWidth="1"/>
    <col min="7413" max="7414" width="9.4375" style="27" customWidth="1"/>
    <col min="7415" max="7418" width="7.84375" style="27" customWidth="1"/>
    <col min="7419" max="7419" width="8.703125" style="27" customWidth="1"/>
    <col min="7420" max="7421" width="7.84375" style="27" customWidth="1"/>
    <col min="7422" max="7422" width="8.578125" style="27" customWidth="1"/>
    <col min="7423" max="7423" width="6.6171875" style="27" customWidth="1"/>
    <col min="7424" max="7664" width="8.94921875" style="27"/>
    <col min="7665" max="7665" width="3.5546875" style="27" bestFit="1" customWidth="1"/>
    <col min="7666" max="7666" width="34.203125" style="27" customWidth="1"/>
    <col min="7667" max="7667" width="4.53515625" style="27" bestFit="1" customWidth="1"/>
    <col min="7668" max="7668" width="9.0703125" style="27" customWidth="1"/>
    <col min="7669" max="7670" width="9.4375" style="27" customWidth="1"/>
    <col min="7671" max="7674" width="7.84375" style="27" customWidth="1"/>
    <col min="7675" max="7675" width="8.703125" style="27" customWidth="1"/>
    <col min="7676" max="7677" width="7.84375" style="27" customWidth="1"/>
    <col min="7678" max="7678" width="8.578125" style="27" customWidth="1"/>
    <col min="7679" max="7679" width="6.6171875" style="27" customWidth="1"/>
    <col min="7680" max="7920" width="8.94921875" style="27"/>
    <col min="7921" max="7921" width="3.5546875" style="27" bestFit="1" customWidth="1"/>
    <col min="7922" max="7922" width="34.203125" style="27" customWidth="1"/>
    <col min="7923" max="7923" width="4.53515625" style="27" bestFit="1" customWidth="1"/>
    <col min="7924" max="7924" width="9.0703125" style="27" customWidth="1"/>
    <col min="7925" max="7926" width="9.4375" style="27" customWidth="1"/>
    <col min="7927" max="7930" width="7.84375" style="27" customWidth="1"/>
    <col min="7931" max="7931" width="8.703125" style="27" customWidth="1"/>
    <col min="7932" max="7933" width="7.84375" style="27" customWidth="1"/>
    <col min="7934" max="7934" width="8.578125" style="27" customWidth="1"/>
    <col min="7935" max="7935" width="6.6171875" style="27" customWidth="1"/>
    <col min="7936" max="8176" width="8.94921875" style="27"/>
    <col min="8177" max="8177" width="3.5546875" style="27" bestFit="1" customWidth="1"/>
    <col min="8178" max="8178" width="34.203125" style="27" customWidth="1"/>
    <col min="8179" max="8179" width="4.53515625" style="27" bestFit="1" customWidth="1"/>
    <col min="8180" max="8180" width="9.0703125" style="27" customWidth="1"/>
    <col min="8181" max="8182" width="9.4375" style="27" customWidth="1"/>
    <col min="8183" max="8186" width="7.84375" style="27" customWidth="1"/>
    <col min="8187" max="8187" width="8.703125" style="27" customWidth="1"/>
    <col min="8188" max="8189" width="7.84375" style="27" customWidth="1"/>
    <col min="8190" max="8190" width="8.578125" style="27" customWidth="1"/>
    <col min="8191" max="8191" width="6.6171875" style="27" customWidth="1"/>
    <col min="8192" max="8432" width="8.94921875" style="27"/>
    <col min="8433" max="8433" width="3.5546875" style="27" bestFit="1" customWidth="1"/>
    <col min="8434" max="8434" width="34.203125" style="27" customWidth="1"/>
    <col min="8435" max="8435" width="4.53515625" style="27" bestFit="1" customWidth="1"/>
    <col min="8436" max="8436" width="9.0703125" style="27" customWidth="1"/>
    <col min="8437" max="8438" width="9.4375" style="27" customWidth="1"/>
    <col min="8439" max="8442" width="7.84375" style="27" customWidth="1"/>
    <col min="8443" max="8443" width="8.703125" style="27" customWidth="1"/>
    <col min="8444" max="8445" width="7.84375" style="27" customWidth="1"/>
    <col min="8446" max="8446" width="8.578125" style="27" customWidth="1"/>
    <col min="8447" max="8447" width="6.6171875" style="27" customWidth="1"/>
    <col min="8448" max="8688" width="8.94921875" style="27"/>
    <col min="8689" max="8689" width="3.5546875" style="27" bestFit="1" customWidth="1"/>
    <col min="8690" max="8690" width="34.203125" style="27" customWidth="1"/>
    <col min="8691" max="8691" width="4.53515625" style="27" bestFit="1" customWidth="1"/>
    <col min="8692" max="8692" width="9.0703125" style="27" customWidth="1"/>
    <col min="8693" max="8694" width="9.4375" style="27" customWidth="1"/>
    <col min="8695" max="8698" width="7.84375" style="27" customWidth="1"/>
    <col min="8699" max="8699" width="8.703125" style="27" customWidth="1"/>
    <col min="8700" max="8701" width="7.84375" style="27" customWidth="1"/>
    <col min="8702" max="8702" width="8.578125" style="27" customWidth="1"/>
    <col min="8703" max="8703" width="6.6171875" style="27" customWidth="1"/>
    <col min="8704" max="8944" width="8.94921875" style="27"/>
    <col min="8945" max="8945" width="3.5546875" style="27" bestFit="1" customWidth="1"/>
    <col min="8946" max="8946" width="34.203125" style="27" customWidth="1"/>
    <col min="8947" max="8947" width="4.53515625" style="27" bestFit="1" customWidth="1"/>
    <col min="8948" max="8948" width="9.0703125" style="27" customWidth="1"/>
    <col min="8949" max="8950" width="9.4375" style="27" customWidth="1"/>
    <col min="8951" max="8954" width="7.84375" style="27" customWidth="1"/>
    <col min="8955" max="8955" width="8.703125" style="27" customWidth="1"/>
    <col min="8956" max="8957" width="7.84375" style="27" customWidth="1"/>
    <col min="8958" max="8958" width="8.578125" style="27" customWidth="1"/>
    <col min="8959" max="8959" width="6.6171875" style="27" customWidth="1"/>
    <col min="8960" max="9200" width="8.94921875" style="27"/>
    <col min="9201" max="9201" width="3.5546875" style="27" bestFit="1" customWidth="1"/>
    <col min="9202" max="9202" width="34.203125" style="27" customWidth="1"/>
    <col min="9203" max="9203" width="4.53515625" style="27" bestFit="1" customWidth="1"/>
    <col min="9204" max="9204" width="9.0703125" style="27" customWidth="1"/>
    <col min="9205" max="9206" width="9.4375" style="27" customWidth="1"/>
    <col min="9207" max="9210" width="7.84375" style="27" customWidth="1"/>
    <col min="9211" max="9211" width="8.703125" style="27" customWidth="1"/>
    <col min="9212" max="9213" width="7.84375" style="27" customWidth="1"/>
    <col min="9214" max="9214" width="8.578125" style="27" customWidth="1"/>
    <col min="9215" max="9215" width="6.6171875" style="27" customWidth="1"/>
    <col min="9216" max="9456" width="8.94921875" style="27"/>
    <col min="9457" max="9457" width="3.5546875" style="27" bestFit="1" customWidth="1"/>
    <col min="9458" max="9458" width="34.203125" style="27" customWidth="1"/>
    <col min="9459" max="9459" width="4.53515625" style="27" bestFit="1" customWidth="1"/>
    <col min="9460" max="9460" width="9.0703125" style="27" customWidth="1"/>
    <col min="9461" max="9462" width="9.4375" style="27" customWidth="1"/>
    <col min="9463" max="9466" width="7.84375" style="27" customWidth="1"/>
    <col min="9467" max="9467" width="8.703125" style="27" customWidth="1"/>
    <col min="9468" max="9469" width="7.84375" style="27" customWidth="1"/>
    <col min="9470" max="9470" width="8.578125" style="27" customWidth="1"/>
    <col min="9471" max="9471" width="6.6171875" style="27" customWidth="1"/>
    <col min="9472" max="9712" width="8.94921875" style="27"/>
    <col min="9713" max="9713" width="3.5546875" style="27" bestFit="1" customWidth="1"/>
    <col min="9714" max="9714" width="34.203125" style="27" customWidth="1"/>
    <col min="9715" max="9715" width="4.53515625" style="27" bestFit="1" customWidth="1"/>
    <col min="9716" max="9716" width="9.0703125" style="27" customWidth="1"/>
    <col min="9717" max="9718" width="9.4375" style="27" customWidth="1"/>
    <col min="9719" max="9722" width="7.84375" style="27" customWidth="1"/>
    <col min="9723" max="9723" width="8.703125" style="27" customWidth="1"/>
    <col min="9724" max="9725" width="7.84375" style="27" customWidth="1"/>
    <col min="9726" max="9726" width="8.578125" style="27" customWidth="1"/>
    <col min="9727" max="9727" width="6.6171875" style="27" customWidth="1"/>
    <col min="9728" max="9968" width="8.94921875" style="27"/>
    <col min="9969" max="9969" width="3.5546875" style="27" bestFit="1" customWidth="1"/>
    <col min="9970" max="9970" width="34.203125" style="27" customWidth="1"/>
    <col min="9971" max="9971" width="4.53515625" style="27" bestFit="1" customWidth="1"/>
    <col min="9972" max="9972" width="9.0703125" style="27" customWidth="1"/>
    <col min="9973" max="9974" width="9.4375" style="27" customWidth="1"/>
    <col min="9975" max="9978" width="7.84375" style="27" customWidth="1"/>
    <col min="9979" max="9979" width="8.703125" style="27" customWidth="1"/>
    <col min="9980" max="9981" width="7.84375" style="27" customWidth="1"/>
    <col min="9982" max="9982" width="8.578125" style="27" customWidth="1"/>
    <col min="9983" max="9983" width="6.6171875" style="27" customWidth="1"/>
    <col min="9984" max="10224" width="8.94921875" style="27"/>
    <col min="10225" max="10225" width="3.5546875" style="27" bestFit="1" customWidth="1"/>
    <col min="10226" max="10226" width="34.203125" style="27" customWidth="1"/>
    <col min="10227" max="10227" width="4.53515625" style="27" bestFit="1" customWidth="1"/>
    <col min="10228" max="10228" width="9.0703125" style="27" customWidth="1"/>
    <col min="10229" max="10230" width="9.4375" style="27" customWidth="1"/>
    <col min="10231" max="10234" width="7.84375" style="27" customWidth="1"/>
    <col min="10235" max="10235" width="8.703125" style="27" customWidth="1"/>
    <col min="10236" max="10237" width="7.84375" style="27" customWidth="1"/>
    <col min="10238" max="10238" width="8.578125" style="27" customWidth="1"/>
    <col min="10239" max="10239" width="6.6171875" style="27" customWidth="1"/>
    <col min="10240" max="10480" width="8.94921875" style="27"/>
    <col min="10481" max="10481" width="3.5546875" style="27" bestFit="1" customWidth="1"/>
    <col min="10482" max="10482" width="34.203125" style="27" customWidth="1"/>
    <col min="10483" max="10483" width="4.53515625" style="27" bestFit="1" customWidth="1"/>
    <col min="10484" max="10484" width="9.0703125" style="27" customWidth="1"/>
    <col min="10485" max="10486" width="9.4375" style="27" customWidth="1"/>
    <col min="10487" max="10490" width="7.84375" style="27" customWidth="1"/>
    <col min="10491" max="10491" width="8.703125" style="27" customWidth="1"/>
    <col min="10492" max="10493" width="7.84375" style="27" customWidth="1"/>
    <col min="10494" max="10494" width="8.578125" style="27" customWidth="1"/>
    <col min="10495" max="10495" width="6.6171875" style="27" customWidth="1"/>
    <col min="10496" max="10736" width="8.94921875" style="27"/>
    <col min="10737" max="10737" width="3.5546875" style="27" bestFit="1" customWidth="1"/>
    <col min="10738" max="10738" width="34.203125" style="27" customWidth="1"/>
    <col min="10739" max="10739" width="4.53515625" style="27" bestFit="1" customWidth="1"/>
    <col min="10740" max="10740" width="9.0703125" style="27" customWidth="1"/>
    <col min="10741" max="10742" width="9.4375" style="27" customWidth="1"/>
    <col min="10743" max="10746" width="7.84375" style="27" customWidth="1"/>
    <col min="10747" max="10747" width="8.703125" style="27" customWidth="1"/>
    <col min="10748" max="10749" width="7.84375" style="27" customWidth="1"/>
    <col min="10750" max="10750" width="8.578125" style="27" customWidth="1"/>
    <col min="10751" max="10751" width="6.6171875" style="27" customWidth="1"/>
    <col min="10752" max="10992" width="8.94921875" style="27"/>
    <col min="10993" max="10993" width="3.5546875" style="27" bestFit="1" customWidth="1"/>
    <col min="10994" max="10994" width="34.203125" style="27" customWidth="1"/>
    <col min="10995" max="10995" width="4.53515625" style="27" bestFit="1" customWidth="1"/>
    <col min="10996" max="10996" width="9.0703125" style="27" customWidth="1"/>
    <col min="10997" max="10998" width="9.4375" style="27" customWidth="1"/>
    <col min="10999" max="11002" width="7.84375" style="27" customWidth="1"/>
    <col min="11003" max="11003" width="8.703125" style="27" customWidth="1"/>
    <col min="11004" max="11005" width="7.84375" style="27" customWidth="1"/>
    <col min="11006" max="11006" width="8.578125" style="27" customWidth="1"/>
    <col min="11007" max="11007" width="6.6171875" style="27" customWidth="1"/>
    <col min="11008" max="11248" width="8.94921875" style="27"/>
    <col min="11249" max="11249" width="3.5546875" style="27" bestFit="1" customWidth="1"/>
    <col min="11250" max="11250" width="34.203125" style="27" customWidth="1"/>
    <col min="11251" max="11251" width="4.53515625" style="27" bestFit="1" customWidth="1"/>
    <col min="11252" max="11252" width="9.0703125" style="27" customWidth="1"/>
    <col min="11253" max="11254" width="9.4375" style="27" customWidth="1"/>
    <col min="11255" max="11258" width="7.84375" style="27" customWidth="1"/>
    <col min="11259" max="11259" width="8.703125" style="27" customWidth="1"/>
    <col min="11260" max="11261" width="7.84375" style="27" customWidth="1"/>
    <col min="11262" max="11262" width="8.578125" style="27" customWidth="1"/>
    <col min="11263" max="11263" width="6.6171875" style="27" customWidth="1"/>
    <col min="11264" max="11504" width="8.94921875" style="27"/>
    <col min="11505" max="11505" width="3.5546875" style="27" bestFit="1" customWidth="1"/>
    <col min="11506" max="11506" width="34.203125" style="27" customWidth="1"/>
    <col min="11507" max="11507" width="4.53515625" style="27" bestFit="1" customWidth="1"/>
    <col min="11508" max="11508" width="9.0703125" style="27" customWidth="1"/>
    <col min="11509" max="11510" width="9.4375" style="27" customWidth="1"/>
    <col min="11511" max="11514" width="7.84375" style="27" customWidth="1"/>
    <col min="11515" max="11515" width="8.703125" style="27" customWidth="1"/>
    <col min="11516" max="11517" width="7.84375" style="27" customWidth="1"/>
    <col min="11518" max="11518" width="8.578125" style="27" customWidth="1"/>
    <col min="11519" max="11519" width="6.6171875" style="27" customWidth="1"/>
    <col min="11520" max="11760" width="8.94921875" style="27"/>
    <col min="11761" max="11761" width="3.5546875" style="27" bestFit="1" customWidth="1"/>
    <col min="11762" max="11762" width="34.203125" style="27" customWidth="1"/>
    <col min="11763" max="11763" width="4.53515625" style="27" bestFit="1" customWidth="1"/>
    <col min="11764" max="11764" width="9.0703125" style="27" customWidth="1"/>
    <col min="11765" max="11766" width="9.4375" style="27" customWidth="1"/>
    <col min="11767" max="11770" width="7.84375" style="27" customWidth="1"/>
    <col min="11771" max="11771" width="8.703125" style="27" customWidth="1"/>
    <col min="11772" max="11773" width="7.84375" style="27" customWidth="1"/>
    <col min="11774" max="11774" width="8.578125" style="27" customWidth="1"/>
    <col min="11775" max="11775" width="6.6171875" style="27" customWidth="1"/>
    <col min="11776" max="12016" width="8.94921875" style="27"/>
    <col min="12017" max="12017" width="3.5546875" style="27" bestFit="1" customWidth="1"/>
    <col min="12018" max="12018" width="34.203125" style="27" customWidth="1"/>
    <col min="12019" max="12019" width="4.53515625" style="27" bestFit="1" customWidth="1"/>
    <col min="12020" max="12020" width="9.0703125" style="27" customWidth="1"/>
    <col min="12021" max="12022" width="9.4375" style="27" customWidth="1"/>
    <col min="12023" max="12026" width="7.84375" style="27" customWidth="1"/>
    <col min="12027" max="12027" width="8.703125" style="27" customWidth="1"/>
    <col min="12028" max="12029" width="7.84375" style="27" customWidth="1"/>
    <col min="12030" max="12030" width="8.578125" style="27" customWidth="1"/>
    <col min="12031" max="12031" width="6.6171875" style="27" customWidth="1"/>
    <col min="12032" max="12272" width="8.94921875" style="27"/>
    <col min="12273" max="12273" width="3.5546875" style="27" bestFit="1" customWidth="1"/>
    <col min="12274" max="12274" width="34.203125" style="27" customWidth="1"/>
    <col min="12275" max="12275" width="4.53515625" style="27" bestFit="1" customWidth="1"/>
    <col min="12276" max="12276" width="9.0703125" style="27" customWidth="1"/>
    <col min="12277" max="12278" width="9.4375" style="27" customWidth="1"/>
    <col min="12279" max="12282" width="7.84375" style="27" customWidth="1"/>
    <col min="12283" max="12283" width="8.703125" style="27" customWidth="1"/>
    <col min="12284" max="12285" width="7.84375" style="27" customWidth="1"/>
    <col min="12286" max="12286" width="8.578125" style="27" customWidth="1"/>
    <col min="12287" max="12287" width="6.6171875" style="27" customWidth="1"/>
    <col min="12288" max="12528" width="8.94921875" style="27"/>
    <col min="12529" max="12529" width="3.5546875" style="27" bestFit="1" customWidth="1"/>
    <col min="12530" max="12530" width="34.203125" style="27" customWidth="1"/>
    <col min="12531" max="12531" width="4.53515625" style="27" bestFit="1" customWidth="1"/>
    <col min="12532" max="12532" width="9.0703125" style="27" customWidth="1"/>
    <col min="12533" max="12534" width="9.4375" style="27" customWidth="1"/>
    <col min="12535" max="12538" width="7.84375" style="27" customWidth="1"/>
    <col min="12539" max="12539" width="8.703125" style="27" customWidth="1"/>
    <col min="12540" max="12541" width="7.84375" style="27" customWidth="1"/>
    <col min="12542" max="12542" width="8.578125" style="27" customWidth="1"/>
    <col min="12543" max="12543" width="6.6171875" style="27" customWidth="1"/>
    <col min="12544" max="12784" width="8.94921875" style="27"/>
    <col min="12785" max="12785" width="3.5546875" style="27" bestFit="1" customWidth="1"/>
    <col min="12786" max="12786" width="34.203125" style="27" customWidth="1"/>
    <col min="12787" max="12787" width="4.53515625" style="27" bestFit="1" customWidth="1"/>
    <col min="12788" max="12788" width="9.0703125" style="27" customWidth="1"/>
    <col min="12789" max="12790" width="9.4375" style="27" customWidth="1"/>
    <col min="12791" max="12794" width="7.84375" style="27" customWidth="1"/>
    <col min="12795" max="12795" width="8.703125" style="27" customWidth="1"/>
    <col min="12796" max="12797" width="7.84375" style="27" customWidth="1"/>
    <col min="12798" max="12798" width="8.578125" style="27" customWidth="1"/>
    <col min="12799" max="12799" width="6.6171875" style="27" customWidth="1"/>
    <col min="12800" max="13040" width="8.94921875" style="27"/>
    <col min="13041" max="13041" width="3.5546875" style="27" bestFit="1" customWidth="1"/>
    <col min="13042" max="13042" width="34.203125" style="27" customWidth="1"/>
    <col min="13043" max="13043" width="4.53515625" style="27" bestFit="1" customWidth="1"/>
    <col min="13044" max="13044" width="9.0703125" style="27" customWidth="1"/>
    <col min="13045" max="13046" width="9.4375" style="27" customWidth="1"/>
    <col min="13047" max="13050" width="7.84375" style="27" customWidth="1"/>
    <col min="13051" max="13051" width="8.703125" style="27" customWidth="1"/>
    <col min="13052" max="13053" width="7.84375" style="27" customWidth="1"/>
    <col min="13054" max="13054" width="8.578125" style="27" customWidth="1"/>
    <col min="13055" max="13055" width="6.6171875" style="27" customWidth="1"/>
    <col min="13056" max="13296" width="8.94921875" style="27"/>
    <col min="13297" max="13297" width="3.5546875" style="27" bestFit="1" customWidth="1"/>
    <col min="13298" max="13298" width="34.203125" style="27" customWidth="1"/>
    <col min="13299" max="13299" width="4.53515625" style="27" bestFit="1" customWidth="1"/>
    <col min="13300" max="13300" width="9.0703125" style="27" customWidth="1"/>
    <col min="13301" max="13302" width="9.4375" style="27" customWidth="1"/>
    <col min="13303" max="13306" width="7.84375" style="27" customWidth="1"/>
    <col min="13307" max="13307" width="8.703125" style="27" customWidth="1"/>
    <col min="13308" max="13309" width="7.84375" style="27" customWidth="1"/>
    <col min="13310" max="13310" width="8.578125" style="27" customWidth="1"/>
    <col min="13311" max="13311" width="6.6171875" style="27" customWidth="1"/>
    <col min="13312" max="13552" width="8.94921875" style="27"/>
    <col min="13553" max="13553" width="3.5546875" style="27" bestFit="1" customWidth="1"/>
    <col min="13554" max="13554" width="34.203125" style="27" customWidth="1"/>
    <col min="13555" max="13555" width="4.53515625" style="27" bestFit="1" customWidth="1"/>
    <col min="13556" max="13556" width="9.0703125" style="27" customWidth="1"/>
    <col min="13557" max="13558" width="9.4375" style="27" customWidth="1"/>
    <col min="13559" max="13562" width="7.84375" style="27" customWidth="1"/>
    <col min="13563" max="13563" width="8.703125" style="27" customWidth="1"/>
    <col min="13564" max="13565" width="7.84375" style="27" customWidth="1"/>
    <col min="13566" max="13566" width="8.578125" style="27" customWidth="1"/>
    <col min="13567" max="13567" width="6.6171875" style="27" customWidth="1"/>
    <col min="13568" max="13808" width="8.94921875" style="27"/>
    <col min="13809" max="13809" width="3.5546875" style="27" bestFit="1" customWidth="1"/>
    <col min="13810" max="13810" width="34.203125" style="27" customWidth="1"/>
    <col min="13811" max="13811" width="4.53515625" style="27" bestFit="1" customWidth="1"/>
    <col min="13812" max="13812" width="9.0703125" style="27" customWidth="1"/>
    <col min="13813" max="13814" width="9.4375" style="27" customWidth="1"/>
    <col min="13815" max="13818" width="7.84375" style="27" customWidth="1"/>
    <col min="13819" max="13819" width="8.703125" style="27" customWidth="1"/>
    <col min="13820" max="13821" width="7.84375" style="27" customWidth="1"/>
    <col min="13822" max="13822" width="8.578125" style="27" customWidth="1"/>
    <col min="13823" max="13823" width="6.6171875" style="27" customWidth="1"/>
    <col min="13824" max="14064" width="8.94921875" style="27"/>
    <col min="14065" max="14065" width="3.5546875" style="27" bestFit="1" customWidth="1"/>
    <col min="14066" max="14066" width="34.203125" style="27" customWidth="1"/>
    <col min="14067" max="14067" width="4.53515625" style="27" bestFit="1" customWidth="1"/>
    <col min="14068" max="14068" width="9.0703125" style="27" customWidth="1"/>
    <col min="14069" max="14070" width="9.4375" style="27" customWidth="1"/>
    <col min="14071" max="14074" width="7.84375" style="27" customWidth="1"/>
    <col min="14075" max="14075" width="8.703125" style="27" customWidth="1"/>
    <col min="14076" max="14077" width="7.84375" style="27" customWidth="1"/>
    <col min="14078" max="14078" width="8.578125" style="27" customWidth="1"/>
    <col min="14079" max="14079" width="6.6171875" style="27" customWidth="1"/>
    <col min="14080" max="14320" width="8.94921875" style="27"/>
    <col min="14321" max="14321" width="3.5546875" style="27" bestFit="1" customWidth="1"/>
    <col min="14322" max="14322" width="34.203125" style="27" customWidth="1"/>
    <col min="14323" max="14323" width="4.53515625" style="27" bestFit="1" customWidth="1"/>
    <col min="14324" max="14324" width="9.0703125" style="27" customWidth="1"/>
    <col min="14325" max="14326" width="9.4375" style="27" customWidth="1"/>
    <col min="14327" max="14330" width="7.84375" style="27" customWidth="1"/>
    <col min="14331" max="14331" width="8.703125" style="27" customWidth="1"/>
    <col min="14332" max="14333" width="7.84375" style="27" customWidth="1"/>
    <col min="14334" max="14334" width="8.578125" style="27" customWidth="1"/>
    <col min="14335" max="14335" width="6.6171875" style="27" customWidth="1"/>
    <col min="14336" max="14576" width="8.94921875" style="27"/>
    <col min="14577" max="14577" width="3.5546875" style="27" bestFit="1" customWidth="1"/>
    <col min="14578" max="14578" width="34.203125" style="27" customWidth="1"/>
    <col min="14579" max="14579" width="4.53515625" style="27" bestFit="1" customWidth="1"/>
    <col min="14580" max="14580" width="9.0703125" style="27" customWidth="1"/>
    <col min="14581" max="14582" width="9.4375" style="27" customWidth="1"/>
    <col min="14583" max="14586" width="7.84375" style="27" customWidth="1"/>
    <col min="14587" max="14587" width="8.703125" style="27" customWidth="1"/>
    <col min="14588" max="14589" width="7.84375" style="27" customWidth="1"/>
    <col min="14590" max="14590" width="8.578125" style="27" customWidth="1"/>
    <col min="14591" max="14591" width="6.6171875" style="27" customWidth="1"/>
    <col min="14592" max="14832" width="8.94921875" style="27"/>
    <col min="14833" max="14833" width="3.5546875" style="27" bestFit="1" customWidth="1"/>
    <col min="14834" max="14834" width="34.203125" style="27" customWidth="1"/>
    <col min="14835" max="14835" width="4.53515625" style="27" bestFit="1" customWidth="1"/>
    <col min="14836" max="14836" width="9.0703125" style="27" customWidth="1"/>
    <col min="14837" max="14838" width="9.4375" style="27" customWidth="1"/>
    <col min="14839" max="14842" width="7.84375" style="27" customWidth="1"/>
    <col min="14843" max="14843" width="8.703125" style="27" customWidth="1"/>
    <col min="14844" max="14845" width="7.84375" style="27" customWidth="1"/>
    <col min="14846" max="14846" width="8.578125" style="27" customWidth="1"/>
    <col min="14847" max="14847" width="6.6171875" style="27" customWidth="1"/>
    <col min="14848" max="15088" width="8.94921875" style="27"/>
    <col min="15089" max="15089" width="3.5546875" style="27" bestFit="1" customWidth="1"/>
    <col min="15090" max="15090" width="34.203125" style="27" customWidth="1"/>
    <col min="15091" max="15091" width="4.53515625" style="27" bestFit="1" customWidth="1"/>
    <col min="15092" max="15092" width="9.0703125" style="27" customWidth="1"/>
    <col min="15093" max="15094" width="9.4375" style="27" customWidth="1"/>
    <col min="15095" max="15098" width="7.84375" style="27" customWidth="1"/>
    <col min="15099" max="15099" width="8.703125" style="27" customWidth="1"/>
    <col min="15100" max="15101" width="7.84375" style="27" customWidth="1"/>
    <col min="15102" max="15102" width="8.578125" style="27" customWidth="1"/>
    <col min="15103" max="15103" width="6.6171875" style="27" customWidth="1"/>
    <col min="15104" max="15344" width="8.94921875" style="27"/>
    <col min="15345" max="15345" width="3.5546875" style="27" bestFit="1" customWidth="1"/>
    <col min="15346" max="15346" width="34.203125" style="27" customWidth="1"/>
    <col min="15347" max="15347" width="4.53515625" style="27" bestFit="1" customWidth="1"/>
    <col min="15348" max="15348" width="9.0703125" style="27" customWidth="1"/>
    <col min="15349" max="15350" width="9.4375" style="27" customWidth="1"/>
    <col min="15351" max="15354" width="7.84375" style="27" customWidth="1"/>
    <col min="15355" max="15355" width="8.703125" style="27" customWidth="1"/>
    <col min="15356" max="15357" width="7.84375" style="27" customWidth="1"/>
    <col min="15358" max="15358" width="8.578125" style="27" customWidth="1"/>
    <col min="15359" max="15359" width="6.6171875" style="27" customWidth="1"/>
    <col min="15360" max="15600" width="8.94921875" style="27"/>
    <col min="15601" max="15601" width="3.5546875" style="27" bestFit="1" customWidth="1"/>
    <col min="15602" max="15602" width="34.203125" style="27" customWidth="1"/>
    <col min="15603" max="15603" width="4.53515625" style="27" bestFit="1" customWidth="1"/>
    <col min="15604" max="15604" width="9.0703125" style="27" customWidth="1"/>
    <col min="15605" max="15606" width="9.4375" style="27" customWidth="1"/>
    <col min="15607" max="15610" width="7.84375" style="27" customWidth="1"/>
    <col min="15611" max="15611" width="8.703125" style="27" customWidth="1"/>
    <col min="15612" max="15613" width="7.84375" style="27" customWidth="1"/>
    <col min="15614" max="15614" width="8.578125" style="27" customWidth="1"/>
    <col min="15615" max="15615" width="6.6171875" style="27" customWidth="1"/>
    <col min="15616" max="15856" width="8.94921875" style="27"/>
    <col min="15857" max="15857" width="3.5546875" style="27" bestFit="1" customWidth="1"/>
    <col min="15858" max="15858" width="34.203125" style="27" customWidth="1"/>
    <col min="15859" max="15859" width="4.53515625" style="27" bestFit="1" customWidth="1"/>
    <col min="15860" max="15860" width="9.0703125" style="27" customWidth="1"/>
    <col min="15861" max="15862" width="9.4375" style="27" customWidth="1"/>
    <col min="15863" max="15866" width="7.84375" style="27" customWidth="1"/>
    <col min="15867" max="15867" width="8.703125" style="27" customWidth="1"/>
    <col min="15868" max="15869" width="7.84375" style="27" customWidth="1"/>
    <col min="15870" max="15870" width="8.578125" style="27" customWidth="1"/>
    <col min="15871" max="15871" width="6.6171875" style="27" customWidth="1"/>
    <col min="15872" max="16112" width="8.94921875" style="27"/>
    <col min="16113" max="16113" width="3.5546875" style="27" bestFit="1" customWidth="1"/>
    <col min="16114" max="16114" width="34.203125" style="27" customWidth="1"/>
    <col min="16115" max="16115" width="4.53515625" style="27" bestFit="1" customWidth="1"/>
    <col min="16116" max="16116" width="9.0703125" style="27" customWidth="1"/>
    <col min="16117" max="16118" width="9.4375" style="27" customWidth="1"/>
    <col min="16119" max="16122" width="7.84375" style="27" customWidth="1"/>
    <col min="16123" max="16123" width="8.703125" style="27" customWidth="1"/>
    <col min="16124" max="16125" width="7.84375" style="27" customWidth="1"/>
    <col min="16126" max="16126" width="8.578125" style="27" customWidth="1"/>
    <col min="16127" max="16127" width="6.6171875" style="27" customWidth="1"/>
    <col min="16128" max="16384" width="8.94921875" style="27"/>
  </cols>
  <sheetData>
    <row r="1" spans="1:14" ht="15" customHeight="1">
      <c r="A1" s="566" t="s">
        <v>258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</row>
    <row r="2" spans="1:14" ht="15" customHeight="1">
      <c r="A2" s="566" t="s">
        <v>302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</row>
    <row r="3" spans="1:14" ht="15" customHeight="1">
      <c r="A3" s="515"/>
      <c r="B3" s="515"/>
      <c r="C3" s="515"/>
      <c r="D3" s="515"/>
      <c r="E3" s="515"/>
      <c r="F3" s="515"/>
      <c r="G3" s="567" t="s">
        <v>214</v>
      </c>
      <c r="H3" s="567"/>
      <c r="I3" s="567"/>
      <c r="J3" s="567"/>
      <c r="K3" s="567"/>
      <c r="L3" s="567"/>
      <c r="M3" s="567"/>
      <c r="N3" s="567"/>
    </row>
    <row r="4" spans="1:14" s="516" customFormat="1" ht="16.5" customHeight="1">
      <c r="A4" s="560" t="s">
        <v>50</v>
      </c>
      <c r="B4" s="561" t="s">
        <v>51</v>
      </c>
      <c r="C4" s="561" t="s">
        <v>52</v>
      </c>
      <c r="D4" s="568" t="s">
        <v>53</v>
      </c>
      <c r="E4" s="569"/>
      <c r="F4" s="570"/>
      <c r="G4" s="561" t="s">
        <v>55</v>
      </c>
      <c r="H4" s="561"/>
      <c r="I4" s="561"/>
      <c r="J4" s="561"/>
      <c r="K4" s="561"/>
      <c r="L4" s="561"/>
      <c r="M4" s="561"/>
      <c r="N4" s="561"/>
    </row>
    <row r="5" spans="1:14" s="516" customFormat="1" ht="33.6" customHeight="1">
      <c r="A5" s="560"/>
      <c r="B5" s="561"/>
      <c r="C5" s="561"/>
      <c r="D5" s="391" t="s">
        <v>259</v>
      </c>
      <c r="E5" s="391" t="s">
        <v>672</v>
      </c>
      <c r="F5" s="391" t="s">
        <v>260</v>
      </c>
      <c r="G5" s="109" t="s">
        <v>293</v>
      </c>
      <c r="H5" s="109" t="s">
        <v>294</v>
      </c>
      <c r="I5" s="109" t="s">
        <v>295</v>
      </c>
      <c r="J5" s="109" t="s">
        <v>296</v>
      </c>
      <c r="K5" s="109" t="s">
        <v>297</v>
      </c>
      <c r="L5" s="109" t="s">
        <v>298</v>
      </c>
      <c r="M5" s="109" t="s">
        <v>299</v>
      </c>
      <c r="N5" s="109" t="s">
        <v>300</v>
      </c>
    </row>
    <row r="6" spans="1:14" ht="13.5" customHeight="1">
      <c r="A6" s="31" t="s">
        <v>56</v>
      </c>
      <c r="B6" s="32" t="s">
        <v>57</v>
      </c>
      <c r="C6" s="32" t="s">
        <v>58</v>
      </c>
      <c r="D6" s="32" t="s">
        <v>204</v>
      </c>
      <c r="E6" s="32" t="s">
        <v>60</v>
      </c>
      <c r="F6" s="32" t="s">
        <v>261</v>
      </c>
      <c r="G6" s="48" t="s">
        <v>62</v>
      </c>
      <c r="H6" s="48" t="s">
        <v>63</v>
      </c>
      <c r="I6" s="48" t="s">
        <v>64</v>
      </c>
      <c r="J6" s="48" t="s">
        <v>65</v>
      </c>
      <c r="K6" s="48" t="s">
        <v>66</v>
      </c>
      <c r="L6" s="48" t="s">
        <v>67</v>
      </c>
      <c r="M6" s="48" t="s">
        <v>68</v>
      </c>
      <c r="N6" s="48" t="s">
        <v>262</v>
      </c>
    </row>
    <row r="7" spans="1:14" ht="17.100000000000001" customHeight="1">
      <c r="A7" s="33"/>
      <c r="B7" s="17" t="s">
        <v>69</v>
      </c>
      <c r="C7" s="34"/>
      <c r="D7" s="517">
        <v>24504</v>
      </c>
      <c r="E7" s="41">
        <v>0</v>
      </c>
      <c r="F7" s="41">
        <v>24503.703000000001</v>
      </c>
      <c r="G7" s="41">
        <v>739.5003999999999</v>
      </c>
      <c r="H7" s="41">
        <v>2980.8950999999997</v>
      </c>
      <c r="I7" s="41">
        <v>2525.8168000000001</v>
      </c>
      <c r="J7" s="41">
        <v>4168.3059999999996</v>
      </c>
      <c r="K7" s="41">
        <v>4027.2615999999998</v>
      </c>
      <c r="L7" s="41">
        <v>1743.6882000000001</v>
      </c>
      <c r="M7" s="41">
        <v>4224.6637000000001</v>
      </c>
      <c r="N7" s="41">
        <v>4093.5711999999999</v>
      </c>
    </row>
    <row r="8" spans="1:14" ht="17.100000000000001" customHeight="1">
      <c r="A8" s="11">
        <v>1</v>
      </c>
      <c r="B8" s="17" t="s">
        <v>70</v>
      </c>
      <c r="C8" s="18" t="s">
        <v>0</v>
      </c>
      <c r="D8" s="518">
        <v>15210</v>
      </c>
      <c r="E8" s="41">
        <v>0</v>
      </c>
      <c r="F8" s="41">
        <v>15209.703000000001</v>
      </c>
      <c r="G8" s="41">
        <v>483.79129999999998</v>
      </c>
      <c r="H8" s="41">
        <v>1300.9955</v>
      </c>
      <c r="I8" s="41">
        <v>1893.9592</v>
      </c>
      <c r="J8" s="41">
        <v>2655.3673999999996</v>
      </c>
      <c r="K8" s="41">
        <v>1970.2678999999998</v>
      </c>
      <c r="L8" s="41">
        <v>1203.4298000000001</v>
      </c>
      <c r="M8" s="41">
        <v>3115.5284000000001</v>
      </c>
      <c r="N8" s="41">
        <v>2586.3634999999999</v>
      </c>
    </row>
    <row r="9" spans="1:14" ht="17.100000000000001" customHeight="1">
      <c r="A9" s="2" t="s">
        <v>71</v>
      </c>
      <c r="B9" s="8" t="s">
        <v>72</v>
      </c>
      <c r="C9" s="4" t="s">
        <v>1</v>
      </c>
      <c r="D9" s="519"/>
      <c r="E9" s="6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</row>
    <row r="10" spans="1:14" ht="17.100000000000001" customHeight="1">
      <c r="A10" s="9"/>
      <c r="B10" s="10" t="s">
        <v>263</v>
      </c>
      <c r="C10" s="6" t="s">
        <v>2</v>
      </c>
      <c r="D10" s="520"/>
      <c r="E10" s="37">
        <v>0</v>
      </c>
      <c r="F10" s="37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</row>
    <row r="11" spans="1:14" ht="17.100000000000001" customHeight="1">
      <c r="A11" s="2" t="s">
        <v>78</v>
      </c>
      <c r="B11" s="38" t="s">
        <v>79</v>
      </c>
      <c r="C11" s="4" t="s">
        <v>3</v>
      </c>
      <c r="D11" s="519"/>
      <c r="E11" s="35">
        <v>4919.62</v>
      </c>
      <c r="F11" s="35">
        <v>4919.6221999999998</v>
      </c>
      <c r="G11" s="35">
        <v>81.747799999999984</v>
      </c>
      <c r="H11" s="35">
        <v>36.870000000000005</v>
      </c>
      <c r="I11" s="35">
        <v>668.06899999999996</v>
      </c>
      <c r="J11" s="35">
        <v>1225.2406999999998</v>
      </c>
      <c r="K11" s="35">
        <v>648.85819999999978</v>
      </c>
      <c r="L11" s="35">
        <v>385.16149999999999</v>
      </c>
      <c r="M11" s="35">
        <v>576.53039999999999</v>
      </c>
      <c r="N11" s="35">
        <v>1297.1445999999999</v>
      </c>
    </row>
    <row r="12" spans="1:14" ht="17.100000000000001" customHeight="1">
      <c r="A12" s="2" t="s">
        <v>80</v>
      </c>
      <c r="B12" s="8" t="s">
        <v>81</v>
      </c>
      <c r="C12" s="4" t="s">
        <v>4</v>
      </c>
      <c r="D12" s="519">
        <v>3994</v>
      </c>
      <c r="E12" s="35">
        <v>2006</v>
      </c>
      <c r="F12" s="35">
        <v>6000.2021999999997</v>
      </c>
      <c r="G12" s="35">
        <v>341.7491</v>
      </c>
      <c r="H12" s="35">
        <v>1240.0781000000002</v>
      </c>
      <c r="I12" s="35">
        <v>752.96249999999998</v>
      </c>
      <c r="J12" s="35">
        <v>649.51249999999993</v>
      </c>
      <c r="K12" s="35">
        <v>799.40470000000005</v>
      </c>
      <c r="L12" s="35">
        <v>796.96249999999998</v>
      </c>
      <c r="M12" s="35">
        <v>499.67250000000001</v>
      </c>
      <c r="N12" s="35">
        <v>919.86030000000005</v>
      </c>
    </row>
    <row r="13" spans="1:14" ht="17.100000000000001" customHeight="1">
      <c r="A13" s="2" t="s">
        <v>82</v>
      </c>
      <c r="B13" s="3" t="s">
        <v>83</v>
      </c>
      <c r="C13" s="4" t="s">
        <v>5</v>
      </c>
      <c r="D13" s="519">
        <v>1788</v>
      </c>
      <c r="E13" s="35">
        <v>0</v>
      </c>
      <c r="F13" s="35">
        <v>1787.9541999999999</v>
      </c>
      <c r="G13" s="35">
        <v>0</v>
      </c>
      <c r="H13" s="35">
        <v>0</v>
      </c>
      <c r="I13" s="35">
        <v>7.7240000000000002</v>
      </c>
      <c r="J13" s="35">
        <v>205.1</v>
      </c>
      <c r="K13" s="35">
        <v>22.4</v>
      </c>
      <c r="L13" s="35">
        <v>0</v>
      </c>
      <c r="M13" s="35">
        <v>1532.066</v>
      </c>
      <c r="N13" s="35">
        <v>20.664200000000001</v>
      </c>
    </row>
    <row r="14" spans="1:14" s="16" customFormat="1" ht="17.100000000000001" customHeight="1">
      <c r="A14" s="2" t="s">
        <v>90</v>
      </c>
      <c r="B14" s="3" t="s">
        <v>91</v>
      </c>
      <c r="C14" s="4" t="s">
        <v>6</v>
      </c>
      <c r="D14" s="519"/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</row>
    <row r="15" spans="1:14" ht="17.100000000000001" customHeight="1">
      <c r="A15" s="2" t="s">
        <v>98</v>
      </c>
      <c r="B15" s="3" t="s">
        <v>99</v>
      </c>
      <c r="C15" s="4" t="s">
        <v>7</v>
      </c>
      <c r="D15" s="519"/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</row>
    <row r="16" spans="1:14" ht="17.100000000000001" customHeight="1">
      <c r="A16" s="2"/>
      <c r="B16" s="5" t="s">
        <v>212</v>
      </c>
      <c r="C16" s="6" t="s">
        <v>8</v>
      </c>
      <c r="D16" s="519"/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</row>
    <row r="17" spans="1:14" s="16" customFormat="1" ht="17.100000000000001" customHeight="1">
      <c r="A17" s="2" t="s">
        <v>105</v>
      </c>
      <c r="B17" s="8" t="s">
        <v>106</v>
      </c>
      <c r="C17" s="4" t="s">
        <v>9</v>
      </c>
      <c r="D17" s="519"/>
      <c r="E17" s="35">
        <v>2393.2199999999998</v>
      </c>
      <c r="F17" s="35">
        <v>2393.2195000000002</v>
      </c>
      <c r="G17" s="35">
        <v>60.294400000000003</v>
      </c>
      <c r="H17" s="35">
        <v>22.842499999999998</v>
      </c>
      <c r="I17" s="35">
        <v>449.70370000000003</v>
      </c>
      <c r="J17" s="35">
        <v>560.51419999999996</v>
      </c>
      <c r="K17" s="35">
        <v>484.60500000000002</v>
      </c>
      <c r="L17" s="35">
        <v>21.305800000000001</v>
      </c>
      <c r="M17" s="35">
        <v>470.2595</v>
      </c>
      <c r="N17" s="35">
        <v>323.69439999999997</v>
      </c>
    </row>
    <row r="18" spans="1:14" s="16" customFormat="1" ht="17.100000000000001" customHeight="1">
      <c r="A18" s="2" t="s">
        <v>107</v>
      </c>
      <c r="B18" s="8" t="s">
        <v>108</v>
      </c>
      <c r="C18" s="4" t="s">
        <v>10</v>
      </c>
      <c r="D18" s="519"/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</row>
    <row r="19" spans="1:14" s="16" customFormat="1" ht="17.100000000000001" customHeight="1">
      <c r="A19" s="2" t="s">
        <v>109</v>
      </c>
      <c r="B19" s="38" t="s">
        <v>110</v>
      </c>
      <c r="C19" s="4" t="s">
        <v>11</v>
      </c>
      <c r="D19" s="519"/>
      <c r="E19" s="35">
        <v>108.7</v>
      </c>
      <c r="F19" s="35">
        <v>108.70489999999999</v>
      </c>
      <c r="G19" s="35">
        <v>0</v>
      </c>
      <c r="H19" s="35">
        <v>1.2049000000000001</v>
      </c>
      <c r="I19" s="35">
        <v>15.5</v>
      </c>
      <c r="J19" s="35">
        <v>15</v>
      </c>
      <c r="K19" s="35">
        <v>15</v>
      </c>
      <c r="L19" s="35">
        <v>0</v>
      </c>
      <c r="M19" s="35">
        <v>37</v>
      </c>
      <c r="N19" s="35">
        <v>25</v>
      </c>
    </row>
    <row r="20" spans="1:14" s="16" customFormat="1" ht="17.100000000000001" customHeight="1">
      <c r="A20" s="11">
        <v>2</v>
      </c>
      <c r="B20" s="17" t="s">
        <v>111</v>
      </c>
      <c r="C20" s="18" t="s">
        <v>12</v>
      </c>
      <c r="D20" s="518">
        <v>9260</v>
      </c>
      <c r="E20" s="41">
        <v>0</v>
      </c>
      <c r="F20" s="41">
        <v>9259.6834999999992</v>
      </c>
      <c r="G20" s="41">
        <v>255.70909999999998</v>
      </c>
      <c r="H20" s="41">
        <v>1679.8996</v>
      </c>
      <c r="I20" s="41">
        <v>631.85760000000005</v>
      </c>
      <c r="J20" s="41">
        <v>1478.6220999999998</v>
      </c>
      <c r="K20" s="41">
        <v>2056.9937</v>
      </c>
      <c r="L20" s="41">
        <v>540.25839999999994</v>
      </c>
      <c r="M20" s="41">
        <v>1109.1353000000001</v>
      </c>
      <c r="N20" s="41">
        <v>1507.2076999999999</v>
      </c>
    </row>
    <row r="21" spans="1:14" s="16" customFormat="1" ht="17.100000000000001" customHeight="1">
      <c r="A21" s="2" t="s">
        <v>112</v>
      </c>
      <c r="B21" s="7" t="s">
        <v>113</v>
      </c>
      <c r="C21" s="4" t="s">
        <v>13</v>
      </c>
      <c r="D21" s="521">
        <v>146</v>
      </c>
      <c r="E21" s="58">
        <v>0</v>
      </c>
      <c r="F21" s="58">
        <v>145.51590000000002</v>
      </c>
      <c r="G21" s="35">
        <v>4.9371</v>
      </c>
      <c r="H21" s="35">
        <v>3</v>
      </c>
      <c r="I21" s="35">
        <v>0</v>
      </c>
      <c r="J21" s="35">
        <v>15.474299999999999</v>
      </c>
      <c r="K21" s="35">
        <v>3</v>
      </c>
      <c r="L21" s="35">
        <v>3.8</v>
      </c>
      <c r="M21" s="35">
        <v>112.3045</v>
      </c>
      <c r="N21" s="35">
        <v>3</v>
      </c>
    </row>
    <row r="22" spans="1:14" s="16" customFormat="1" ht="17.100000000000001" customHeight="1">
      <c r="A22" s="2" t="s">
        <v>114</v>
      </c>
      <c r="B22" s="7" t="s">
        <v>115</v>
      </c>
      <c r="C22" s="4" t="s">
        <v>14</v>
      </c>
      <c r="D22" s="519">
        <v>120</v>
      </c>
      <c r="E22" s="35">
        <v>0</v>
      </c>
      <c r="F22" s="35">
        <v>119.51340000000002</v>
      </c>
      <c r="G22" s="35">
        <v>5.8057999999999996</v>
      </c>
      <c r="H22" s="35">
        <v>107.51310000000001</v>
      </c>
      <c r="I22" s="35">
        <v>0.2</v>
      </c>
      <c r="J22" s="35">
        <v>0.29449999999999998</v>
      </c>
      <c r="K22" s="35">
        <v>0.2</v>
      </c>
      <c r="L22" s="35">
        <v>0.2</v>
      </c>
      <c r="M22" s="35">
        <v>5.2</v>
      </c>
      <c r="N22" s="35">
        <v>0.1</v>
      </c>
    </row>
    <row r="23" spans="1:14" s="16" customFormat="1" ht="17.100000000000001" customHeight="1">
      <c r="A23" s="2" t="s">
        <v>116</v>
      </c>
      <c r="B23" s="8" t="s">
        <v>117</v>
      </c>
      <c r="C23" s="4" t="s">
        <v>15</v>
      </c>
      <c r="D23" s="519"/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</row>
    <row r="24" spans="1:14" s="16" customFormat="1" ht="17.100000000000001" customHeight="1">
      <c r="A24" s="2" t="s">
        <v>118</v>
      </c>
      <c r="B24" s="8" t="s">
        <v>119</v>
      </c>
      <c r="C24" s="4" t="s">
        <v>16</v>
      </c>
      <c r="D24" s="519"/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</row>
    <row r="25" spans="1:14" s="16" customFormat="1" ht="17.100000000000001" customHeight="1">
      <c r="A25" s="522" t="s">
        <v>120</v>
      </c>
      <c r="B25" s="523" t="s">
        <v>121</v>
      </c>
      <c r="C25" s="4" t="s">
        <v>17</v>
      </c>
      <c r="D25" s="519">
        <v>89</v>
      </c>
      <c r="E25" s="35">
        <v>0</v>
      </c>
      <c r="F25" s="35">
        <v>88.988599999999991</v>
      </c>
      <c r="G25" s="35">
        <v>9.9294999999999991</v>
      </c>
      <c r="H25" s="35">
        <v>8.320199999999998</v>
      </c>
      <c r="I25" s="35">
        <v>0.05</v>
      </c>
      <c r="J25" s="35">
        <v>14.5741</v>
      </c>
      <c r="K25" s="35">
        <v>1.07</v>
      </c>
      <c r="L25" s="35">
        <v>0</v>
      </c>
      <c r="M25" s="35">
        <v>55.026000000000003</v>
      </c>
      <c r="N25" s="35">
        <v>1.8800000000000001E-2</v>
      </c>
    </row>
    <row r="26" spans="1:14" s="16" customFormat="1" ht="17.100000000000001" customHeight="1">
      <c r="A26" s="2" t="s">
        <v>122</v>
      </c>
      <c r="B26" s="523" t="s">
        <v>123</v>
      </c>
      <c r="C26" s="4" t="s">
        <v>18</v>
      </c>
      <c r="D26" s="519">
        <v>18</v>
      </c>
      <c r="E26" s="35">
        <v>0</v>
      </c>
      <c r="F26" s="35">
        <v>18.017400000000002</v>
      </c>
      <c r="G26" s="35">
        <v>3.5341</v>
      </c>
      <c r="H26" s="35">
        <v>3.5</v>
      </c>
      <c r="I26" s="35">
        <v>3.4327000000000001</v>
      </c>
      <c r="J26" s="35">
        <v>1.5206</v>
      </c>
      <c r="K26" s="35">
        <v>1.4000000000000001</v>
      </c>
      <c r="L26" s="35">
        <v>1.4000000000000001</v>
      </c>
      <c r="M26" s="35">
        <v>1.7</v>
      </c>
      <c r="N26" s="35">
        <v>1.53</v>
      </c>
    </row>
    <row r="27" spans="1:14" s="16" customFormat="1" ht="17.100000000000001" customHeight="1">
      <c r="A27" s="2" t="s">
        <v>124</v>
      </c>
      <c r="B27" s="8" t="s">
        <v>125</v>
      </c>
      <c r="C27" s="4" t="s">
        <v>19</v>
      </c>
      <c r="D27" s="519"/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</row>
    <row r="28" spans="1:14" s="16" customFormat="1" ht="17.100000000000001" customHeight="1">
      <c r="A28" s="2" t="s">
        <v>126</v>
      </c>
      <c r="B28" s="8" t="s">
        <v>127</v>
      </c>
      <c r="C28" s="4" t="s">
        <v>20</v>
      </c>
      <c r="D28" s="519"/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</row>
    <row r="29" spans="1:14" s="16" customFormat="1" ht="24.75" customHeight="1">
      <c r="A29" s="2" t="s">
        <v>128</v>
      </c>
      <c r="B29" s="108" t="s">
        <v>129</v>
      </c>
      <c r="C29" s="4" t="s">
        <v>21</v>
      </c>
      <c r="D29" s="519">
        <v>1120</v>
      </c>
      <c r="E29" s="35">
        <v>4.7904000000000906</v>
      </c>
      <c r="F29" s="35">
        <v>1124.7904000000001</v>
      </c>
      <c r="G29" s="40">
        <v>98.581699999999998</v>
      </c>
      <c r="H29" s="40">
        <v>116.39939999999999</v>
      </c>
      <c r="I29" s="40">
        <v>157.26400000000004</v>
      </c>
      <c r="J29" s="40">
        <v>119.07909999999998</v>
      </c>
      <c r="K29" s="40">
        <v>161.33580000000001</v>
      </c>
      <c r="L29" s="40">
        <v>81.971799999999988</v>
      </c>
      <c r="M29" s="40">
        <v>225.84030000000004</v>
      </c>
      <c r="N29" s="40">
        <v>164.31829999999999</v>
      </c>
    </row>
    <row r="30" spans="1:14" s="112" customFormat="1" ht="17.100000000000001" customHeight="1">
      <c r="A30" s="9"/>
      <c r="B30" s="10" t="s">
        <v>130</v>
      </c>
      <c r="C30" s="6" t="s">
        <v>22</v>
      </c>
      <c r="D30" s="524">
        <v>544</v>
      </c>
      <c r="E30" s="37">
        <v>0</v>
      </c>
      <c r="F30" s="37">
        <v>544.3764000000001</v>
      </c>
      <c r="G30" s="37">
        <v>50.168300000000002</v>
      </c>
      <c r="H30" s="37">
        <v>60.243399999999994</v>
      </c>
      <c r="I30" s="37">
        <v>47.112700000000004</v>
      </c>
      <c r="J30" s="37">
        <v>61.466499999999996</v>
      </c>
      <c r="K30" s="37">
        <v>77.651700000000005</v>
      </c>
      <c r="L30" s="37">
        <v>45.257599999999996</v>
      </c>
      <c r="M30" s="37">
        <v>127.98690000000001</v>
      </c>
      <c r="N30" s="37">
        <v>74.489300000000014</v>
      </c>
    </row>
    <row r="31" spans="1:14" s="112" customFormat="1" ht="17.100000000000001" customHeight="1">
      <c r="A31" s="9"/>
      <c r="B31" s="525" t="s">
        <v>131</v>
      </c>
      <c r="C31" s="6" t="s">
        <v>23</v>
      </c>
      <c r="D31" s="524">
        <v>438</v>
      </c>
      <c r="E31" s="37">
        <v>0</v>
      </c>
      <c r="F31" s="37">
        <v>437.65109999999999</v>
      </c>
      <c r="G31" s="37">
        <v>9.4712000000000014</v>
      </c>
      <c r="H31" s="37">
        <v>41.134500000000003</v>
      </c>
      <c r="I31" s="37">
        <v>79.989400000000003</v>
      </c>
      <c r="J31" s="37">
        <v>42.3705</v>
      </c>
      <c r="K31" s="37">
        <v>74.716399999999993</v>
      </c>
      <c r="L31" s="37">
        <v>26.5427</v>
      </c>
      <c r="M31" s="37">
        <v>82.033900000000003</v>
      </c>
      <c r="N31" s="37">
        <v>81.392499999999998</v>
      </c>
    </row>
    <row r="32" spans="1:14" s="112" customFormat="1" ht="17.100000000000001" customHeight="1">
      <c r="A32" s="9"/>
      <c r="B32" s="525" t="s">
        <v>132</v>
      </c>
      <c r="C32" s="6" t="s">
        <v>24</v>
      </c>
      <c r="D32" s="524">
        <v>25</v>
      </c>
      <c r="E32" s="37">
        <v>0</v>
      </c>
      <c r="F32" s="37">
        <v>25.373199999999994</v>
      </c>
      <c r="G32" s="37">
        <v>18.102799999999998</v>
      </c>
      <c r="H32" s="37">
        <v>1.6235999999999999</v>
      </c>
      <c r="I32" s="37">
        <v>0.79</v>
      </c>
      <c r="J32" s="37">
        <v>1.6468</v>
      </c>
      <c r="K32" s="37">
        <v>0.13</v>
      </c>
      <c r="L32" s="37">
        <v>1.5</v>
      </c>
      <c r="M32" s="37">
        <v>1</v>
      </c>
      <c r="N32" s="37">
        <v>0.57999999999999996</v>
      </c>
    </row>
    <row r="33" spans="1:14" s="112" customFormat="1" ht="17.100000000000001" customHeight="1">
      <c r="A33" s="9"/>
      <c r="B33" s="525" t="s">
        <v>133</v>
      </c>
      <c r="C33" s="6" t="s">
        <v>25</v>
      </c>
      <c r="D33" s="524">
        <v>9</v>
      </c>
      <c r="E33" s="37">
        <v>0</v>
      </c>
      <c r="F33" s="37">
        <v>9.1691000000000003</v>
      </c>
      <c r="G33" s="37">
        <v>3.6071</v>
      </c>
      <c r="H33" s="37">
        <v>0.50869999999999993</v>
      </c>
      <c r="I33" s="37">
        <v>1.3652</v>
      </c>
      <c r="J33" s="37">
        <v>0.80969999999999998</v>
      </c>
      <c r="K33" s="37">
        <v>0.44729999999999998</v>
      </c>
      <c r="L33" s="37">
        <v>0.4778</v>
      </c>
      <c r="M33" s="37">
        <v>0.376</v>
      </c>
      <c r="N33" s="37">
        <v>1.5772999999999999</v>
      </c>
    </row>
    <row r="34" spans="1:14" s="112" customFormat="1" ht="17.100000000000001" customHeight="1">
      <c r="A34" s="9"/>
      <c r="B34" s="525" t="s">
        <v>134</v>
      </c>
      <c r="C34" s="6" t="s">
        <v>26</v>
      </c>
      <c r="D34" s="524">
        <v>34</v>
      </c>
      <c r="E34" s="37">
        <v>0</v>
      </c>
      <c r="F34" s="37">
        <v>34.403500000000001</v>
      </c>
      <c r="G34" s="37">
        <v>10.002000000000001</v>
      </c>
      <c r="H34" s="37">
        <v>2.9455</v>
      </c>
      <c r="I34" s="37">
        <v>3.2785000000000002</v>
      </c>
      <c r="J34" s="37">
        <v>3.7742</v>
      </c>
      <c r="K34" s="37">
        <v>4.4255999999999993</v>
      </c>
      <c r="L34" s="37">
        <v>3.4365000000000001</v>
      </c>
      <c r="M34" s="37">
        <v>2.7647999999999997</v>
      </c>
      <c r="N34" s="37">
        <v>3.7763999999999998</v>
      </c>
    </row>
    <row r="35" spans="1:14" s="112" customFormat="1" ht="17.100000000000001" customHeight="1">
      <c r="A35" s="9"/>
      <c r="B35" s="525" t="s">
        <v>135</v>
      </c>
      <c r="C35" s="6" t="s">
        <v>27</v>
      </c>
      <c r="D35" s="524">
        <v>7</v>
      </c>
      <c r="E35" s="37">
        <v>0</v>
      </c>
      <c r="F35" s="37">
        <v>7.0209999999999999</v>
      </c>
      <c r="G35" s="37">
        <v>1.4623000000000002</v>
      </c>
      <c r="H35" s="37">
        <v>0.85</v>
      </c>
      <c r="I35" s="37">
        <v>0.8</v>
      </c>
      <c r="J35" s="37">
        <v>1.1187</v>
      </c>
      <c r="K35" s="37">
        <v>0.75</v>
      </c>
      <c r="L35" s="37">
        <v>0.7</v>
      </c>
      <c r="M35" s="37">
        <v>0.8</v>
      </c>
      <c r="N35" s="37">
        <v>0.54</v>
      </c>
    </row>
    <row r="36" spans="1:14" s="112" customFormat="1" ht="17.100000000000001" customHeight="1">
      <c r="A36" s="9"/>
      <c r="B36" s="525" t="s">
        <v>136</v>
      </c>
      <c r="C36" s="6" t="s">
        <v>28</v>
      </c>
      <c r="D36" s="524">
        <v>1</v>
      </c>
      <c r="E36" s="37">
        <v>4.7903999999999991</v>
      </c>
      <c r="F36" s="37">
        <v>5.7903999999999991</v>
      </c>
      <c r="G36" s="37">
        <v>3.7499999999999999E-2</v>
      </c>
      <c r="H36" s="37">
        <v>3.7499999999999999E-2</v>
      </c>
      <c r="I36" s="37">
        <v>0.61570000000000003</v>
      </c>
      <c r="J36" s="37">
        <v>0.1497</v>
      </c>
      <c r="K36" s="37">
        <v>3.7499999999999999E-2</v>
      </c>
      <c r="L36" s="37">
        <v>3.7499999999999999E-2</v>
      </c>
      <c r="M36" s="37">
        <v>4.8374999999999995</v>
      </c>
      <c r="N36" s="37">
        <v>3.7499999999999999E-2</v>
      </c>
    </row>
    <row r="37" spans="1:14" s="112" customFormat="1" ht="17.100000000000001" customHeight="1">
      <c r="A37" s="9"/>
      <c r="B37" s="525" t="s">
        <v>137</v>
      </c>
      <c r="C37" s="6" t="s">
        <v>29</v>
      </c>
      <c r="D37" s="524">
        <v>1</v>
      </c>
      <c r="E37" s="37">
        <v>0</v>
      </c>
      <c r="F37" s="37">
        <v>0.88389999999999991</v>
      </c>
      <c r="G37" s="37">
        <v>0.1047</v>
      </c>
      <c r="H37" s="37">
        <v>0.1</v>
      </c>
      <c r="I37" s="37">
        <v>0.11</v>
      </c>
      <c r="J37" s="37">
        <v>2.3400000000000001E-2</v>
      </c>
      <c r="K37" s="37">
        <v>0.1</v>
      </c>
      <c r="L37" s="37">
        <v>0.2</v>
      </c>
      <c r="M37" s="37">
        <v>0.14580000000000001</v>
      </c>
      <c r="N37" s="37">
        <v>0.1</v>
      </c>
    </row>
    <row r="38" spans="1:14" s="112" customFormat="1" ht="17.100000000000001" customHeight="1">
      <c r="A38" s="9"/>
      <c r="B38" s="525" t="s">
        <v>138</v>
      </c>
      <c r="C38" s="6" t="s">
        <v>30</v>
      </c>
      <c r="D38" s="524"/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</row>
    <row r="39" spans="1:14" s="112" customFormat="1" ht="17.100000000000001" customHeight="1">
      <c r="A39" s="9"/>
      <c r="B39" s="525" t="s">
        <v>139</v>
      </c>
      <c r="C39" s="6" t="s">
        <v>31</v>
      </c>
      <c r="D39" s="524">
        <v>8</v>
      </c>
      <c r="E39" s="37">
        <v>0</v>
      </c>
      <c r="F39" s="37">
        <v>7.9139999999999997</v>
      </c>
      <c r="G39" s="37">
        <v>0.66930000000000001</v>
      </c>
      <c r="H39" s="37">
        <v>0</v>
      </c>
      <c r="I39" s="37">
        <v>2</v>
      </c>
      <c r="J39" s="37">
        <v>3</v>
      </c>
      <c r="K39" s="37">
        <v>2.2446999999999999</v>
      </c>
      <c r="L39" s="37">
        <v>0</v>
      </c>
      <c r="M39" s="37">
        <v>0</v>
      </c>
      <c r="N39" s="37">
        <v>0</v>
      </c>
    </row>
    <row r="40" spans="1:14" s="112" customFormat="1" ht="17.100000000000001" customHeight="1">
      <c r="A40" s="9"/>
      <c r="B40" s="525" t="s">
        <v>140</v>
      </c>
      <c r="C40" s="6" t="s">
        <v>32</v>
      </c>
      <c r="D40" s="524">
        <v>28</v>
      </c>
      <c r="E40" s="37">
        <v>0</v>
      </c>
      <c r="F40" s="37">
        <v>28.0381</v>
      </c>
      <c r="G40" s="37">
        <v>0.5</v>
      </c>
      <c r="H40" s="37">
        <v>3.0347999999999997</v>
      </c>
      <c r="I40" s="37">
        <v>17.856400000000001</v>
      </c>
      <c r="J40" s="37">
        <v>1.6469</v>
      </c>
      <c r="K40" s="37">
        <v>0.5</v>
      </c>
      <c r="L40" s="37">
        <v>3.5</v>
      </c>
      <c r="M40" s="37">
        <v>0.5</v>
      </c>
      <c r="N40" s="37">
        <v>0.5</v>
      </c>
    </row>
    <row r="41" spans="1:14" s="16" customFormat="1" ht="17.100000000000001" customHeight="1">
      <c r="A41" s="9"/>
      <c r="B41" s="525" t="s">
        <v>141</v>
      </c>
      <c r="C41" s="6" t="s">
        <v>33</v>
      </c>
      <c r="D41" s="524">
        <v>8</v>
      </c>
      <c r="E41" s="37">
        <v>0</v>
      </c>
      <c r="F41" s="37">
        <v>8.1501000000000001</v>
      </c>
      <c r="G41" s="37">
        <v>0.40629999999999999</v>
      </c>
      <c r="H41" s="37">
        <v>5.0027000000000008</v>
      </c>
      <c r="I41" s="37">
        <v>1.107</v>
      </c>
      <c r="J41" s="37">
        <v>1.1959</v>
      </c>
      <c r="K41" s="37">
        <v>0</v>
      </c>
      <c r="L41" s="37">
        <v>0</v>
      </c>
      <c r="M41" s="37">
        <v>0</v>
      </c>
      <c r="N41" s="37">
        <v>0.43819999999999998</v>
      </c>
    </row>
    <row r="42" spans="1:14" s="16" customFormat="1" ht="17.100000000000001" customHeight="1">
      <c r="A42" s="9"/>
      <c r="B42" s="525" t="s">
        <v>142</v>
      </c>
      <c r="C42" s="6" t="s">
        <v>34</v>
      </c>
      <c r="D42" s="524">
        <v>9</v>
      </c>
      <c r="E42" s="37">
        <v>0</v>
      </c>
      <c r="F42" s="37">
        <v>9.2871000000000006</v>
      </c>
      <c r="G42" s="37">
        <v>0.36570000000000003</v>
      </c>
      <c r="H42" s="37">
        <v>0.52070000000000005</v>
      </c>
      <c r="I42" s="37">
        <v>1.5911999999999999</v>
      </c>
      <c r="J42" s="37">
        <v>1.3634999999999999</v>
      </c>
      <c r="K42" s="37">
        <v>0.18260000000000001</v>
      </c>
      <c r="L42" s="37">
        <v>0.31969999999999998</v>
      </c>
      <c r="M42" s="37">
        <v>4.7054</v>
      </c>
      <c r="N42" s="37">
        <v>0.23830000000000001</v>
      </c>
    </row>
    <row r="43" spans="1:14" s="16" customFormat="1" ht="17.100000000000001" customHeight="1">
      <c r="A43" s="9"/>
      <c r="B43" s="525" t="s">
        <v>143</v>
      </c>
      <c r="C43" s="6" t="s">
        <v>35</v>
      </c>
      <c r="D43" s="524"/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</row>
    <row r="44" spans="1:14" s="16" customFormat="1" ht="17.100000000000001" customHeight="1">
      <c r="A44" s="9"/>
      <c r="B44" s="525" t="s">
        <v>144</v>
      </c>
      <c r="C44" s="6" t="s">
        <v>36</v>
      </c>
      <c r="D44" s="524"/>
      <c r="E44" s="37">
        <v>3</v>
      </c>
      <c r="F44" s="37">
        <v>3</v>
      </c>
      <c r="G44" s="37">
        <v>3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</row>
    <row r="45" spans="1:14" s="16" customFormat="1" ht="17.100000000000001" customHeight="1">
      <c r="A45" s="9"/>
      <c r="B45" s="525" t="s">
        <v>145</v>
      </c>
      <c r="C45" s="6" t="s">
        <v>37</v>
      </c>
      <c r="D45" s="524"/>
      <c r="E45" s="37">
        <v>3.73</v>
      </c>
      <c r="F45" s="37">
        <v>3.7324999999999999</v>
      </c>
      <c r="G45" s="37">
        <v>0.6845</v>
      </c>
      <c r="H45" s="37">
        <v>0.39800000000000002</v>
      </c>
      <c r="I45" s="37">
        <v>0.64789999999999992</v>
      </c>
      <c r="J45" s="37">
        <v>0.51329999999999998</v>
      </c>
      <c r="K45" s="37">
        <v>0.15</v>
      </c>
      <c r="L45" s="37">
        <v>0</v>
      </c>
      <c r="M45" s="37">
        <v>0.69</v>
      </c>
      <c r="N45" s="37">
        <v>0.64880000000000004</v>
      </c>
    </row>
    <row r="46" spans="1:14" s="16" customFormat="1" ht="17.100000000000001" customHeight="1">
      <c r="A46" s="2" t="s">
        <v>146</v>
      </c>
      <c r="B46" s="8" t="s">
        <v>147</v>
      </c>
      <c r="C46" s="4" t="s">
        <v>38</v>
      </c>
      <c r="D46" s="519"/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</row>
    <row r="47" spans="1:14" ht="17.100000000000001" customHeight="1">
      <c r="A47" s="2" t="s">
        <v>148</v>
      </c>
      <c r="B47" s="8" t="s">
        <v>149</v>
      </c>
      <c r="C47" s="4" t="s">
        <v>39</v>
      </c>
      <c r="D47" s="524"/>
      <c r="E47" s="35">
        <v>4.37</v>
      </c>
      <c r="F47" s="35">
        <v>4.3708</v>
      </c>
      <c r="G47" s="35">
        <v>0.67999999999999994</v>
      </c>
      <c r="H47" s="35">
        <v>0.32539999999999997</v>
      </c>
      <c r="I47" s="35">
        <v>0.3427</v>
      </c>
      <c r="J47" s="35">
        <v>0.3518</v>
      </c>
      <c r="K47" s="35">
        <v>0.21299999999999999</v>
      </c>
      <c r="L47" s="35">
        <v>1.837</v>
      </c>
      <c r="M47" s="35">
        <v>0.32089999999999996</v>
      </c>
      <c r="N47" s="35">
        <v>0.3</v>
      </c>
    </row>
    <row r="48" spans="1:14" ht="17.100000000000001" customHeight="1">
      <c r="A48" s="2" t="s">
        <v>150</v>
      </c>
      <c r="B48" s="8" t="s">
        <v>151</v>
      </c>
      <c r="C48" s="4" t="s">
        <v>40</v>
      </c>
      <c r="D48" s="524"/>
      <c r="E48" s="35">
        <v>9.6199999999999992</v>
      </c>
      <c r="F48" s="35">
        <v>9.6222000000000012</v>
      </c>
      <c r="G48" s="35">
        <v>3.9622000000000002</v>
      </c>
      <c r="H48" s="35">
        <v>1.7200000000000002</v>
      </c>
      <c r="I48" s="35">
        <v>0</v>
      </c>
      <c r="J48" s="35">
        <v>1.3900000000000001</v>
      </c>
      <c r="K48" s="35">
        <v>0.65</v>
      </c>
      <c r="L48" s="35">
        <v>0</v>
      </c>
      <c r="M48" s="35">
        <v>0</v>
      </c>
      <c r="N48" s="35">
        <v>1.9</v>
      </c>
    </row>
    <row r="49" spans="1:14" s="16" customFormat="1" ht="17.100000000000001" customHeight="1">
      <c r="A49" s="2" t="s">
        <v>152</v>
      </c>
      <c r="B49" s="8" t="s">
        <v>153</v>
      </c>
      <c r="C49" s="4" t="s">
        <v>41</v>
      </c>
      <c r="D49" s="519">
        <v>369</v>
      </c>
      <c r="E49" s="35">
        <v>0</v>
      </c>
      <c r="F49" s="35">
        <v>369.37670000000003</v>
      </c>
      <c r="G49" s="35">
        <v>0</v>
      </c>
      <c r="H49" s="35">
        <v>50.919499999999999</v>
      </c>
      <c r="I49" s="35">
        <v>54.09</v>
      </c>
      <c r="J49" s="35">
        <v>64.156400000000005</v>
      </c>
      <c r="K49" s="35">
        <v>54.362300000000005</v>
      </c>
      <c r="L49" s="35">
        <v>51.227399999999989</v>
      </c>
      <c r="M49" s="35">
        <v>49.032199999999996</v>
      </c>
      <c r="N49" s="35">
        <v>45.588899999999995</v>
      </c>
    </row>
    <row r="50" spans="1:14" s="16" customFormat="1" ht="17.100000000000001" customHeight="1">
      <c r="A50" s="2" t="s">
        <v>154</v>
      </c>
      <c r="B50" s="8" t="s">
        <v>155</v>
      </c>
      <c r="C50" s="4" t="s">
        <v>42</v>
      </c>
      <c r="D50" s="524">
        <v>51</v>
      </c>
      <c r="E50" s="35">
        <v>0</v>
      </c>
      <c r="F50" s="35">
        <v>51.1997</v>
      </c>
      <c r="G50" s="35">
        <v>51.1997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</row>
    <row r="51" spans="1:14" s="16" customFormat="1" ht="17.100000000000001" customHeight="1">
      <c r="A51" s="2" t="s">
        <v>156</v>
      </c>
      <c r="B51" s="8" t="s">
        <v>157</v>
      </c>
      <c r="C51" s="4" t="s">
        <v>43</v>
      </c>
      <c r="D51" s="519">
        <v>18</v>
      </c>
      <c r="E51" s="35">
        <v>0</v>
      </c>
      <c r="F51" s="35">
        <v>18.081500000000002</v>
      </c>
      <c r="G51" s="35">
        <v>7.3464999999999998</v>
      </c>
      <c r="H51" s="35">
        <v>1.0597000000000001</v>
      </c>
      <c r="I51" s="35">
        <v>1.3724000000000001</v>
      </c>
      <c r="J51" s="35">
        <v>1.9029</v>
      </c>
      <c r="K51" s="35">
        <v>0.58989999999999998</v>
      </c>
      <c r="L51" s="35">
        <v>0.29389999999999999</v>
      </c>
      <c r="M51" s="35">
        <v>4.1299000000000001</v>
      </c>
      <c r="N51" s="35">
        <v>1.3863000000000001</v>
      </c>
    </row>
    <row r="52" spans="1:14" ht="17.100000000000001" customHeight="1">
      <c r="A52" s="2" t="s">
        <v>158</v>
      </c>
      <c r="B52" s="8" t="s">
        <v>159</v>
      </c>
      <c r="C52" s="4" t="s">
        <v>44</v>
      </c>
      <c r="D52" s="519">
        <v>3</v>
      </c>
      <c r="E52" s="35">
        <v>0</v>
      </c>
      <c r="F52" s="35">
        <v>2.9238999999999997</v>
      </c>
      <c r="G52" s="35">
        <v>2.9238999999999997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</row>
    <row r="53" spans="1:14" ht="17.100000000000001" customHeight="1">
      <c r="A53" s="2" t="s">
        <v>160</v>
      </c>
      <c r="B53" s="8" t="s">
        <v>161</v>
      </c>
      <c r="C53" s="4" t="s">
        <v>162</v>
      </c>
      <c r="D53" s="524"/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</row>
    <row r="54" spans="1:14" ht="17.100000000000001" customHeight="1">
      <c r="A54" s="2" t="s">
        <v>163</v>
      </c>
      <c r="B54" s="523" t="s">
        <v>623</v>
      </c>
      <c r="C54" s="4" t="s">
        <v>45</v>
      </c>
      <c r="D54" s="524"/>
      <c r="E54" s="35">
        <v>4.53</v>
      </c>
      <c r="F54" s="35">
        <v>4.5303000000000004</v>
      </c>
      <c r="G54" s="35">
        <v>3.0945999999999998</v>
      </c>
      <c r="H54" s="35">
        <v>0.84509999999999996</v>
      </c>
      <c r="I54" s="35">
        <v>0.28410000000000002</v>
      </c>
      <c r="J54" s="35">
        <v>0.1588</v>
      </c>
      <c r="K54" s="35">
        <v>0</v>
      </c>
      <c r="L54" s="35">
        <v>6.7000000000000004E-2</v>
      </c>
      <c r="M54" s="35">
        <v>2.7300000000000001E-2</v>
      </c>
      <c r="N54" s="35">
        <v>5.3400000000000003E-2</v>
      </c>
    </row>
    <row r="55" spans="1:14" ht="17.100000000000001" customHeight="1">
      <c r="A55" s="2" t="s">
        <v>164</v>
      </c>
      <c r="B55" s="523" t="s">
        <v>165</v>
      </c>
      <c r="C55" s="4" t="s">
        <v>46</v>
      </c>
      <c r="D55" s="524"/>
      <c r="E55" s="35">
        <v>7299.26</v>
      </c>
      <c r="F55" s="35">
        <v>7299.2586999999994</v>
      </c>
      <c r="G55" s="35">
        <v>63.22</v>
      </c>
      <c r="H55" s="35">
        <v>1383.2972</v>
      </c>
      <c r="I55" s="35">
        <v>414.82170000000002</v>
      </c>
      <c r="J55" s="35">
        <v>1259.7195999999999</v>
      </c>
      <c r="K55" s="35">
        <v>1834.1727000000001</v>
      </c>
      <c r="L55" s="35">
        <v>399.46129999999999</v>
      </c>
      <c r="M55" s="35">
        <v>655.55420000000004</v>
      </c>
      <c r="N55" s="35">
        <v>1289.0119999999999</v>
      </c>
    </row>
    <row r="56" spans="1:14" ht="17.100000000000001" customHeight="1">
      <c r="A56" s="2" t="s">
        <v>166</v>
      </c>
      <c r="B56" s="8" t="s">
        <v>167</v>
      </c>
      <c r="C56" s="4" t="s">
        <v>47</v>
      </c>
      <c r="D56" s="524"/>
      <c r="E56" s="35">
        <v>3.49</v>
      </c>
      <c r="F56" s="35">
        <v>3.4939999999999998</v>
      </c>
      <c r="G56" s="35">
        <v>0.49399999999999999</v>
      </c>
      <c r="H56" s="35">
        <v>3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</row>
    <row r="57" spans="1:14" ht="17.100000000000001" customHeight="1">
      <c r="A57" s="2" t="s">
        <v>168</v>
      </c>
      <c r="B57" s="8" t="s">
        <v>169</v>
      </c>
      <c r="C57" s="4" t="s">
        <v>48</v>
      </c>
      <c r="D57" s="526"/>
      <c r="E57" s="35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</row>
    <row r="58" spans="1:14" ht="15.75" customHeight="1">
      <c r="A58" s="11" t="s">
        <v>170</v>
      </c>
      <c r="B58" s="17" t="s">
        <v>171</v>
      </c>
      <c r="C58" s="18" t="s">
        <v>49</v>
      </c>
      <c r="D58" s="527">
        <v>34</v>
      </c>
      <c r="E58" s="528">
        <v>0</v>
      </c>
      <c r="F58" s="41">
        <v>34.316500000000005</v>
      </c>
      <c r="G58" s="41">
        <v>0</v>
      </c>
      <c r="H58" s="41">
        <v>0</v>
      </c>
      <c r="I58" s="41">
        <v>0</v>
      </c>
      <c r="J58" s="41">
        <v>34.316500000000005</v>
      </c>
      <c r="K58" s="41">
        <v>0</v>
      </c>
      <c r="L58" s="41">
        <v>0</v>
      </c>
      <c r="M58" s="41">
        <v>0</v>
      </c>
      <c r="N58" s="41">
        <v>0</v>
      </c>
    </row>
    <row r="59" spans="1:14" ht="15.75" customHeight="1">
      <c r="A59" s="11" t="s">
        <v>172</v>
      </c>
      <c r="B59" s="12" t="s">
        <v>173</v>
      </c>
      <c r="C59" s="13"/>
      <c r="D59" s="529"/>
      <c r="E59" s="13">
        <v>0</v>
      </c>
      <c r="F59" s="13"/>
      <c r="G59" s="13"/>
      <c r="H59" s="13"/>
      <c r="I59" s="13"/>
      <c r="J59" s="13"/>
      <c r="K59" s="13"/>
      <c r="L59" s="13"/>
      <c r="M59" s="13"/>
      <c r="N59" s="530"/>
    </row>
    <row r="60" spans="1:14" ht="15.75" customHeight="1">
      <c r="A60" s="11" t="s">
        <v>174</v>
      </c>
      <c r="B60" s="17" t="s">
        <v>175</v>
      </c>
      <c r="C60" s="18" t="s">
        <v>176</v>
      </c>
      <c r="D60" s="41"/>
      <c r="E60" s="53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</row>
    <row r="61" spans="1:14" ht="15.75" customHeight="1">
      <c r="A61" s="11" t="s">
        <v>177</v>
      </c>
      <c r="B61" s="17" t="s">
        <v>178</v>
      </c>
      <c r="C61" s="18" t="s">
        <v>179</v>
      </c>
      <c r="D61" s="41"/>
      <c r="E61" s="53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</row>
    <row r="62" spans="1:14" ht="15.75" customHeight="1">
      <c r="A62" s="11" t="s">
        <v>170</v>
      </c>
      <c r="B62" s="25" t="s">
        <v>180</v>
      </c>
      <c r="C62" s="11" t="s">
        <v>181</v>
      </c>
      <c r="D62" s="532">
        <v>740</v>
      </c>
      <c r="E62" s="533">
        <v>0</v>
      </c>
      <c r="F62" s="41">
        <v>739.5003999999999</v>
      </c>
      <c r="G62" s="41">
        <v>739.5003999999999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</row>
    <row r="63" spans="1:14" ht="22.9" customHeight="1">
      <c r="A63" s="11">
        <v>4</v>
      </c>
      <c r="B63" s="25" t="s">
        <v>182</v>
      </c>
      <c r="C63" s="11" t="s">
        <v>183</v>
      </c>
      <c r="D63" s="532">
        <v>10920</v>
      </c>
      <c r="E63" s="531">
        <v>0</v>
      </c>
      <c r="F63" s="41">
        <v>10919.8244</v>
      </c>
      <c r="G63" s="41">
        <v>423.49689999999998</v>
      </c>
      <c r="H63" s="41">
        <v>1276.9481000000001</v>
      </c>
      <c r="I63" s="41">
        <v>1421.0315000000001</v>
      </c>
      <c r="J63" s="41">
        <v>1874.7531999999997</v>
      </c>
      <c r="K63" s="41">
        <v>1448.2628999999997</v>
      </c>
      <c r="L63" s="41">
        <v>1182.124</v>
      </c>
      <c r="M63" s="41">
        <v>1076.2029</v>
      </c>
      <c r="N63" s="41">
        <v>2217.0048999999999</v>
      </c>
    </row>
    <row r="64" spans="1:14" ht="26.45" customHeight="1">
      <c r="A64" s="11">
        <v>5</v>
      </c>
      <c r="B64" s="25" t="s">
        <v>184</v>
      </c>
      <c r="C64" s="11" t="s">
        <v>185</v>
      </c>
      <c r="D64" s="532">
        <v>1788</v>
      </c>
      <c r="E64" s="531">
        <v>0</v>
      </c>
      <c r="F64" s="41">
        <v>1787.9541999999999</v>
      </c>
      <c r="G64" s="41">
        <v>0</v>
      </c>
      <c r="H64" s="41">
        <v>0</v>
      </c>
      <c r="I64" s="41">
        <v>7.7240000000000002</v>
      </c>
      <c r="J64" s="41">
        <v>205.1</v>
      </c>
      <c r="K64" s="41">
        <v>22.4</v>
      </c>
      <c r="L64" s="41">
        <v>0</v>
      </c>
      <c r="M64" s="41">
        <v>1532.066</v>
      </c>
      <c r="N64" s="41">
        <v>20.664200000000001</v>
      </c>
    </row>
    <row r="65" spans="1:14" ht="15.75" customHeight="1">
      <c r="A65" s="11">
        <v>6</v>
      </c>
      <c r="B65" s="25" t="s">
        <v>186</v>
      </c>
      <c r="C65" s="11" t="s">
        <v>187</v>
      </c>
      <c r="D65" s="532">
        <v>200</v>
      </c>
      <c r="E65" s="531">
        <v>0</v>
      </c>
      <c r="F65" s="41">
        <v>200</v>
      </c>
      <c r="G65" s="41">
        <v>0</v>
      </c>
      <c r="H65" s="41">
        <v>20</v>
      </c>
      <c r="I65" s="41">
        <v>0</v>
      </c>
      <c r="J65" s="41">
        <v>30</v>
      </c>
      <c r="K65" s="41">
        <v>0</v>
      </c>
      <c r="L65" s="41">
        <v>0</v>
      </c>
      <c r="M65" s="41">
        <v>150</v>
      </c>
      <c r="N65" s="41">
        <v>0</v>
      </c>
    </row>
    <row r="66" spans="1:14" ht="15.75" customHeight="1">
      <c r="A66" s="11">
        <v>7</v>
      </c>
      <c r="B66" s="25" t="s">
        <v>188</v>
      </c>
      <c r="C66" s="11" t="s">
        <v>189</v>
      </c>
      <c r="D66" s="532"/>
      <c r="E66" s="53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</row>
    <row r="67" spans="1:14" ht="21.6" customHeight="1">
      <c r="A67" s="11">
        <v>8</v>
      </c>
      <c r="B67" s="25" t="s">
        <v>190</v>
      </c>
      <c r="C67" s="11" t="s">
        <v>191</v>
      </c>
      <c r="D67" s="532"/>
      <c r="E67" s="53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</row>
    <row r="68" spans="1:14" ht="15.75" customHeight="1">
      <c r="A68" s="11">
        <v>9</v>
      </c>
      <c r="B68" s="25" t="s">
        <v>192</v>
      </c>
      <c r="C68" s="11" t="s">
        <v>193</v>
      </c>
      <c r="D68" s="532"/>
      <c r="E68" s="53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</row>
    <row r="69" spans="1:14" ht="15.75" customHeight="1">
      <c r="A69" s="11">
        <v>10</v>
      </c>
      <c r="B69" s="25" t="s">
        <v>194</v>
      </c>
      <c r="C69" s="11" t="s">
        <v>195</v>
      </c>
      <c r="D69" s="532">
        <v>89</v>
      </c>
      <c r="E69" s="531">
        <v>0</v>
      </c>
      <c r="F69" s="41">
        <v>88.988599999999991</v>
      </c>
      <c r="G69" s="41">
        <v>9.9294999999999991</v>
      </c>
      <c r="H69" s="41">
        <v>8.320199999999998</v>
      </c>
      <c r="I69" s="41">
        <v>0.05</v>
      </c>
      <c r="J69" s="41">
        <v>14.5741</v>
      </c>
      <c r="K69" s="41">
        <v>1.07</v>
      </c>
      <c r="L69" s="41">
        <v>0</v>
      </c>
      <c r="M69" s="41">
        <v>55.026000000000003</v>
      </c>
      <c r="N69" s="41">
        <v>1.8800000000000001E-2</v>
      </c>
    </row>
    <row r="70" spans="1:14" ht="15.75" customHeight="1">
      <c r="A70" s="11">
        <v>11</v>
      </c>
      <c r="B70" s="25" t="s">
        <v>196</v>
      </c>
      <c r="C70" s="11" t="s">
        <v>197</v>
      </c>
      <c r="D70" s="532"/>
      <c r="E70" s="53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</row>
    <row r="71" spans="1:14" ht="16.5" customHeight="1">
      <c r="A71" s="11">
        <v>12</v>
      </c>
      <c r="B71" s="25" t="s">
        <v>198</v>
      </c>
      <c r="C71" s="11" t="s">
        <v>199</v>
      </c>
      <c r="D71" s="532"/>
      <c r="E71" s="53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</row>
    <row r="72" spans="1:14" ht="20.45" customHeight="1">
      <c r="A72" s="11">
        <v>13</v>
      </c>
      <c r="B72" s="25" t="s">
        <v>205</v>
      </c>
      <c r="C72" s="11" t="s">
        <v>201</v>
      </c>
      <c r="D72" s="532"/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</row>
    <row r="73" spans="1:14" ht="16.5" customHeight="1">
      <c r="B73" s="29" t="s">
        <v>202</v>
      </c>
    </row>
  </sheetData>
  <mergeCells count="8">
    <mergeCell ref="A1:N1"/>
    <mergeCell ref="A2:N2"/>
    <mergeCell ref="G3:N3"/>
    <mergeCell ref="A4:A5"/>
    <mergeCell ref="B4:B5"/>
    <mergeCell ref="C4:C5"/>
    <mergeCell ref="D4:F4"/>
    <mergeCell ref="G4:N4"/>
  </mergeCells>
  <printOptions horizontalCentered="1"/>
  <pageMargins left="0" right="0" top="0.75" bottom="0.25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BDEEC-91A7-4E0A-B426-2E6435DF34F5}">
  <dimension ref="A1:M38"/>
  <sheetViews>
    <sheetView showZeros="0" workbookViewId="0">
      <pane xSplit="4" ySplit="6" topLeftCell="E7" activePane="bottomRight" state="frozen"/>
      <selection activeCell="DY10" sqref="DY10"/>
      <selection pane="bottomLeft" activeCell="DY10" sqref="DY10"/>
      <selection pane="topRight" activeCell="DY10" sqref="DY10"/>
      <selection pane="bottomRight" activeCell="E15" sqref="E15"/>
    </sheetView>
  </sheetViews>
  <sheetFormatPr defaultColWidth="8.94921875" defaultRowHeight="15" customHeight="1"/>
  <cols>
    <col min="1" max="1" width="3.5546875" style="68" bestFit="1" customWidth="1"/>
    <col min="2" max="2" width="47.07421875" style="100" customWidth="1"/>
    <col min="3" max="3" width="11.15234375" style="69" customWidth="1"/>
    <col min="4" max="4" width="9.9296875" style="101" customWidth="1"/>
    <col min="5" max="12" width="7.59765625" style="100" customWidth="1"/>
    <col min="13" max="252" width="8.94921875" style="27"/>
    <col min="253" max="253" width="3.5546875" style="27" bestFit="1" customWidth="1"/>
    <col min="254" max="254" width="47.07421875" style="27" customWidth="1"/>
    <col min="255" max="255" width="11.15234375" style="27" customWidth="1"/>
    <col min="256" max="256" width="9.9296875" style="27" customWidth="1"/>
    <col min="257" max="264" width="7.59765625" style="27" customWidth="1"/>
    <col min="265" max="508" width="8.94921875" style="27"/>
    <col min="509" max="509" width="3.5546875" style="27" bestFit="1" customWidth="1"/>
    <col min="510" max="510" width="47.07421875" style="27" customWidth="1"/>
    <col min="511" max="511" width="11.15234375" style="27" customWidth="1"/>
    <col min="512" max="512" width="9.9296875" style="27" customWidth="1"/>
    <col min="513" max="520" width="7.59765625" style="27" customWidth="1"/>
    <col min="521" max="764" width="8.94921875" style="27"/>
    <col min="765" max="765" width="3.5546875" style="27" bestFit="1" customWidth="1"/>
    <col min="766" max="766" width="47.07421875" style="27" customWidth="1"/>
    <col min="767" max="767" width="11.15234375" style="27" customWidth="1"/>
    <col min="768" max="768" width="9.9296875" style="27" customWidth="1"/>
    <col min="769" max="776" width="7.59765625" style="27" customWidth="1"/>
    <col min="777" max="1020" width="8.94921875" style="27"/>
    <col min="1021" max="1021" width="3.5546875" style="27" bestFit="1" customWidth="1"/>
    <col min="1022" max="1022" width="47.07421875" style="27" customWidth="1"/>
    <col min="1023" max="1023" width="11.15234375" style="27" customWidth="1"/>
    <col min="1024" max="1024" width="9.9296875" style="27" customWidth="1"/>
    <col min="1025" max="1032" width="7.59765625" style="27" customWidth="1"/>
    <col min="1033" max="1276" width="8.94921875" style="27"/>
    <col min="1277" max="1277" width="3.5546875" style="27" bestFit="1" customWidth="1"/>
    <col min="1278" max="1278" width="47.07421875" style="27" customWidth="1"/>
    <col min="1279" max="1279" width="11.15234375" style="27" customWidth="1"/>
    <col min="1280" max="1280" width="9.9296875" style="27" customWidth="1"/>
    <col min="1281" max="1288" width="7.59765625" style="27" customWidth="1"/>
    <col min="1289" max="1532" width="8.94921875" style="27"/>
    <col min="1533" max="1533" width="3.5546875" style="27" bestFit="1" customWidth="1"/>
    <col min="1534" max="1534" width="47.07421875" style="27" customWidth="1"/>
    <col min="1535" max="1535" width="11.15234375" style="27" customWidth="1"/>
    <col min="1536" max="1536" width="9.9296875" style="27" customWidth="1"/>
    <col min="1537" max="1544" width="7.59765625" style="27" customWidth="1"/>
    <col min="1545" max="1788" width="8.94921875" style="27"/>
    <col min="1789" max="1789" width="3.5546875" style="27" bestFit="1" customWidth="1"/>
    <col min="1790" max="1790" width="47.07421875" style="27" customWidth="1"/>
    <col min="1791" max="1791" width="11.15234375" style="27" customWidth="1"/>
    <col min="1792" max="1792" width="9.9296875" style="27" customWidth="1"/>
    <col min="1793" max="1800" width="7.59765625" style="27" customWidth="1"/>
    <col min="1801" max="2044" width="8.94921875" style="27"/>
    <col min="2045" max="2045" width="3.5546875" style="27" bestFit="1" customWidth="1"/>
    <col min="2046" max="2046" width="47.07421875" style="27" customWidth="1"/>
    <col min="2047" max="2047" width="11.15234375" style="27" customWidth="1"/>
    <col min="2048" max="2048" width="9.9296875" style="27" customWidth="1"/>
    <col min="2049" max="2056" width="7.59765625" style="27" customWidth="1"/>
    <col min="2057" max="2300" width="8.94921875" style="27"/>
    <col min="2301" max="2301" width="3.5546875" style="27" bestFit="1" customWidth="1"/>
    <col min="2302" max="2302" width="47.07421875" style="27" customWidth="1"/>
    <col min="2303" max="2303" width="11.15234375" style="27" customWidth="1"/>
    <col min="2304" max="2304" width="9.9296875" style="27" customWidth="1"/>
    <col min="2305" max="2312" width="7.59765625" style="27" customWidth="1"/>
    <col min="2313" max="2556" width="8.94921875" style="27"/>
    <col min="2557" max="2557" width="3.5546875" style="27" bestFit="1" customWidth="1"/>
    <col min="2558" max="2558" width="47.07421875" style="27" customWidth="1"/>
    <col min="2559" max="2559" width="11.15234375" style="27" customWidth="1"/>
    <col min="2560" max="2560" width="9.9296875" style="27" customWidth="1"/>
    <col min="2561" max="2568" width="7.59765625" style="27" customWidth="1"/>
    <col min="2569" max="2812" width="8.94921875" style="27"/>
    <col min="2813" max="2813" width="3.5546875" style="27" bestFit="1" customWidth="1"/>
    <col min="2814" max="2814" width="47.07421875" style="27" customWidth="1"/>
    <col min="2815" max="2815" width="11.15234375" style="27" customWidth="1"/>
    <col min="2816" max="2816" width="9.9296875" style="27" customWidth="1"/>
    <col min="2817" max="2824" width="7.59765625" style="27" customWidth="1"/>
    <col min="2825" max="3068" width="8.94921875" style="27"/>
    <col min="3069" max="3069" width="3.5546875" style="27" bestFit="1" customWidth="1"/>
    <col min="3070" max="3070" width="47.07421875" style="27" customWidth="1"/>
    <col min="3071" max="3071" width="11.15234375" style="27" customWidth="1"/>
    <col min="3072" max="3072" width="9.9296875" style="27" customWidth="1"/>
    <col min="3073" max="3080" width="7.59765625" style="27" customWidth="1"/>
    <col min="3081" max="3324" width="8.94921875" style="27"/>
    <col min="3325" max="3325" width="3.5546875" style="27" bestFit="1" customWidth="1"/>
    <col min="3326" max="3326" width="47.07421875" style="27" customWidth="1"/>
    <col min="3327" max="3327" width="11.15234375" style="27" customWidth="1"/>
    <col min="3328" max="3328" width="9.9296875" style="27" customWidth="1"/>
    <col min="3329" max="3336" width="7.59765625" style="27" customWidth="1"/>
    <col min="3337" max="3580" width="8.94921875" style="27"/>
    <col min="3581" max="3581" width="3.5546875" style="27" bestFit="1" customWidth="1"/>
    <col min="3582" max="3582" width="47.07421875" style="27" customWidth="1"/>
    <col min="3583" max="3583" width="11.15234375" style="27" customWidth="1"/>
    <col min="3584" max="3584" width="9.9296875" style="27" customWidth="1"/>
    <col min="3585" max="3592" width="7.59765625" style="27" customWidth="1"/>
    <col min="3593" max="3836" width="8.94921875" style="27"/>
    <col min="3837" max="3837" width="3.5546875" style="27" bestFit="1" customWidth="1"/>
    <col min="3838" max="3838" width="47.07421875" style="27" customWidth="1"/>
    <col min="3839" max="3839" width="11.15234375" style="27" customWidth="1"/>
    <col min="3840" max="3840" width="9.9296875" style="27" customWidth="1"/>
    <col min="3841" max="3848" width="7.59765625" style="27" customWidth="1"/>
    <col min="3849" max="4092" width="8.94921875" style="27"/>
    <col min="4093" max="4093" width="3.5546875" style="27" bestFit="1" customWidth="1"/>
    <col min="4094" max="4094" width="47.07421875" style="27" customWidth="1"/>
    <col min="4095" max="4095" width="11.15234375" style="27" customWidth="1"/>
    <col min="4096" max="4096" width="9.9296875" style="27" customWidth="1"/>
    <col min="4097" max="4104" width="7.59765625" style="27" customWidth="1"/>
    <col min="4105" max="4348" width="8.94921875" style="27"/>
    <col min="4349" max="4349" width="3.5546875" style="27" bestFit="1" customWidth="1"/>
    <col min="4350" max="4350" width="47.07421875" style="27" customWidth="1"/>
    <col min="4351" max="4351" width="11.15234375" style="27" customWidth="1"/>
    <col min="4352" max="4352" width="9.9296875" style="27" customWidth="1"/>
    <col min="4353" max="4360" width="7.59765625" style="27" customWidth="1"/>
    <col min="4361" max="4604" width="8.94921875" style="27"/>
    <col min="4605" max="4605" width="3.5546875" style="27" bestFit="1" customWidth="1"/>
    <col min="4606" max="4606" width="47.07421875" style="27" customWidth="1"/>
    <col min="4607" max="4607" width="11.15234375" style="27" customWidth="1"/>
    <col min="4608" max="4608" width="9.9296875" style="27" customWidth="1"/>
    <col min="4609" max="4616" width="7.59765625" style="27" customWidth="1"/>
    <col min="4617" max="4860" width="8.94921875" style="27"/>
    <col min="4861" max="4861" width="3.5546875" style="27" bestFit="1" customWidth="1"/>
    <col min="4862" max="4862" width="47.07421875" style="27" customWidth="1"/>
    <col min="4863" max="4863" width="11.15234375" style="27" customWidth="1"/>
    <col min="4864" max="4864" width="9.9296875" style="27" customWidth="1"/>
    <col min="4865" max="4872" width="7.59765625" style="27" customWidth="1"/>
    <col min="4873" max="5116" width="8.94921875" style="27"/>
    <col min="5117" max="5117" width="3.5546875" style="27" bestFit="1" customWidth="1"/>
    <col min="5118" max="5118" width="47.07421875" style="27" customWidth="1"/>
    <col min="5119" max="5119" width="11.15234375" style="27" customWidth="1"/>
    <col min="5120" max="5120" width="9.9296875" style="27" customWidth="1"/>
    <col min="5121" max="5128" width="7.59765625" style="27" customWidth="1"/>
    <col min="5129" max="5372" width="8.94921875" style="27"/>
    <col min="5373" max="5373" width="3.5546875" style="27" bestFit="1" customWidth="1"/>
    <col min="5374" max="5374" width="47.07421875" style="27" customWidth="1"/>
    <col min="5375" max="5375" width="11.15234375" style="27" customWidth="1"/>
    <col min="5376" max="5376" width="9.9296875" style="27" customWidth="1"/>
    <col min="5377" max="5384" width="7.59765625" style="27" customWidth="1"/>
    <col min="5385" max="5628" width="8.94921875" style="27"/>
    <col min="5629" max="5629" width="3.5546875" style="27" bestFit="1" customWidth="1"/>
    <col min="5630" max="5630" width="47.07421875" style="27" customWidth="1"/>
    <col min="5631" max="5631" width="11.15234375" style="27" customWidth="1"/>
    <col min="5632" max="5632" width="9.9296875" style="27" customWidth="1"/>
    <col min="5633" max="5640" width="7.59765625" style="27" customWidth="1"/>
    <col min="5641" max="5884" width="8.94921875" style="27"/>
    <col min="5885" max="5885" width="3.5546875" style="27" bestFit="1" customWidth="1"/>
    <col min="5886" max="5886" width="47.07421875" style="27" customWidth="1"/>
    <col min="5887" max="5887" width="11.15234375" style="27" customWidth="1"/>
    <col min="5888" max="5888" width="9.9296875" style="27" customWidth="1"/>
    <col min="5889" max="5896" width="7.59765625" style="27" customWidth="1"/>
    <col min="5897" max="6140" width="8.94921875" style="27"/>
    <col min="6141" max="6141" width="3.5546875" style="27" bestFit="1" customWidth="1"/>
    <col min="6142" max="6142" width="47.07421875" style="27" customWidth="1"/>
    <col min="6143" max="6143" width="11.15234375" style="27" customWidth="1"/>
    <col min="6144" max="6144" width="9.9296875" style="27" customWidth="1"/>
    <col min="6145" max="6152" width="7.59765625" style="27" customWidth="1"/>
    <col min="6153" max="6396" width="8.94921875" style="27"/>
    <col min="6397" max="6397" width="3.5546875" style="27" bestFit="1" customWidth="1"/>
    <col min="6398" max="6398" width="47.07421875" style="27" customWidth="1"/>
    <col min="6399" max="6399" width="11.15234375" style="27" customWidth="1"/>
    <col min="6400" max="6400" width="9.9296875" style="27" customWidth="1"/>
    <col min="6401" max="6408" width="7.59765625" style="27" customWidth="1"/>
    <col min="6409" max="6652" width="8.94921875" style="27"/>
    <col min="6653" max="6653" width="3.5546875" style="27" bestFit="1" customWidth="1"/>
    <col min="6654" max="6654" width="47.07421875" style="27" customWidth="1"/>
    <col min="6655" max="6655" width="11.15234375" style="27" customWidth="1"/>
    <col min="6656" max="6656" width="9.9296875" style="27" customWidth="1"/>
    <col min="6657" max="6664" width="7.59765625" style="27" customWidth="1"/>
    <col min="6665" max="6908" width="8.94921875" style="27"/>
    <col min="6909" max="6909" width="3.5546875" style="27" bestFit="1" customWidth="1"/>
    <col min="6910" max="6910" width="47.07421875" style="27" customWidth="1"/>
    <col min="6911" max="6911" width="11.15234375" style="27" customWidth="1"/>
    <col min="6912" max="6912" width="9.9296875" style="27" customWidth="1"/>
    <col min="6913" max="6920" width="7.59765625" style="27" customWidth="1"/>
    <col min="6921" max="7164" width="8.94921875" style="27"/>
    <col min="7165" max="7165" width="3.5546875" style="27" bestFit="1" customWidth="1"/>
    <col min="7166" max="7166" width="47.07421875" style="27" customWidth="1"/>
    <col min="7167" max="7167" width="11.15234375" style="27" customWidth="1"/>
    <col min="7168" max="7168" width="9.9296875" style="27" customWidth="1"/>
    <col min="7169" max="7176" width="7.59765625" style="27" customWidth="1"/>
    <col min="7177" max="7420" width="8.94921875" style="27"/>
    <col min="7421" max="7421" width="3.5546875" style="27" bestFit="1" customWidth="1"/>
    <col min="7422" max="7422" width="47.07421875" style="27" customWidth="1"/>
    <col min="7423" max="7423" width="11.15234375" style="27" customWidth="1"/>
    <col min="7424" max="7424" width="9.9296875" style="27" customWidth="1"/>
    <col min="7425" max="7432" width="7.59765625" style="27" customWidth="1"/>
    <col min="7433" max="7676" width="8.94921875" style="27"/>
    <col min="7677" max="7677" width="3.5546875" style="27" bestFit="1" customWidth="1"/>
    <col min="7678" max="7678" width="47.07421875" style="27" customWidth="1"/>
    <col min="7679" max="7679" width="11.15234375" style="27" customWidth="1"/>
    <col min="7680" max="7680" width="9.9296875" style="27" customWidth="1"/>
    <col min="7681" max="7688" width="7.59765625" style="27" customWidth="1"/>
    <col min="7689" max="7932" width="8.94921875" style="27"/>
    <col min="7933" max="7933" width="3.5546875" style="27" bestFit="1" customWidth="1"/>
    <col min="7934" max="7934" width="47.07421875" style="27" customWidth="1"/>
    <col min="7935" max="7935" width="11.15234375" style="27" customWidth="1"/>
    <col min="7936" max="7936" width="9.9296875" style="27" customWidth="1"/>
    <col min="7937" max="7944" width="7.59765625" style="27" customWidth="1"/>
    <col min="7945" max="8188" width="8.94921875" style="27"/>
    <col min="8189" max="8189" width="3.5546875" style="27" bestFit="1" customWidth="1"/>
    <col min="8190" max="8190" width="47.07421875" style="27" customWidth="1"/>
    <col min="8191" max="8191" width="11.15234375" style="27" customWidth="1"/>
    <col min="8192" max="8192" width="9.9296875" style="27" customWidth="1"/>
    <col min="8193" max="8200" width="7.59765625" style="27" customWidth="1"/>
    <col min="8201" max="8444" width="8.94921875" style="27"/>
    <col min="8445" max="8445" width="3.5546875" style="27" bestFit="1" customWidth="1"/>
    <col min="8446" max="8446" width="47.07421875" style="27" customWidth="1"/>
    <col min="8447" max="8447" width="11.15234375" style="27" customWidth="1"/>
    <col min="8448" max="8448" width="9.9296875" style="27" customWidth="1"/>
    <col min="8449" max="8456" width="7.59765625" style="27" customWidth="1"/>
    <col min="8457" max="8700" width="8.94921875" style="27"/>
    <col min="8701" max="8701" width="3.5546875" style="27" bestFit="1" customWidth="1"/>
    <col min="8702" max="8702" width="47.07421875" style="27" customWidth="1"/>
    <col min="8703" max="8703" width="11.15234375" style="27" customWidth="1"/>
    <col min="8704" max="8704" width="9.9296875" style="27" customWidth="1"/>
    <col min="8705" max="8712" width="7.59765625" style="27" customWidth="1"/>
    <col min="8713" max="8956" width="8.94921875" style="27"/>
    <col min="8957" max="8957" width="3.5546875" style="27" bestFit="1" customWidth="1"/>
    <col min="8958" max="8958" width="47.07421875" style="27" customWidth="1"/>
    <col min="8959" max="8959" width="11.15234375" style="27" customWidth="1"/>
    <col min="8960" max="8960" width="9.9296875" style="27" customWidth="1"/>
    <col min="8961" max="8968" width="7.59765625" style="27" customWidth="1"/>
    <col min="8969" max="9212" width="8.94921875" style="27"/>
    <col min="9213" max="9213" width="3.5546875" style="27" bestFit="1" customWidth="1"/>
    <col min="9214" max="9214" width="47.07421875" style="27" customWidth="1"/>
    <col min="9215" max="9215" width="11.15234375" style="27" customWidth="1"/>
    <col min="9216" max="9216" width="9.9296875" style="27" customWidth="1"/>
    <col min="9217" max="9224" width="7.59765625" style="27" customWidth="1"/>
    <col min="9225" max="9468" width="8.94921875" style="27"/>
    <col min="9469" max="9469" width="3.5546875" style="27" bestFit="1" customWidth="1"/>
    <col min="9470" max="9470" width="47.07421875" style="27" customWidth="1"/>
    <col min="9471" max="9471" width="11.15234375" style="27" customWidth="1"/>
    <col min="9472" max="9472" width="9.9296875" style="27" customWidth="1"/>
    <col min="9473" max="9480" width="7.59765625" style="27" customWidth="1"/>
    <col min="9481" max="9724" width="8.94921875" style="27"/>
    <col min="9725" max="9725" width="3.5546875" style="27" bestFit="1" customWidth="1"/>
    <col min="9726" max="9726" width="47.07421875" style="27" customWidth="1"/>
    <col min="9727" max="9727" width="11.15234375" style="27" customWidth="1"/>
    <col min="9728" max="9728" width="9.9296875" style="27" customWidth="1"/>
    <col min="9729" max="9736" width="7.59765625" style="27" customWidth="1"/>
    <col min="9737" max="9980" width="8.94921875" style="27"/>
    <col min="9981" max="9981" width="3.5546875" style="27" bestFit="1" customWidth="1"/>
    <col min="9982" max="9982" width="47.07421875" style="27" customWidth="1"/>
    <col min="9983" max="9983" width="11.15234375" style="27" customWidth="1"/>
    <col min="9984" max="9984" width="9.9296875" style="27" customWidth="1"/>
    <col min="9985" max="9992" width="7.59765625" style="27" customWidth="1"/>
    <col min="9993" max="10236" width="8.94921875" style="27"/>
    <col min="10237" max="10237" width="3.5546875" style="27" bestFit="1" customWidth="1"/>
    <col min="10238" max="10238" width="47.07421875" style="27" customWidth="1"/>
    <col min="10239" max="10239" width="11.15234375" style="27" customWidth="1"/>
    <col min="10240" max="10240" width="9.9296875" style="27" customWidth="1"/>
    <col min="10241" max="10248" width="7.59765625" style="27" customWidth="1"/>
    <col min="10249" max="10492" width="8.94921875" style="27"/>
    <col min="10493" max="10493" width="3.5546875" style="27" bestFit="1" customWidth="1"/>
    <col min="10494" max="10494" width="47.07421875" style="27" customWidth="1"/>
    <col min="10495" max="10495" width="11.15234375" style="27" customWidth="1"/>
    <col min="10496" max="10496" width="9.9296875" style="27" customWidth="1"/>
    <col min="10497" max="10504" width="7.59765625" style="27" customWidth="1"/>
    <col min="10505" max="10748" width="8.94921875" style="27"/>
    <col min="10749" max="10749" width="3.5546875" style="27" bestFit="1" customWidth="1"/>
    <col min="10750" max="10750" width="47.07421875" style="27" customWidth="1"/>
    <col min="10751" max="10751" width="11.15234375" style="27" customWidth="1"/>
    <col min="10752" max="10752" width="9.9296875" style="27" customWidth="1"/>
    <col min="10753" max="10760" width="7.59765625" style="27" customWidth="1"/>
    <col min="10761" max="11004" width="8.94921875" style="27"/>
    <col min="11005" max="11005" width="3.5546875" style="27" bestFit="1" customWidth="1"/>
    <col min="11006" max="11006" width="47.07421875" style="27" customWidth="1"/>
    <col min="11007" max="11007" width="11.15234375" style="27" customWidth="1"/>
    <col min="11008" max="11008" width="9.9296875" style="27" customWidth="1"/>
    <col min="11009" max="11016" width="7.59765625" style="27" customWidth="1"/>
    <col min="11017" max="11260" width="8.94921875" style="27"/>
    <col min="11261" max="11261" width="3.5546875" style="27" bestFit="1" customWidth="1"/>
    <col min="11262" max="11262" width="47.07421875" style="27" customWidth="1"/>
    <col min="11263" max="11263" width="11.15234375" style="27" customWidth="1"/>
    <col min="11264" max="11264" width="9.9296875" style="27" customWidth="1"/>
    <col min="11265" max="11272" width="7.59765625" style="27" customWidth="1"/>
    <col min="11273" max="11516" width="8.94921875" style="27"/>
    <col min="11517" max="11517" width="3.5546875" style="27" bestFit="1" customWidth="1"/>
    <col min="11518" max="11518" width="47.07421875" style="27" customWidth="1"/>
    <col min="11519" max="11519" width="11.15234375" style="27" customWidth="1"/>
    <col min="11520" max="11520" width="9.9296875" style="27" customWidth="1"/>
    <col min="11521" max="11528" width="7.59765625" style="27" customWidth="1"/>
    <col min="11529" max="11772" width="8.94921875" style="27"/>
    <col min="11773" max="11773" width="3.5546875" style="27" bestFit="1" customWidth="1"/>
    <col min="11774" max="11774" width="47.07421875" style="27" customWidth="1"/>
    <col min="11775" max="11775" width="11.15234375" style="27" customWidth="1"/>
    <col min="11776" max="11776" width="9.9296875" style="27" customWidth="1"/>
    <col min="11777" max="11784" width="7.59765625" style="27" customWidth="1"/>
    <col min="11785" max="12028" width="8.94921875" style="27"/>
    <col min="12029" max="12029" width="3.5546875" style="27" bestFit="1" customWidth="1"/>
    <col min="12030" max="12030" width="47.07421875" style="27" customWidth="1"/>
    <col min="12031" max="12031" width="11.15234375" style="27" customWidth="1"/>
    <col min="12032" max="12032" width="9.9296875" style="27" customWidth="1"/>
    <col min="12033" max="12040" width="7.59765625" style="27" customWidth="1"/>
    <col min="12041" max="12284" width="8.94921875" style="27"/>
    <col min="12285" max="12285" width="3.5546875" style="27" bestFit="1" customWidth="1"/>
    <col min="12286" max="12286" width="47.07421875" style="27" customWidth="1"/>
    <col min="12287" max="12287" width="11.15234375" style="27" customWidth="1"/>
    <col min="12288" max="12288" width="9.9296875" style="27" customWidth="1"/>
    <col min="12289" max="12296" width="7.59765625" style="27" customWidth="1"/>
    <col min="12297" max="12540" width="8.94921875" style="27"/>
    <col min="12541" max="12541" width="3.5546875" style="27" bestFit="1" customWidth="1"/>
    <col min="12542" max="12542" width="47.07421875" style="27" customWidth="1"/>
    <col min="12543" max="12543" width="11.15234375" style="27" customWidth="1"/>
    <col min="12544" max="12544" width="9.9296875" style="27" customWidth="1"/>
    <col min="12545" max="12552" width="7.59765625" style="27" customWidth="1"/>
    <col min="12553" max="12796" width="8.94921875" style="27"/>
    <col min="12797" max="12797" width="3.5546875" style="27" bestFit="1" customWidth="1"/>
    <col min="12798" max="12798" width="47.07421875" style="27" customWidth="1"/>
    <col min="12799" max="12799" width="11.15234375" style="27" customWidth="1"/>
    <col min="12800" max="12800" width="9.9296875" style="27" customWidth="1"/>
    <col min="12801" max="12808" width="7.59765625" style="27" customWidth="1"/>
    <col min="12809" max="13052" width="8.94921875" style="27"/>
    <col min="13053" max="13053" width="3.5546875" style="27" bestFit="1" customWidth="1"/>
    <col min="13054" max="13054" width="47.07421875" style="27" customWidth="1"/>
    <col min="13055" max="13055" width="11.15234375" style="27" customWidth="1"/>
    <col min="13056" max="13056" width="9.9296875" style="27" customWidth="1"/>
    <col min="13057" max="13064" width="7.59765625" style="27" customWidth="1"/>
    <col min="13065" max="13308" width="8.94921875" style="27"/>
    <col min="13309" max="13309" width="3.5546875" style="27" bestFit="1" customWidth="1"/>
    <col min="13310" max="13310" width="47.07421875" style="27" customWidth="1"/>
    <col min="13311" max="13311" width="11.15234375" style="27" customWidth="1"/>
    <col min="13312" max="13312" width="9.9296875" style="27" customWidth="1"/>
    <col min="13313" max="13320" width="7.59765625" style="27" customWidth="1"/>
    <col min="13321" max="13564" width="8.94921875" style="27"/>
    <col min="13565" max="13565" width="3.5546875" style="27" bestFit="1" customWidth="1"/>
    <col min="13566" max="13566" width="47.07421875" style="27" customWidth="1"/>
    <col min="13567" max="13567" width="11.15234375" style="27" customWidth="1"/>
    <col min="13568" max="13568" width="9.9296875" style="27" customWidth="1"/>
    <col min="13569" max="13576" width="7.59765625" style="27" customWidth="1"/>
    <col min="13577" max="13820" width="8.94921875" style="27"/>
    <col min="13821" max="13821" width="3.5546875" style="27" bestFit="1" customWidth="1"/>
    <col min="13822" max="13822" width="47.07421875" style="27" customWidth="1"/>
    <col min="13823" max="13823" width="11.15234375" style="27" customWidth="1"/>
    <col min="13824" max="13824" width="9.9296875" style="27" customWidth="1"/>
    <col min="13825" max="13832" width="7.59765625" style="27" customWidth="1"/>
    <col min="13833" max="14076" width="8.94921875" style="27"/>
    <col min="14077" max="14077" width="3.5546875" style="27" bestFit="1" customWidth="1"/>
    <col min="14078" max="14078" width="47.07421875" style="27" customWidth="1"/>
    <col min="14079" max="14079" width="11.15234375" style="27" customWidth="1"/>
    <col min="14080" max="14080" width="9.9296875" style="27" customWidth="1"/>
    <col min="14081" max="14088" width="7.59765625" style="27" customWidth="1"/>
    <col min="14089" max="14332" width="8.94921875" style="27"/>
    <col min="14333" max="14333" width="3.5546875" style="27" bestFit="1" customWidth="1"/>
    <col min="14334" max="14334" width="47.07421875" style="27" customWidth="1"/>
    <col min="14335" max="14335" width="11.15234375" style="27" customWidth="1"/>
    <col min="14336" max="14336" width="9.9296875" style="27" customWidth="1"/>
    <col min="14337" max="14344" width="7.59765625" style="27" customWidth="1"/>
    <col min="14345" max="14588" width="8.94921875" style="27"/>
    <col min="14589" max="14589" width="3.5546875" style="27" bestFit="1" customWidth="1"/>
    <col min="14590" max="14590" width="47.07421875" style="27" customWidth="1"/>
    <col min="14591" max="14591" width="11.15234375" style="27" customWidth="1"/>
    <col min="14592" max="14592" width="9.9296875" style="27" customWidth="1"/>
    <col min="14593" max="14600" width="7.59765625" style="27" customWidth="1"/>
    <col min="14601" max="14844" width="8.94921875" style="27"/>
    <col min="14845" max="14845" width="3.5546875" style="27" bestFit="1" customWidth="1"/>
    <col min="14846" max="14846" width="47.07421875" style="27" customWidth="1"/>
    <col min="14847" max="14847" width="11.15234375" style="27" customWidth="1"/>
    <col min="14848" max="14848" width="9.9296875" style="27" customWidth="1"/>
    <col min="14849" max="14856" width="7.59765625" style="27" customWidth="1"/>
    <col min="14857" max="15100" width="8.94921875" style="27"/>
    <col min="15101" max="15101" width="3.5546875" style="27" bestFit="1" customWidth="1"/>
    <col min="15102" max="15102" width="47.07421875" style="27" customWidth="1"/>
    <col min="15103" max="15103" width="11.15234375" style="27" customWidth="1"/>
    <col min="15104" max="15104" width="9.9296875" style="27" customWidth="1"/>
    <col min="15105" max="15112" width="7.59765625" style="27" customWidth="1"/>
    <col min="15113" max="15356" width="8.94921875" style="27"/>
    <col min="15357" max="15357" width="3.5546875" style="27" bestFit="1" customWidth="1"/>
    <col min="15358" max="15358" width="47.07421875" style="27" customWidth="1"/>
    <col min="15359" max="15359" width="11.15234375" style="27" customWidth="1"/>
    <col min="15360" max="15360" width="9.9296875" style="27" customWidth="1"/>
    <col min="15361" max="15368" width="7.59765625" style="27" customWidth="1"/>
    <col min="15369" max="15612" width="8.94921875" style="27"/>
    <col min="15613" max="15613" width="3.5546875" style="27" bestFit="1" customWidth="1"/>
    <col min="15614" max="15614" width="47.07421875" style="27" customWidth="1"/>
    <col min="15615" max="15615" width="11.15234375" style="27" customWidth="1"/>
    <col min="15616" max="15616" width="9.9296875" style="27" customWidth="1"/>
    <col min="15617" max="15624" width="7.59765625" style="27" customWidth="1"/>
    <col min="15625" max="15868" width="8.94921875" style="27"/>
    <col min="15869" max="15869" width="3.5546875" style="27" bestFit="1" customWidth="1"/>
    <col min="15870" max="15870" width="47.07421875" style="27" customWidth="1"/>
    <col min="15871" max="15871" width="11.15234375" style="27" customWidth="1"/>
    <col min="15872" max="15872" width="9.9296875" style="27" customWidth="1"/>
    <col min="15873" max="15880" width="7.59765625" style="27" customWidth="1"/>
    <col min="15881" max="16124" width="8.94921875" style="27"/>
    <col min="16125" max="16125" width="3.5546875" style="27" bestFit="1" customWidth="1"/>
    <col min="16126" max="16126" width="47.07421875" style="27" customWidth="1"/>
    <col min="16127" max="16127" width="11.15234375" style="27" customWidth="1"/>
    <col min="16128" max="16128" width="9.9296875" style="27" customWidth="1"/>
    <col min="16129" max="16136" width="7.59765625" style="27" customWidth="1"/>
    <col min="16137" max="16384" width="8.94921875" style="27"/>
  </cols>
  <sheetData>
    <row r="1" spans="1:13" ht="16.5" customHeight="1">
      <c r="A1" s="566" t="s">
        <v>213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</row>
    <row r="2" spans="1:13" ht="31.5" customHeight="1">
      <c r="A2" s="573" t="s">
        <v>303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3" ht="16.5" customHeight="1">
      <c r="B3" s="69"/>
      <c r="D3" s="70"/>
      <c r="E3" s="567" t="s">
        <v>214</v>
      </c>
      <c r="F3" s="567"/>
      <c r="G3" s="567"/>
      <c r="H3" s="567"/>
      <c r="I3" s="567"/>
      <c r="J3" s="567"/>
      <c r="K3" s="567"/>
      <c r="L3" s="567"/>
    </row>
    <row r="4" spans="1:13" s="71" customFormat="1" ht="15" customHeight="1">
      <c r="A4" s="574" t="s">
        <v>50</v>
      </c>
      <c r="B4" s="576" t="s">
        <v>51</v>
      </c>
      <c r="C4" s="576" t="s">
        <v>52</v>
      </c>
      <c r="D4" s="578" t="s">
        <v>203</v>
      </c>
      <c r="E4" s="561" t="s">
        <v>215</v>
      </c>
      <c r="F4" s="561"/>
      <c r="G4" s="561"/>
      <c r="H4" s="561"/>
      <c r="I4" s="561"/>
      <c r="J4" s="561"/>
      <c r="K4" s="561"/>
      <c r="L4" s="561"/>
    </row>
    <row r="5" spans="1:13" s="71" customFormat="1" ht="36" customHeight="1">
      <c r="A5" s="575"/>
      <c r="B5" s="577"/>
      <c r="C5" s="577"/>
      <c r="D5" s="579"/>
      <c r="E5" s="48" t="s">
        <v>293</v>
      </c>
      <c r="F5" s="48" t="s">
        <v>294</v>
      </c>
      <c r="G5" s="48" t="s">
        <v>295</v>
      </c>
      <c r="H5" s="48" t="s">
        <v>296</v>
      </c>
      <c r="I5" s="48" t="s">
        <v>297</v>
      </c>
      <c r="J5" s="48" t="s">
        <v>298</v>
      </c>
      <c r="K5" s="48" t="s">
        <v>299</v>
      </c>
      <c r="L5" s="48" t="s">
        <v>300</v>
      </c>
    </row>
    <row r="6" spans="1:13" s="26" customFormat="1" ht="16.5" customHeight="1">
      <c r="A6" s="31" t="s">
        <v>56</v>
      </c>
      <c r="B6" s="72" t="s">
        <v>57</v>
      </c>
      <c r="C6" s="72" t="s">
        <v>58</v>
      </c>
      <c r="D6" s="32" t="s">
        <v>216</v>
      </c>
      <c r="E6" s="73" t="s">
        <v>60</v>
      </c>
      <c r="F6" s="73" t="s">
        <v>61</v>
      </c>
      <c r="G6" s="73" t="s">
        <v>62</v>
      </c>
      <c r="H6" s="73" t="s">
        <v>63</v>
      </c>
      <c r="I6" s="73" t="s">
        <v>64</v>
      </c>
      <c r="J6" s="73" t="s">
        <v>65</v>
      </c>
      <c r="K6" s="73" t="s">
        <v>66</v>
      </c>
      <c r="L6" s="73" t="s">
        <v>64</v>
      </c>
    </row>
    <row r="7" spans="1:13" s="26" customFormat="1" ht="16.5" customHeight="1">
      <c r="A7" s="11">
        <v>1</v>
      </c>
      <c r="B7" s="74" t="s">
        <v>217</v>
      </c>
      <c r="C7" s="75" t="s">
        <v>218</v>
      </c>
      <c r="D7" s="41">
        <v>612.29070000000002</v>
      </c>
      <c r="E7" s="41">
        <v>108.96850000000002</v>
      </c>
      <c r="F7" s="41">
        <v>59.557000000000002</v>
      </c>
      <c r="G7" s="41">
        <v>99.897500000000008</v>
      </c>
      <c r="H7" s="41">
        <v>75.824499999999986</v>
      </c>
      <c r="I7" s="41">
        <v>43.661300000000004</v>
      </c>
      <c r="J7" s="41">
        <v>62.369499999999988</v>
      </c>
      <c r="K7" s="41">
        <v>119.15839999999999</v>
      </c>
      <c r="L7" s="41">
        <v>42.854000000000006</v>
      </c>
      <c r="M7" s="76"/>
    </row>
    <row r="8" spans="1:13" s="26" customFormat="1" ht="16.5" customHeight="1">
      <c r="A8" s="77"/>
      <c r="B8" s="78" t="s">
        <v>219</v>
      </c>
      <c r="C8" s="79"/>
      <c r="D8" s="52">
        <v>0</v>
      </c>
      <c r="E8" s="52"/>
      <c r="F8" s="52"/>
      <c r="G8" s="52"/>
      <c r="H8" s="52"/>
      <c r="I8" s="52"/>
      <c r="J8" s="52"/>
      <c r="K8" s="52"/>
      <c r="L8" s="52"/>
    </row>
    <row r="9" spans="1:13" s="26" customFormat="1" ht="16.5" customHeight="1">
      <c r="A9" s="2" t="s">
        <v>71</v>
      </c>
      <c r="B9" s="38" t="s">
        <v>220</v>
      </c>
      <c r="C9" s="80" t="s">
        <v>221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</row>
    <row r="10" spans="1:13" s="26" customFormat="1" ht="16.5" customHeight="1">
      <c r="A10" s="2"/>
      <c r="B10" s="36" t="s">
        <v>73</v>
      </c>
      <c r="C10" s="81" t="s">
        <v>222</v>
      </c>
      <c r="D10" s="37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</row>
    <row r="11" spans="1:13" s="26" customFormat="1" ht="16.5" customHeight="1">
      <c r="A11" s="2" t="s">
        <v>78</v>
      </c>
      <c r="B11" s="38" t="s">
        <v>79</v>
      </c>
      <c r="C11" s="80" t="s">
        <v>223</v>
      </c>
      <c r="D11" s="35">
        <v>378.38649999999996</v>
      </c>
      <c r="E11" s="35">
        <v>91.340000000000018</v>
      </c>
      <c r="F11" s="35">
        <v>6.585</v>
      </c>
      <c r="G11" s="35">
        <v>39.99</v>
      </c>
      <c r="H11" s="35">
        <v>67.036999999999992</v>
      </c>
      <c r="I11" s="35">
        <v>35.966000000000001</v>
      </c>
      <c r="J11" s="35">
        <v>31.611999999999991</v>
      </c>
      <c r="K11" s="35">
        <v>66.449999999999989</v>
      </c>
      <c r="L11" s="35">
        <v>39.406500000000008</v>
      </c>
    </row>
    <row r="12" spans="1:13" s="26" customFormat="1" ht="16.5" customHeight="1">
      <c r="A12" s="2" t="s">
        <v>80</v>
      </c>
      <c r="B12" s="38" t="s">
        <v>81</v>
      </c>
      <c r="C12" s="80" t="s">
        <v>224</v>
      </c>
      <c r="D12" s="35">
        <v>194.2133</v>
      </c>
      <c r="E12" s="35">
        <v>17.628499999999999</v>
      </c>
      <c r="F12" s="35">
        <v>52.122</v>
      </c>
      <c r="G12" s="35">
        <v>59.907500000000006</v>
      </c>
      <c r="H12" s="35">
        <v>8.2874999999999996</v>
      </c>
      <c r="I12" s="35">
        <v>7.3452999999999991</v>
      </c>
      <c r="J12" s="35">
        <v>30.757499999999997</v>
      </c>
      <c r="K12" s="35">
        <v>14.717499999999999</v>
      </c>
      <c r="L12" s="35">
        <v>3.4475000000000007</v>
      </c>
      <c r="M12" s="45"/>
    </row>
    <row r="13" spans="1:13" s="26" customFormat="1" ht="16.5" customHeight="1">
      <c r="A13" s="2" t="s">
        <v>82</v>
      </c>
      <c r="B13" s="38" t="s">
        <v>83</v>
      </c>
      <c r="C13" s="80" t="s">
        <v>225</v>
      </c>
      <c r="D13" s="35">
        <v>18.190899999999999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18.190899999999999</v>
      </c>
      <c r="L13" s="35">
        <v>0</v>
      </c>
    </row>
    <row r="14" spans="1:13" s="26" customFormat="1" ht="16.5" customHeight="1">
      <c r="A14" s="2" t="s">
        <v>90</v>
      </c>
      <c r="B14" s="38" t="s">
        <v>91</v>
      </c>
      <c r="C14" s="80" t="s">
        <v>226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</row>
    <row r="15" spans="1:13" s="26" customFormat="1" ht="16.5" customHeight="1">
      <c r="A15" s="2" t="s">
        <v>98</v>
      </c>
      <c r="B15" s="38" t="s">
        <v>99</v>
      </c>
      <c r="C15" s="80" t="s">
        <v>227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</row>
    <row r="16" spans="1:13" s="26" customFormat="1" ht="16.5" customHeight="1">
      <c r="A16" s="2"/>
      <c r="B16" s="5" t="s">
        <v>100</v>
      </c>
      <c r="C16" s="6" t="s">
        <v>228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</row>
    <row r="17" spans="1:13" s="26" customFormat="1" ht="16.5" customHeight="1">
      <c r="A17" s="2" t="s">
        <v>105</v>
      </c>
      <c r="B17" s="38" t="s">
        <v>106</v>
      </c>
      <c r="C17" s="80" t="s">
        <v>229</v>
      </c>
      <c r="D17" s="35">
        <v>21.5</v>
      </c>
      <c r="E17" s="35">
        <v>0</v>
      </c>
      <c r="F17" s="35">
        <v>0.85</v>
      </c>
      <c r="G17" s="35">
        <v>0</v>
      </c>
      <c r="H17" s="35">
        <v>0.5</v>
      </c>
      <c r="I17" s="35">
        <v>0.35</v>
      </c>
      <c r="J17" s="35">
        <v>0</v>
      </c>
      <c r="K17" s="35">
        <v>19.8</v>
      </c>
      <c r="L17" s="35">
        <v>0</v>
      </c>
    </row>
    <row r="18" spans="1:13" s="26" customFormat="1" ht="16.5" customHeight="1">
      <c r="A18" s="2" t="s">
        <v>107</v>
      </c>
      <c r="B18" s="38" t="s">
        <v>108</v>
      </c>
      <c r="C18" s="80" t="s">
        <v>230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</row>
    <row r="19" spans="1:13" s="26" customFormat="1" ht="16.5" customHeight="1">
      <c r="A19" s="2" t="s">
        <v>109</v>
      </c>
      <c r="B19" s="38" t="s">
        <v>110</v>
      </c>
      <c r="C19" s="80" t="s">
        <v>647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</row>
    <row r="20" spans="1:13" s="83" customFormat="1" ht="16.5" customHeight="1">
      <c r="A20" s="11">
        <v>2</v>
      </c>
      <c r="B20" s="74" t="s">
        <v>231</v>
      </c>
      <c r="C20" s="75" t="s">
        <v>648</v>
      </c>
      <c r="D20" s="41">
        <v>147.43</v>
      </c>
      <c r="E20" s="41">
        <v>0</v>
      </c>
      <c r="F20" s="41">
        <v>0</v>
      </c>
      <c r="G20" s="41">
        <v>0</v>
      </c>
      <c r="H20" s="41">
        <v>0</v>
      </c>
      <c r="I20" s="41">
        <v>147.43</v>
      </c>
      <c r="J20" s="41">
        <v>0</v>
      </c>
      <c r="K20" s="41">
        <v>0</v>
      </c>
      <c r="L20" s="41">
        <v>0</v>
      </c>
      <c r="M20" s="82"/>
    </row>
    <row r="21" spans="1:13" s="83" customFormat="1" ht="16.5" customHeight="1">
      <c r="A21" s="77"/>
      <c r="B21" s="84" t="s">
        <v>219</v>
      </c>
      <c r="C21" s="79"/>
      <c r="D21" s="52"/>
      <c r="E21" s="52"/>
      <c r="F21" s="52"/>
      <c r="G21" s="52"/>
      <c r="H21" s="52"/>
      <c r="I21" s="52"/>
      <c r="J21" s="52"/>
      <c r="K21" s="52"/>
      <c r="L21" s="52"/>
      <c r="M21" s="82"/>
    </row>
    <row r="22" spans="1:13" s="26" customFormat="1" ht="16.5" customHeight="1">
      <c r="A22" s="85" t="s">
        <v>112</v>
      </c>
      <c r="B22" s="86" t="s">
        <v>232</v>
      </c>
      <c r="C22" s="87" t="s">
        <v>233</v>
      </c>
      <c r="D22" s="88">
        <v>0</v>
      </c>
      <c r="E22" s="65">
        <v>0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35">
        <v>0</v>
      </c>
      <c r="M22" s="82"/>
    </row>
    <row r="23" spans="1:13" s="26" customFormat="1" ht="16.5" customHeight="1">
      <c r="A23" s="85" t="s">
        <v>114</v>
      </c>
      <c r="B23" s="89" t="s">
        <v>234</v>
      </c>
      <c r="C23" s="90" t="s">
        <v>235</v>
      </c>
      <c r="D23" s="91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82"/>
    </row>
    <row r="24" spans="1:13" s="26" customFormat="1" ht="16.5" customHeight="1">
      <c r="A24" s="85" t="s">
        <v>116</v>
      </c>
      <c r="B24" s="89" t="s">
        <v>236</v>
      </c>
      <c r="C24" s="90" t="s">
        <v>237</v>
      </c>
      <c r="D24" s="91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82"/>
    </row>
    <row r="25" spans="1:13" s="26" customFormat="1" ht="16.5" customHeight="1">
      <c r="A25" s="85" t="s">
        <v>118</v>
      </c>
      <c r="B25" s="89" t="s">
        <v>238</v>
      </c>
      <c r="C25" s="90" t="s">
        <v>239</v>
      </c>
      <c r="D25" s="92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82"/>
    </row>
    <row r="26" spans="1:13" s="26" customFormat="1" ht="16.5" customHeight="1">
      <c r="A26" s="85" t="s">
        <v>120</v>
      </c>
      <c r="B26" s="93" t="s">
        <v>240</v>
      </c>
      <c r="C26" s="94" t="s">
        <v>241</v>
      </c>
      <c r="D26" s="92">
        <v>147.43</v>
      </c>
      <c r="E26" s="40">
        <v>0</v>
      </c>
      <c r="F26" s="40">
        <v>0</v>
      </c>
      <c r="G26" s="40">
        <v>0</v>
      </c>
      <c r="H26" s="40">
        <v>0</v>
      </c>
      <c r="I26" s="40">
        <v>147.43</v>
      </c>
      <c r="J26" s="40">
        <v>0</v>
      </c>
      <c r="K26" s="40">
        <v>0</v>
      </c>
      <c r="L26" s="40">
        <v>0</v>
      </c>
      <c r="M26" s="82"/>
    </row>
    <row r="27" spans="1:13" s="26" customFormat="1" ht="16.5" customHeight="1">
      <c r="A27" s="85" t="s">
        <v>122</v>
      </c>
      <c r="B27" s="95" t="s">
        <v>242</v>
      </c>
      <c r="C27" s="96" t="s">
        <v>243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82"/>
    </row>
    <row r="28" spans="1:13" s="26" customFormat="1" ht="16.5" customHeight="1">
      <c r="A28" s="85" t="s">
        <v>124</v>
      </c>
      <c r="B28" s="95" t="s">
        <v>244</v>
      </c>
      <c r="C28" s="96" t="s">
        <v>245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82"/>
    </row>
    <row r="29" spans="1:13" s="26" customFormat="1" ht="16.5" customHeight="1">
      <c r="A29" s="85" t="s">
        <v>126</v>
      </c>
      <c r="B29" s="95" t="s">
        <v>246</v>
      </c>
      <c r="C29" s="96" t="s">
        <v>247</v>
      </c>
      <c r="D29" s="53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82"/>
    </row>
    <row r="30" spans="1:13" s="26" customFormat="1" ht="16.5" customHeight="1">
      <c r="A30" s="85" t="s">
        <v>128</v>
      </c>
      <c r="B30" s="95" t="s">
        <v>248</v>
      </c>
      <c r="C30" s="96" t="s">
        <v>249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82"/>
    </row>
    <row r="31" spans="1:13" s="26" customFormat="1" ht="16.5" customHeight="1">
      <c r="A31" s="97"/>
      <c r="B31" s="95" t="s">
        <v>100</v>
      </c>
      <c r="C31" s="98" t="s">
        <v>250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82"/>
    </row>
    <row r="32" spans="1:13" s="83" customFormat="1" ht="16.5" customHeight="1">
      <c r="A32" s="11">
        <v>3</v>
      </c>
      <c r="B32" s="74" t="s">
        <v>251</v>
      </c>
      <c r="C32" s="99" t="s">
        <v>252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82"/>
    </row>
    <row r="33" spans="1:12" s="26" customFormat="1" ht="31.5" customHeight="1">
      <c r="A33" s="571" t="s">
        <v>253</v>
      </c>
      <c r="B33" s="572"/>
      <c r="C33" s="572"/>
      <c r="D33" s="571"/>
      <c r="E33" s="571"/>
      <c r="F33" s="571"/>
      <c r="G33" s="571"/>
      <c r="H33" s="571"/>
      <c r="I33" s="571"/>
      <c r="J33" s="571"/>
      <c r="K33" s="571"/>
      <c r="L33" s="571"/>
    </row>
    <row r="34" spans="1:12" ht="15" customHeight="1">
      <c r="E34" s="102"/>
      <c r="F34" s="102"/>
      <c r="G34" s="102"/>
      <c r="H34" s="101"/>
      <c r="I34" s="102"/>
      <c r="J34" s="101"/>
      <c r="K34" s="102"/>
      <c r="L34" s="102"/>
    </row>
    <row r="35" spans="1:12" ht="15" customHeight="1">
      <c r="D35" s="103"/>
    </row>
    <row r="38" spans="1:12" ht="15" customHeight="1">
      <c r="D38" s="103"/>
    </row>
  </sheetData>
  <mergeCells count="9">
    <mergeCell ref="A33:L33"/>
    <mergeCell ref="A1:L1"/>
    <mergeCell ref="A2:L2"/>
    <mergeCell ref="E3:L3"/>
    <mergeCell ref="A4:A5"/>
    <mergeCell ref="B4:B5"/>
    <mergeCell ref="C4:C5"/>
    <mergeCell ref="D4:D5"/>
    <mergeCell ref="E4:L4"/>
  </mergeCells>
  <pageMargins left="0.25" right="0.25" top="0.5" bottom="0.25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DF024-E127-4451-861C-87B68230BE88}">
  <dimension ref="A1:N56"/>
  <sheetViews>
    <sheetView showZeros="0" workbookViewId="0">
      <selection activeCell="F9" sqref="F9"/>
    </sheetView>
  </sheetViews>
  <sheetFormatPr defaultColWidth="8.94921875" defaultRowHeight="16.5" customHeight="1"/>
  <cols>
    <col min="1" max="1" width="3.5546875" style="26" bestFit="1" customWidth="1"/>
    <col min="2" max="2" width="40.9453125" style="26" customWidth="1"/>
    <col min="3" max="3" width="4.65625" style="26" bestFit="1" customWidth="1"/>
    <col min="4" max="4" width="9.4375" style="26" customWidth="1"/>
    <col min="5" max="12" width="8.3359375" style="26" customWidth="1"/>
    <col min="13" max="256" width="8.94921875" style="27"/>
    <col min="257" max="257" width="3.5546875" style="27" bestFit="1" customWidth="1"/>
    <col min="258" max="258" width="40.9453125" style="27" customWidth="1"/>
    <col min="259" max="259" width="4.65625" style="27" bestFit="1" customWidth="1"/>
    <col min="260" max="260" width="9.4375" style="27" customWidth="1"/>
    <col min="261" max="268" width="8.3359375" style="27" customWidth="1"/>
    <col min="269" max="512" width="8.94921875" style="27"/>
    <col min="513" max="513" width="3.5546875" style="27" bestFit="1" customWidth="1"/>
    <col min="514" max="514" width="40.9453125" style="27" customWidth="1"/>
    <col min="515" max="515" width="4.65625" style="27" bestFit="1" customWidth="1"/>
    <col min="516" max="516" width="9.4375" style="27" customWidth="1"/>
    <col min="517" max="524" width="8.3359375" style="27" customWidth="1"/>
    <col min="525" max="768" width="8.94921875" style="27"/>
    <col min="769" max="769" width="3.5546875" style="27" bestFit="1" customWidth="1"/>
    <col min="770" max="770" width="40.9453125" style="27" customWidth="1"/>
    <col min="771" max="771" width="4.65625" style="27" bestFit="1" customWidth="1"/>
    <col min="772" max="772" width="9.4375" style="27" customWidth="1"/>
    <col min="773" max="780" width="8.3359375" style="27" customWidth="1"/>
    <col min="781" max="1024" width="8.94921875" style="27"/>
    <col min="1025" max="1025" width="3.5546875" style="27" bestFit="1" customWidth="1"/>
    <col min="1026" max="1026" width="40.9453125" style="27" customWidth="1"/>
    <col min="1027" max="1027" width="4.65625" style="27" bestFit="1" customWidth="1"/>
    <col min="1028" max="1028" width="9.4375" style="27" customWidth="1"/>
    <col min="1029" max="1036" width="8.3359375" style="27" customWidth="1"/>
    <col min="1037" max="1280" width="8.94921875" style="27"/>
    <col min="1281" max="1281" width="3.5546875" style="27" bestFit="1" customWidth="1"/>
    <col min="1282" max="1282" width="40.9453125" style="27" customWidth="1"/>
    <col min="1283" max="1283" width="4.65625" style="27" bestFit="1" customWidth="1"/>
    <col min="1284" max="1284" width="9.4375" style="27" customWidth="1"/>
    <col min="1285" max="1292" width="8.3359375" style="27" customWidth="1"/>
    <col min="1293" max="1536" width="8.94921875" style="27"/>
    <col min="1537" max="1537" width="3.5546875" style="27" bestFit="1" customWidth="1"/>
    <col min="1538" max="1538" width="40.9453125" style="27" customWidth="1"/>
    <col min="1539" max="1539" width="4.65625" style="27" bestFit="1" customWidth="1"/>
    <col min="1540" max="1540" width="9.4375" style="27" customWidth="1"/>
    <col min="1541" max="1548" width="8.3359375" style="27" customWidth="1"/>
    <col min="1549" max="1792" width="8.94921875" style="27"/>
    <col min="1793" max="1793" width="3.5546875" style="27" bestFit="1" customWidth="1"/>
    <col min="1794" max="1794" width="40.9453125" style="27" customWidth="1"/>
    <col min="1795" max="1795" width="4.65625" style="27" bestFit="1" customWidth="1"/>
    <col min="1796" max="1796" width="9.4375" style="27" customWidth="1"/>
    <col min="1797" max="1804" width="8.3359375" style="27" customWidth="1"/>
    <col min="1805" max="2048" width="8.94921875" style="27"/>
    <col min="2049" max="2049" width="3.5546875" style="27" bestFit="1" customWidth="1"/>
    <col min="2050" max="2050" width="40.9453125" style="27" customWidth="1"/>
    <col min="2051" max="2051" width="4.65625" style="27" bestFit="1" customWidth="1"/>
    <col min="2052" max="2052" width="9.4375" style="27" customWidth="1"/>
    <col min="2053" max="2060" width="8.3359375" style="27" customWidth="1"/>
    <col min="2061" max="2304" width="8.94921875" style="27"/>
    <col min="2305" max="2305" width="3.5546875" style="27" bestFit="1" customWidth="1"/>
    <col min="2306" max="2306" width="40.9453125" style="27" customWidth="1"/>
    <col min="2307" max="2307" width="4.65625" style="27" bestFit="1" customWidth="1"/>
    <col min="2308" max="2308" width="9.4375" style="27" customWidth="1"/>
    <col min="2309" max="2316" width="8.3359375" style="27" customWidth="1"/>
    <col min="2317" max="2560" width="8.94921875" style="27"/>
    <col min="2561" max="2561" width="3.5546875" style="27" bestFit="1" customWidth="1"/>
    <col min="2562" max="2562" width="40.9453125" style="27" customWidth="1"/>
    <col min="2563" max="2563" width="4.65625" style="27" bestFit="1" customWidth="1"/>
    <col min="2564" max="2564" width="9.4375" style="27" customWidth="1"/>
    <col min="2565" max="2572" width="8.3359375" style="27" customWidth="1"/>
    <col min="2573" max="2816" width="8.94921875" style="27"/>
    <col min="2817" max="2817" width="3.5546875" style="27" bestFit="1" customWidth="1"/>
    <col min="2818" max="2818" width="40.9453125" style="27" customWidth="1"/>
    <col min="2819" max="2819" width="4.65625" style="27" bestFit="1" customWidth="1"/>
    <col min="2820" max="2820" width="9.4375" style="27" customWidth="1"/>
    <col min="2821" max="2828" width="8.3359375" style="27" customWidth="1"/>
    <col min="2829" max="3072" width="8.94921875" style="27"/>
    <col min="3073" max="3073" width="3.5546875" style="27" bestFit="1" customWidth="1"/>
    <col min="3074" max="3074" width="40.9453125" style="27" customWidth="1"/>
    <col min="3075" max="3075" width="4.65625" style="27" bestFit="1" customWidth="1"/>
    <col min="3076" max="3076" width="9.4375" style="27" customWidth="1"/>
    <col min="3077" max="3084" width="8.3359375" style="27" customWidth="1"/>
    <col min="3085" max="3328" width="8.94921875" style="27"/>
    <col min="3329" max="3329" width="3.5546875" style="27" bestFit="1" customWidth="1"/>
    <col min="3330" max="3330" width="40.9453125" style="27" customWidth="1"/>
    <col min="3331" max="3331" width="4.65625" style="27" bestFit="1" customWidth="1"/>
    <col min="3332" max="3332" width="9.4375" style="27" customWidth="1"/>
    <col min="3333" max="3340" width="8.3359375" style="27" customWidth="1"/>
    <col min="3341" max="3584" width="8.94921875" style="27"/>
    <col min="3585" max="3585" width="3.5546875" style="27" bestFit="1" customWidth="1"/>
    <col min="3586" max="3586" width="40.9453125" style="27" customWidth="1"/>
    <col min="3587" max="3587" width="4.65625" style="27" bestFit="1" customWidth="1"/>
    <col min="3588" max="3588" width="9.4375" style="27" customWidth="1"/>
    <col min="3589" max="3596" width="8.3359375" style="27" customWidth="1"/>
    <col min="3597" max="3840" width="8.94921875" style="27"/>
    <col min="3841" max="3841" width="3.5546875" style="27" bestFit="1" customWidth="1"/>
    <col min="3842" max="3842" width="40.9453125" style="27" customWidth="1"/>
    <col min="3843" max="3843" width="4.65625" style="27" bestFit="1" customWidth="1"/>
    <col min="3844" max="3844" width="9.4375" style="27" customWidth="1"/>
    <col min="3845" max="3852" width="8.3359375" style="27" customWidth="1"/>
    <col min="3853" max="4096" width="8.94921875" style="27"/>
    <col min="4097" max="4097" width="3.5546875" style="27" bestFit="1" customWidth="1"/>
    <col min="4098" max="4098" width="40.9453125" style="27" customWidth="1"/>
    <col min="4099" max="4099" width="4.65625" style="27" bestFit="1" customWidth="1"/>
    <col min="4100" max="4100" width="9.4375" style="27" customWidth="1"/>
    <col min="4101" max="4108" width="8.3359375" style="27" customWidth="1"/>
    <col min="4109" max="4352" width="8.94921875" style="27"/>
    <col min="4353" max="4353" width="3.5546875" style="27" bestFit="1" customWidth="1"/>
    <col min="4354" max="4354" width="40.9453125" style="27" customWidth="1"/>
    <col min="4355" max="4355" width="4.65625" style="27" bestFit="1" customWidth="1"/>
    <col min="4356" max="4356" width="9.4375" style="27" customWidth="1"/>
    <col min="4357" max="4364" width="8.3359375" style="27" customWidth="1"/>
    <col min="4365" max="4608" width="8.94921875" style="27"/>
    <col min="4609" max="4609" width="3.5546875" style="27" bestFit="1" customWidth="1"/>
    <col min="4610" max="4610" width="40.9453125" style="27" customWidth="1"/>
    <col min="4611" max="4611" width="4.65625" style="27" bestFit="1" customWidth="1"/>
    <col min="4612" max="4612" width="9.4375" style="27" customWidth="1"/>
    <col min="4613" max="4620" width="8.3359375" style="27" customWidth="1"/>
    <col min="4621" max="4864" width="8.94921875" style="27"/>
    <col min="4865" max="4865" width="3.5546875" style="27" bestFit="1" customWidth="1"/>
    <col min="4866" max="4866" width="40.9453125" style="27" customWidth="1"/>
    <col min="4867" max="4867" width="4.65625" style="27" bestFit="1" customWidth="1"/>
    <col min="4868" max="4868" width="9.4375" style="27" customWidth="1"/>
    <col min="4869" max="4876" width="8.3359375" style="27" customWidth="1"/>
    <col min="4877" max="5120" width="8.94921875" style="27"/>
    <col min="5121" max="5121" width="3.5546875" style="27" bestFit="1" customWidth="1"/>
    <col min="5122" max="5122" width="40.9453125" style="27" customWidth="1"/>
    <col min="5123" max="5123" width="4.65625" style="27" bestFit="1" customWidth="1"/>
    <col min="5124" max="5124" width="9.4375" style="27" customWidth="1"/>
    <col min="5125" max="5132" width="8.3359375" style="27" customWidth="1"/>
    <col min="5133" max="5376" width="8.94921875" style="27"/>
    <col min="5377" max="5377" width="3.5546875" style="27" bestFit="1" customWidth="1"/>
    <col min="5378" max="5378" width="40.9453125" style="27" customWidth="1"/>
    <col min="5379" max="5379" width="4.65625" style="27" bestFit="1" customWidth="1"/>
    <col min="5380" max="5380" width="9.4375" style="27" customWidth="1"/>
    <col min="5381" max="5388" width="8.3359375" style="27" customWidth="1"/>
    <col min="5389" max="5632" width="8.94921875" style="27"/>
    <col min="5633" max="5633" width="3.5546875" style="27" bestFit="1" customWidth="1"/>
    <col min="5634" max="5634" width="40.9453125" style="27" customWidth="1"/>
    <col min="5635" max="5635" width="4.65625" style="27" bestFit="1" customWidth="1"/>
    <col min="5636" max="5636" width="9.4375" style="27" customWidth="1"/>
    <col min="5637" max="5644" width="8.3359375" style="27" customWidth="1"/>
    <col min="5645" max="5888" width="8.94921875" style="27"/>
    <col min="5889" max="5889" width="3.5546875" style="27" bestFit="1" customWidth="1"/>
    <col min="5890" max="5890" width="40.9453125" style="27" customWidth="1"/>
    <col min="5891" max="5891" width="4.65625" style="27" bestFit="1" customWidth="1"/>
    <col min="5892" max="5892" width="9.4375" style="27" customWidth="1"/>
    <col min="5893" max="5900" width="8.3359375" style="27" customWidth="1"/>
    <col min="5901" max="6144" width="8.94921875" style="27"/>
    <col min="6145" max="6145" width="3.5546875" style="27" bestFit="1" customWidth="1"/>
    <col min="6146" max="6146" width="40.9453125" style="27" customWidth="1"/>
    <col min="6147" max="6147" width="4.65625" style="27" bestFit="1" customWidth="1"/>
    <col min="6148" max="6148" width="9.4375" style="27" customWidth="1"/>
    <col min="6149" max="6156" width="8.3359375" style="27" customWidth="1"/>
    <col min="6157" max="6400" width="8.94921875" style="27"/>
    <col min="6401" max="6401" width="3.5546875" style="27" bestFit="1" customWidth="1"/>
    <col min="6402" max="6402" width="40.9453125" style="27" customWidth="1"/>
    <col min="6403" max="6403" width="4.65625" style="27" bestFit="1" customWidth="1"/>
    <col min="6404" max="6404" width="9.4375" style="27" customWidth="1"/>
    <col min="6405" max="6412" width="8.3359375" style="27" customWidth="1"/>
    <col min="6413" max="6656" width="8.94921875" style="27"/>
    <col min="6657" max="6657" width="3.5546875" style="27" bestFit="1" customWidth="1"/>
    <col min="6658" max="6658" width="40.9453125" style="27" customWidth="1"/>
    <col min="6659" max="6659" width="4.65625" style="27" bestFit="1" customWidth="1"/>
    <col min="6660" max="6660" width="9.4375" style="27" customWidth="1"/>
    <col min="6661" max="6668" width="8.3359375" style="27" customWidth="1"/>
    <col min="6669" max="6912" width="8.94921875" style="27"/>
    <col min="6913" max="6913" width="3.5546875" style="27" bestFit="1" customWidth="1"/>
    <col min="6914" max="6914" width="40.9453125" style="27" customWidth="1"/>
    <col min="6915" max="6915" width="4.65625" style="27" bestFit="1" customWidth="1"/>
    <col min="6916" max="6916" width="9.4375" style="27" customWidth="1"/>
    <col min="6917" max="6924" width="8.3359375" style="27" customWidth="1"/>
    <col min="6925" max="7168" width="8.94921875" style="27"/>
    <col min="7169" max="7169" width="3.5546875" style="27" bestFit="1" customWidth="1"/>
    <col min="7170" max="7170" width="40.9453125" style="27" customWidth="1"/>
    <col min="7171" max="7171" width="4.65625" style="27" bestFit="1" customWidth="1"/>
    <col min="7172" max="7172" width="9.4375" style="27" customWidth="1"/>
    <col min="7173" max="7180" width="8.3359375" style="27" customWidth="1"/>
    <col min="7181" max="7424" width="8.94921875" style="27"/>
    <col min="7425" max="7425" width="3.5546875" style="27" bestFit="1" customWidth="1"/>
    <col min="7426" max="7426" width="40.9453125" style="27" customWidth="1"/>
    <col min="7427" max="7427" width="4.65625" style="27" bestFit="1" customWidth="1"/>
    <col min="7428" max="7428" width="9.4375" style="27" customWidth="1"/>
    <col min="7429" max="7436" width="8.3359375" style="27" customWidth="1"/>
    <col min="7437" max="7680" width="8.94921875" style="27"/>
    <col min="7681" max="7681" width="3.5546875" style="27" bestFit="1" customWidth="1"/>
    <col min="7682" max="7682" width="40.9453125" style="27" customWidth="1"/>
    <col min="7683" max="7683" width="4.65625" style="27" bestFit="1" customWidth="1"/>
    <col min="7684" max="7684" width="9.4375" style="27" customWidth="1"/>
    <col min="7685" max="7692" width="8.3359375" style="27" customWidth="1"/>
    <col min="7693" max="7936" width="8.94921875" style="27"/>
    <col min="7937" max="7937" width="3.5546875" style="27" bestFit="1" customWidth="1"/>
    <col min="7938" max="7938" width="40.9453125" style="27" customWidth="1"/>
    <col min="7939" max="7939" width="4.65625" style="27" bestFit="1" customWidth="1"/>
    <col min="7940" max="7940" width="9.4375" style="27" customWidth="1"/>
    <col min="7941" max="7948" width="8.3359375" style="27" customWidth="1"/>
    <col min="7949" max="8192" width="8.94921875" style="27"/>
    <col min="8193" max="8193" width="3.5546875" style="27" bestFit="1" customWidth="1"/>
    <col min="8194" max="8194" width="40.9453125" style="27" customWidth="1"/>
    <col min="8195" max="8195" width="4.65625" style="27" bestFit="1" customWidth="1"/>
    <col min="8196" max="8196" width="9.4375" style="27" customWidth="1"/>
    <col min="8197" max="8204" width="8.3359375" style="27" customWidth="1"/>
    <col min="8205" max="8448" width="8.94921875" style="27"/>
    <col min="8449" max="8449" width="3.5546875" style="27" bestFit="1" customWidth="1"/>
    <col min="8450" max="8450" width="40.9453125" style="27" customWidth="1"/>
    <col min="8451" max="8451" width="4.65625" style="27" bestFit="1" customWidth="1"/>
    <col min="8452" max="8452" width="9.4375" style="27" customWidth="1"/>
    <col min="8453" max="8460" width="8.3359375" style="27" customWidth="1"/>
    <col min="8461" max="8704" width="8.94921875" style="27"/>
    <col min="8705" max="8705" width="3.5546875" style="27" bestFit="1" customWidth="1"/>
    <col min="8706" max="8706" width="40.9453125" style="27" customWidth="1"/>
    <col min="8707" max="8707" width="4.65625" style="27" bestFit="1" customWidth="1"/>
    <col min="8708" max="8708" width="9.4375" style="27" customWidth="1"/>
    <col min="8709" max="8716" width="8.3359375" style="27" customWidth="1"/>
    <col min="8717" max="8960" width="8.94921875" style="27"/>
    <col min="8961" max="8961" width="3.5546875" style="27" bestFit="1" customWidth="1"/>
    <col min="8962" max="8962" width="40.9453125" style="27" customWidth="1"/>
    <col min="8963" max="8963" width="4.65625" style="27" bestFit="1" customWidth="1"/>
    <col min="8964" max="8964" width="9.4375" style="27" customWidth="1"/>
    <col min="8965" max="8972" width="8.3359375" style="27" customWidth="1"/>
    <col min="8973" max="9216" width="8.94921875" style="27"/>
    <col min="9217" max="9217" width="3.5546875" style="27" bestFit="1" customWidth="1"/>
    <col min="9218" max="9218" width="40.9453125" style="27" customWidth="1"/>
    <col min="9219" max="9219" width="4.65625" style="27" bestFit="1" customWidth="1"/>
    <col min="9220" max="9220" width="9.4375" style="27" customWidth="1"/>
    <col min="9221" max="9228" width="8.3359375" style="27" customWidth="1"/>
    <col min="9229" max="9472" width="8.94921875" style="27"/>
    <col min="9473" max="9473" width="3.5546875" style="27" bestFit="1" customWidth="1"/>
    <col min="9474" max="9474" width="40.9453125" style="27" customWidth="1"/>
    <col min="9475" max="9475" width="4.65625" style="27" bestFit="1" customWidth="1"/>
    <col min="9476" max="9476" width="9.4375" style="27" customWidth="1"/>
    <col min="9477" max="9484" width="8.3359375" style="27" customWidth="1"/>
    <col min="9485" max="9728" width="8.94921875" style="27"/>
    <col min="9729" max="9729" width="3.5546875" style="27" bestFit="1" customWidth="1"/>
    <col min="9730" max="9730" width="40.9453125" style="27" customWidth="1"/>
    <col min="9731" max="9731" width="4.65625" style="27" bestFit="1" customWidth="1"/>
    <col min="9732" max="9732" width="9.4375" style="27" customWidth="1"/>
    <col min="9733" max="9740" width="8.3359375" style="27" customWidth="1"/>
    <col min="9741" max="9984" width="8.94921875" style="27"/>
    <col min="9985" max="9985" width="3.5546875" style="27" bestFit="1" customWidth="1"/>
    <col min="9986" max="9986" width="40.9453125" style="27" customWidth="1"/>
    <col min="9987" max="9987" width="4.65625" style="27" bestFit="1" customWidth="1"/>
    <col min="9988" max="9988" width="9.4375" style="27" customWidth="1"/>
    <col min="9989" max="9996" width="8.3359375" style="27" customWidth="1"/>
    <col min="9997" max="10240" width="8.94921875" style="27"/>
    <col min="10241" max="10241" width="3.5546875" style="27" bestFit="1" customWidth="1"/>
    <col min="10242" max="10242" width="40.9453125" style="27" customWidth="1"/>
    <col min="10243" max="10243" width="4.65625" style="27" bestFit="1" customWidth="1"/>
    <col min="10244" max="10244" width="9.4375" style="27" customWidth="1"/>
    <col min="10245" max="10252" width="8.3359375" style="27" customWidth="1"/>
    <col min="10253" max="10496" width="8.94921875" style="27"/>
    <col min="10497" max="10497" width="3.5546875" style="27" bestFit="1" customWidth="1"/>
    <col min="10498" max="10498" width="40.9453125" style="27" customWidth="1"/>
    <col min="10499" max="10499" width="4.65625" style="27" bestFit="1" customWidth="1"/>
    <col min="10500" max="10500" width="9.4375" style="27" customWidth="1"/>
    <col min="10501" max="10508" width="8.3359375" style="27" customWidth="1"/>
    <col min="10509" max="10752" width="8.94921875" style="27"/>
    <col min="10753" max="10753" width="3.5546875" style="27" bestFit="1" customWidth="1"/>
    <col min="10754" max="10754" width="40.9453125" style="27" customWidth="1"/>
    <col min="10755" max="10755" width="4.65625" style="27" bestFit="1" customWidth="1"/>
    <col min="10756" max="10756" width="9.4375" style="27" customWidth="1"/>
    <col min="10757" max="10764" width="8.3359375" style="27" customWidth="1"/>
    <col min="10765" max="11008" width="8.94921875" style="27"/>
    <col min="11009" max="11009" width="3.5546875" style="27" bestFit="1" customWidth="1"/>
    <col min="11010" max="11010" width="40.9453125" style="27" customWidth="1"/>
    <col min="11011" max="11011" width="4.65625" style="27" bestFit="1" customWidth="1"/>
    <col min="11012" max="11012" width="9.4375" style="27" customWidth="1"/>
    <col min="11013" max="11020" width="8.3359375" style="27" customWidth="1"/>
    <col min="11021" max="11264" width="8.94921875" style="27"/>
    <col min="11265" max="11265" width="3.5546875" style="27" bestFit="1" customWidth="1"/>
    <col min="11266" max="11266" width="40.9453125" style="27" customWidth="1"/>
    <col min="11267" max="11267" width="4.65625" style="27" bestFit="1" customWidth="1"/>
    <col min="11268" max="11268" width="9.4375" style="27" customWidth="1"/>
    <col min="11269" max="11276" width="8.3359375" style="27" customWidth="1"/>
    <col min="11277" max="11520" width="8.94921875" style="27"/>
    <col min="11521" max="11521" width="3.5546875" style="27" bestFit="1" customWidth="1"/>
    <col min="11522" max="11522" width="40.9453125" style="27" customWidth="1"/>
    <col min="11523" max="11523" width="4.65625" style="27" bestFit="1" customWidth="1"/>
    <col min="11524" max="11524" width="9.4375" style="27" customWidth="1"/>
    <col min="11525" max="11532" width="8.3359375" style="27" customWidth="1"/>
    <col min="11533" max="11776" width="8.94921875" style="27"/>
    <col min="11777" max="11777" width="3.5546875" style="27" bestFit="1" customWidth="1"/>
    <col min="11778" max="11778" width="40.9453125" style="27" customWidth="1"/>
    <col min="11779" max="11779" width="4.65625" style="27" bestFit="1" customWidth="1"/>
    <col min="11780" max="11780" width="9.4375" style="27" customWidth="1"/>
    <col min="11781" max="11788" width="8.3359375" style="27" customWidth="1"/>
    <col min="11789" max="12032" width="8.94921875" style="27"/>
    <col min="12033" max="12033" width="3.5546875" style="27" bestFit="1" customWidth="1"/>
    <col min="12034" max="12034" width="40.9453125" style="27" customWidth="1"/>
    <col min="12035" max="12035" width="4.65625" style="27" bestFit="1" customWidth="1"/>
    <col min="12036" max="12036" width="9.4375" style="27" customWidth="1"/>
    <col min="12037" max="12044" width="8.3359375" style="27" customWidth="1"/>
    <col min="12045" max="12288" width="8.94921875" style="27"/>
    <col min="12289" max="12289" width="3.5546875" style="27" bestFit="1" customWidth="1"/>
    <col min="12290" max="12290" width="40.9453125" style="27" customWidth="1"/>
    <col min="12291" max="12291" width="4.65625" style="27" bestFit="1" customWidth="1"/>
    <col min="12292" max="12292" width="9.4375" style="27" customWidth="1"/>
    <col min="12293" max="12300" width="8.3359375" style="27" customWidth="1"/>
    <col min="12301" max="12544" width="8.94921875" style="27"/>
    <col min="12545" max="12545" width="3.5546875" style="27" bestFit="1" customWidth="1"/>
    <col min="12546" max="12546" width="40.9453125" style="27" customWidth="1"/>
    <col min="12547" max="12547" width="4.65625" style="27" bestFit="1" customWidth="1"/>
    <col min="12548" max="12548" width="9.4375" style="27" customWidth="1"/>
    <col min="12549" max="12556" width="8.3359375" style="27" customWidth="1"/>
    <col min="12557" max="12800" width="8.94921875" style="27"/>
    <col min="12801" max="12801" width="3.5546875" style="27" bestFit="1" customWidth="1"/>
    <col min="12802" max="12802" width="40.9453125" style="27" customWidth="1"/>
    <col min="12803" max="12803" width="4.65625" style="27" bestFit="1" customWidth="1"/>
    <col min="12804" max="12804" width="9.4375" style="27" customWidth="1"/>
    <col min="12805" max="12812" width="8.3359375" style="27" customWidth="1"/>
    <col min="12813" max="13056" width="8.94921875" style="27"/>
    <col min="13057" max="13057" width="3.5546875" style="27" bestFit="1" customWidth="1"/>
    <col min="13058" max="13058" width="40.9453125" style="27" customWidth="1"/>
    <col min="13059" max="13059" width="4.65625" style="27" bestFit="1" customWidth="1"/>
    <col min="13060" max="13060" width="9.4375" style="27" customWidth="1"/>
    <col min="13061" max="13068" width="8.3359375" style="27" customWidth="1"/>
    <col min="13069" max="13312" width="8.94921875" style="27"/>
    <col min="13313" max="13313" width="3.5546875" style="27" bestFit="1" customWidth="1"/>
    <col min="13314" max="13314" width="40.9453125" style="27" customWidth="1"/>
    <col min="13315" max="13315" width="4.65625" style="27" bestFit="1" customWidth="1"/>
    <col min="13316" max="13316" width="9.4375" style="27" customWidth="1"/>
    <col min="13317" max="13324" width="8.3359375" style="27" customWidth="1"/>
    <col min="13325" max="13568" width="8.94921875" style="27"/>
    <col min="13569" max="13569" width="3.5546875" style="27" bestFit="1" customWidth="1"/>
    <col min="13570" max="13570" width="40.9453125" style="27" customWidth="1"/>
    <col min="13571" max="13571" width="4.65625" style="27" bestFit="1" customWidth="1"/>
    <col min="13572" max="13572" width="9.4375" style="27" customWidth="1"/>
    <col min="13573" max="13580" width="8.3359375" style="27" customWidth="1"/>
    <col min="13581" max="13824" width="8.94921875" style="27"/>
    <col min="13825" max="13825" width="3.5546875" style="27" bestFit="1" customWidth="1"/>
    <col min="13826" max="13826" width="40.9453125" style="27" customWidth="1"/>
    <col min="13827" max="13827" width="4.65625" style="27" bestFit="1" customWidth="1"/>
    <col min="13828" max="13828" width="9.4375" style="27" customWidth="1"/>
    <col min="13829" max="13836" width="8.3359375" style="27" customWidth="1"/>
    <col min="13837" max="14080" width="8.94921875" style="27"/>
    <col min="14081" max="14081" width="3.5546875" style="27" bestFit="1" customWidth="1"/>
    <col min="14082" max="14082" width="40.9453125" style="27" customWidth="1"/>
    <col min="14083" max="14083" width="4.65625" style="27" bestFit="1" customWidth="1"/>
    <col min="14084" max="14084" width="9.4375" style="27" customWidth="1"/>
    <col min="14085" max="14092" width="8.3359375" style="27" customWidth="1"/>
    <col min="14093" max="14336" width="8.94921875" style="27"/>
    <col min="14337" max="14337" width="3.5546875" style="27" bestFit="1" customWidth="1"/>
    <col min="14338" max="14338" width="40.9453125" style="27" customWidth="1"/>
    <col min="14339" max="14339" width="4.65625" style="27" bestFit="1" customWidth="1"/>
    <col min="14340" max="14340" width="9.4375" style="27" customWidth="1"/>
    <col min="14341" max="14348" width="8.3359375" style="27" customWidth="1"/>
    <col min="14349" max="14592" width="8.94921875" style="27"/>
    <col min="14593" max="14593" width="3.5546875" style="27" bestFit="1" customWidth="1"/>
    <col min="14594" max="14594" width="40.9453125" style="27" customWidth="1"/>
    <col min="14595" max="14595" width="4.65625" style="27" bestFit="1" customWidth="1"/>
    <col min="14596" max="14596" width="9.4375" style="27" customWidth="1"/>
    <col min="14597" max="14604" width="8.3359375" style="27" customWidth="1"/>
    <col min="14605" max="14848" width="8.94921875" style="27"/>
    <col min="14849" max="14849" width="3.5546875" style="27" bestFit="1" customWidth="1"/>
    <col min="14850" max="14850" width="40.9453125" style="27" customWidth="1"/>
    <col min="14851" max="14851" width="4.65625" style="27" bestFit="1" customWidth="1"/>
    <col min="14852" max="14852" width="9.4375" style="27" customWidth="1"/>
    <col min="14853" max="14860" width="8.3359375" style="27" customWidth="1"/>
    <col min="14861" max="15104" width="8.94921875" style="27"/>
    <col min="15105" max="15105" width="3.5546875" style="27" bestFit="1" customWidth="1"/>
    <col min="15106" max="15106" width="40.9453125" style="27" customWidth="1"/>
    <col min="15107" max="15107" width="4.65625" style="27" bestFit="1" customWidth="1"/>
    <col min="15108" max="15108" width="9.4375" style="27" customWidth="1"/>
    <col min="15109" max="15116" width="8.3359375" style="27" customWidth="1"/>
    <col min="15117" max="15360" width="8.94921875" style="27"/>
    <col min="15361" max="15361" width="3.5546875" style="27" bestFit="1" customWidth="1"/>
    <col min="15362" max="15362" width="40.9453125" style="27" customWidth="1"/>
    <col min="15363" max="15363" width="4.65625" style="27" bestFit="1" customWidth="1"/>
    <col min="15364" max="15364" width="9.4375" style="27" customWidth="1"/>
    <col min="15365" max="15372" width="8.3359375" style="27" customWidth="1"/>
    <col min="15373" max="15616" width="8.94921875" style="27"/>
    <col min="15617" max="15617" width="3.5546875" style="27" bestFit="1" customWidth="1"/>
    <col min="15618" max="15618" width="40.9453125" style="27" customWidth="1"/>
    <col min="15619" max="15619" width="4.65625" style="27" bestFit="1" customWidth="1"/>
    <col min="15620" max="15620" width="9.4375" style="27" customWidth="1"/>
    <col min="15621" max="15628" width="8.3359375" style="27" customWidth="1"/>
    <col min="15629" max="15872" width="8.94921875" style="27"/>
    <col min="15873" max="15873" width="3.5546875" style="27" bestFit="1" customWidth="1"/>
    <col min="15874" max="15874" width="40.9453125" style="27" customWidth="1"/>
    <col min="15875" max="15875" width="4.65625" style="27" bestFit="1" customWidth="1"/>
    <col min="15876" max="15876" width="9.4375" style="27" customWidth="1"/>
    <col min="15877" max="15884" width="8.3359375" style="27" customWidth="1"/>
    <col min="15885" max="16128" width="8.94921875" style="27"/>
    <col min="16129" max="16129" width="3.5546875" style="27" bestFit="1" customWidth="1"/>
    <col min="16130" max="16130" width="40.9453125" style="27" customWidth="1"/>
    <col min="16131" max="16131" width="4.65625" style="27" bestFit="1" customWidth="1"/>
    <col min="16132" max="16132" width="9.4375" style="27" customWidth="1"/>
    <col min="16133" max="16140" width="8.3359375" style="27" customWidth="1"/>
    <col min="16141" max="16384" width="8.94921875" style="27"/>
  </cols>
  <sheetData>
    <row r="1" spans="1:14" ht="16.5" customHeight="1">
      <c r="A1" s="566" t="s">
        <v>254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</row>
    <row r="2" spans="1:14" ht="30.75" customHeight="1">
      <c r="A2" s="573" t="s">
        <v>304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4" ht="16.5" customHeight="1">
      <c r="A3" s="68"/>
      <c r="B3" s="69"/>
      <c r="C3" s="69"/>
      <c r="D3" s="104"/>
      <c r="E3" s="104"/>
      <c r="F3" s="104"/>
      <c r="G3" s="104"/>
      <c r="H3" s="104"/>
      <c r="I3" s="104"/>
      <c r="J3" s="104"/>
      <c r="K3" s="104"/>
      <c r="L3" s="104"/>
    </row>
    <row r="4" spans="1:14" s="46" customFormat="1" ht="15" customHeight="1">
      <c r="A4" s="560" t="s">
        <v>50</v>
      </c>
      <c r="B4" s="561" t="s">
        <v>51</v>
      </c>
      <c r="C4" s="561" t="s">
        <v>52</v>
      </c>
      <c r="D4" s="578" t="s">
        <v>255</v>
      </c>
      <c r="E4" s="581" t="s">
        <v>256</v>
      </c>
      <c r="F4" s="582"/>
      <c r="G4" s="582"/>
      <c r="H4" s="582"/>
      <c r="I4" s="582"/>
      <c r="J4" s="582"/>
      <c r="K4" s="582"/>
      <c r="L4" s="583"/>
    </row>
    <row r="5" spans="1:14" s="46" customFormat="1" ht="21">
      <c r="A5" s="560"/>
      <c r="B5" s="561"/>
      <c r="C5" s="561"/>
      <c r="D5" s="580"/>
      <c r="E5" s="48" t="s">
        <v>293</v>
      </c>
      <c r="F5" s="48" t="s">
        <v>294</v>
      </c>
      <c r="G5" s="48" t="s">
        <v>295</v>
      </c>
      <c r="H5" s="48" t="s">
        <v>296</v>
      </c>
      <c r="I5" s="48" t="s">
        <v>297</v>
      </c>
      <c r="J5" s="48" t="s">
        <v>298</v>
      </c>
      <c r="K5" s="48" t="s">
        <v>299</v>
      </c>
      <c r="L5" s="48" t="s">
        <v>300</v>
      </c>
    </row>
    <row r="6" spans="1:14" ht="16.5" customHeight="1">
      <c r="A6" s="31" t="s">
        <v>56</v>
      </c>
      <c r="B6" s="32" t="s">
        <v>57</v>
      </c>
      <c r="C6" s="32" t="s">
        <v>58</v>
      </c>
      <c r="D6" s="32" t="s">
        <v>216</v>
      </c>
      <c r="E6" s="105" t="s">
        <v>60</v>
      </c>
      <c r="F6" s="48" t="s">
        <v>61</v>
      </c>
      <c r="G6" s="48" t="s">
        <v>62</v>
      </c>
      <c r="H6" s="48" t="s">
        <v>63</v>
      </c>
      <c r="I6" s="48" t="s">
        <v>64</v>
      </c>
      <c r="J6" s="48" t="s">
        <v>65</v>
      </c>
      <c r="K6" s="48" t="s">
        <v>66</v>
      </c>
      <c r="L6" s="48" t="s">
        <v>64</v>
      </c>
    </row>
    <row r="7" spans="1:14" s="106" customFormat="1" ht="16.5" customHeight="1">
      <c r="A7" s="11">
        <v>1</v>
      </c>
      <c r="B7" s="17" t="s">
        <v>70</v>
      </c>
      <c r="C7" s="18" t="s">
        <v>0</v>
      </c>
      <c r="D7" s="41">
        <v>74</v>
      </c>
      <c r="E7" s="41">
        <v>0</v>
      </c>
      <c r="F7" s="41">
        <v>0</v>
      </c>
      <c r="G7" s="41">
        <v>0</v>
      </c>
      <c r="H7" s="41">
        <v>74</v>
      </c>
      <c r="I7" s="41">
        <v>0</v>
      </c>
      <c r="J7" s="41">
        <v>0</v>
      </c>
      <c r="K7" s="41">
        <v>0</v>
      </c>
      <c r="L7" s="41">
        <v>0</v>
      </c>
      <c r="N7" s="107"/>
    </row>
    <row r="8" spans="1:14" ht="16.5" customHeight="1">
      <c r="A8" s="2" t="s">
        <v>71</v>
      </c>
      <c r="B8" s="8" t="s">
        <v>72</v>
      </c>
      <c r="C8" s="4" t="s">
        <v>1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</row>
    <row r="9" spans="1:14" ht="16.5" customHeight="1">
      <c r="A9" s="9"/>
      <c r="B9" s="36" t="s">
        <v>73</v>
      </c>
      <c r="C9" s="6" t="s">
        <v>2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</row>
    <row r="10" spans="1:14" ht="16.5" customHeight="1">
      <c r="A10" s="2" t="s">
        <v>78</v>
      </c>
      <c r="B10" s="38" t="s">
        <v>79</v>
      </c>
      <c r="C10" s="4" t="s">
        <v>3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</row>
    <row r="11" spans="1:14" ht="16.5" customHeight="1">
      <c r="A11" s="2" t="s">
        <v>80</v>
      </c>
      <c r="B11" s="8" t="s">
        <v>81</v>
      </c>
      <c r="C11" s="4" t="s">
        <v>4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</row>
    <row r="12" spans="1:14" ht="16.5" customHeight="1">
      <c r="A12" s="2" t="s">
        <v>82</v>
      </c>
      <c r="B12" s="3" t="s">
        <v>83</v>
      </c>
      <c r="C12" s="4" t="s">
        <v>5</v>
      </c>
      <c r="D12" s="35">
        <v>74</v>
      </c>
      <c r="E12" s="35">
        <v>0</v>
      </c>
      <c r="F12" s="35">
        <v>0</v>
      </c>
      <c r="G12" s="35">
        <v>0</v>
      </c>
      <c r="H12" s="35">
        <v>74</v>
      </c>
      <c r="I12" s="35">
        <v>0</v>
      </c>
      <c r="J12" s="35">
        <v>0</v>
      </c>
      <c r="K12" s="35">
        <v>0</v>
      </c>
      <c r="L12" s="35">
        <v>0</v>
      </c>
    </row>
    <row r="13" spans="1:14" ht="16.5" customHeight="1">
      <c r="A13" s="2" t="s">
        <v>90</v>
      </c>
      <c r="B13" s="3" t="s">
        <v>91</v>
      </c>
      <c r="C13" s="4" t="s">
        <v>6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</row>
    <row r="14" spans="1:14" s="106" customFormat="1" ht="16.5" customHeight="1">
      <c r="A14" s="2" t="s">
        <v>98</v>
      </c>
      <c r="B14" s="3" t="s">
        <v>257</v>
      </c>
      <c r="C14" s="4" t="s">
        <v>7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</row>
    <row r="15" spans="1:14" ht="16.5" customHeight="1">
      <c r="A15" s="2"/>
      <c r="B15" s="5" t="s">
        <v>100</v>
      </c>
      <c r="C15" s="6" t="s">
        <v>8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</row>
    <row r="16" spans="1:14" ht="16.5" customHeight="1">
      <c r="A16" s="2" t="s">
        <v>105</v>
      </c>
      <c r="B16" s="8" t="s">
        <v>106</v>
      </c>
      <c r="C16" s="4" t="s">
        <v>9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</row>
    <row r="17" spans="1:12" ht="16.5" customHeight="1">
      <c r="A17" s="2" t="s">
        <v>107</v>
      </c>
      <c r="B17" s="8" t="s">
        <v>108</v>
      </c>
      <c r="C17" s="4" t="s">
        <v>10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</row>
    <row r="18" spans="1:12" ht="16.5" customHeight="1">
      <c r="A18" s="2" t="s">
        <v>109</v>
      </c>
      <c r="B18" s="38" t="s">
        <v>110</v>
      </c>
      <c r="C18" s="4" t="s">
        <v>11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</row>
    <row r="19" spans="1:12" ht="16.5" customHeight="1">
      <c r="A19" s="11">
        <v>2</v>
      </c>
      <c r="B19" s="17" t="s">
        <v>111</v>
      </c>
      <c r="C19" s="18" t="s">
        <v>12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</row>
    <row r="20" spans="1:12" ht="16.5" customHeight="1">
      <c r="A20" s="2" t="s">
        <v>112</v>
      </c>
      <c r="B20" s="7" t="s">
        <v>113</v>
      </c>
      <c r="C20" s="4" t="s">
        <v>13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</row>
    <row r="21" spans="1:12" ht="16.5" customHeight="1">
      <c r="A21" s="2" t="s">
        <v>114</v>
      </c>
      <c r="B21" s="7" t="s">
        <v>115</v>
      </c>
      <c r="C21" s="4" t="s">
        <v>14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</row>
    <row r="22" spans="1:12" ht="16.5" customHeight="1">
      <c r="A22" s="2" t="s">
        <v>116</v>
      </c>
      <c r="B22" s="8" t="s">
        <v>117</v>
      </c>
      <c r="C22" s="4" t="s">
        <v>15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</row>
    <row r="23" spans="1:12" ht="16.5" customHeight="1">
      <c r="A23" s="2" t="s">
        <v>118</v>
      </c>
      <c r="B23" s="8" t="s">
        <v>119</v>
      </c>
      <c r="C23" s="4" t="s">
        <v>16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</row>
    <row r="24" spans="1:12" ht="16.5" customHeight="1">
      <c r="A24" s="2" t="s">
        <v>120</v>
      </c>
      <c r="B24" s="8" t="s">
        <v>121</v>
      </c>
      <c r="C24" s="4" t="s">
        <v>17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</row>
    <row r="25" spans="1:12" ht="16.5" customHeight="1">
      <c r="A25" s="2" t="s">
        <v>122</v>
      </c>
      <c r="B25" s="8" t="s">
        <v>123</v>
      </c>
      <c r="C25" s="4" t="s">
        <v>18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</row>
    <row r="26" spans="1:12" ht="16.5" customHeight="1">
      <c r="A26" s="2" t="s">
        <v>124</v>
      </c>
      <c r="B26" s="8" t="s">
        <v>125</v>
      </c>
      <c r="C26" s="4" t="s">
        <v>19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</row>
    <row r="27" spans="1:12" ht="16.5" customHeight="1">
      <c r="A27" s="2" t="s">
        <v>126</v>
      </c>
      <c r="B27" s="8" t="s">
        <v>127</v>
      </c>
      <c r="C27" s="4" t="s">
        <v>20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</row>
    <row r="28" spans="1:12" ht="16.5" customHeight="1">
      <c r="A28" s="2" t="s">
        <v>128</v>
      </c>
      <c r="B28" s="108" t="s">
        <v>129</v>
      </c>
      <c r="C28" s="4" t="s">
        <v>21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</row>
    <row r="29" spans="1:12" ht="16.5" customHeight="1">
      <c r="A29" s="2"/>
      <c r="B29" s="10" t="s">
        <v>130</v>
      </c>
      <c r="C29" s="6" t="s">
        <v>22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</row>
    <row r="30" spans="1:12" ht="16.5" customHeight="1">
      <c r="A30" s="2"/>
      <c r="B30" s="10" t="s">
        <v>131</v>
      </c>
      <c r="C30" s="6" t="s">
        <v>23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</row>
    <row r="31" spans="1:12" ht="16.5" customHeight="1">
      <c r="A31" s="2"/>
      <c r="B31" s="10" t="s">
        <v>132</v>
      </c>
      <c r="C31" s="6" t="s">
        <v>24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</row>
    <row r="32" spans="1:12" ht="16.5" customHeight="1">
      <c r="A32" s="2"/>
      <c r="B32" s="10" t="s">
        <v>133</v>
      </c>
      <c r="C32" s="6" t="s">
        <v>25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</row>
    <row r="33" spans="1:12" ht="16.5" customHeight="1">
      <c r="A33" s="2"/>
      <c r="B33" s="10" t="s">
        <v>134</v>
      </c>
      <c r="C33" s="6" t="s">
        <v>26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</row>
    <row r="34" spans="1:12" ht="16.5" customHeight="1">
      <c r="A34" s="2"/>
      <c r="B34" s="10" t="s">
        <v>135</v>
      </c>
      <c r="C34" s="6" t="s">
        <v>27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</row>
    <row r="35" spans="1:12" ht="16.5" customHeight="1">
      <c r="A35" s="2"/>
      <c r="B35" s="10" t="s">
        <v>136</v>
      </c>
      <c r="C35" s="6" t="s">
        <v>28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</row>
    <row r="36" spans="1:12" ht="16.5" customHeight="1">
      <c r="A36" s="2"/>
      <c r="B36" s="10" t="s">
        <v>137</v>
      </c>
      <c r="C36" s="10" t="s">
        <v>29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</row>
    <row r="37" spans="1:12" ht="16.5" customHeight="1">
      <c r="A37" s="2"/>
      <c r="B37" s="10" t="s">
        <v>138</v>
      </c>
      <c r="C37" s="10" t="s">
        <v>30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</row>
    <row r="38" spans="1:12" ht="16.5" customHeight="1">
      <c r="A38" s="2"/>
      <c r="B38" s="10" t="s">
        <v>139</v>
      </c>
      <c r="C38" s="10" t="s">
        <v>31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</row>
    <row r="39" spans="1:12" ht="16.5" customHeight="1">
      <c r="A39" s="2"/>
      <c r="B39" s="10" t="s">
        <v>140</v>
      </c>
      <c r="C39" s="10" t="s">
        <v>32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</row>
    <row r="40" spans="1:12" ht="16.5" customHeight="1">
      <c r="A40" s="2"/>
      <c r="B40" s="10" t="s">
        <v>141</v>
      </c>
      <c r="C40" s="10" t="s">
        <v>33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</row>
    <row r="41" spans="1:12" ht="16.5" customHeight="1">
      <c r="A41" s="2"/>
      <c r="B41" s="10" t="s">
        <v>142</v>
      </c>
      <c r="C41" s="10" t="s">
        <v>34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</row>
    <row r="42" spans="1:12" ht="16.5" customHeight="1">
      <c r="A42" s="2"/>
      <c r="B42" s="10" t="s">
        <v>143</v>
      </c>
      <c r="C42" s="10" t="s">
        <v>35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</row>
    <row r="43" spans="1:12" ht="16.5" customHeight="1">
      <c r="A43" s="2"/>
      <c r="B43" s="10" t="s">
        <v>144</v>
      </c>
      <c r="C43" s="10" t="s">
        <v>36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</row>
    <row r="44" spans="1:12" ht="16.5" customHeight="1">
      <c r="A44" s="2"/>
      <c r="B44" s="10" t="s">
        <v>145</v>
      </c>
      <c r="C44" s="10" t="s">
        <v>37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</row>
    <row r="45" spans="1:12" ht="16.5" customHeight="1">
      <c r="A45" s="2" t="s">
        <v>146</v>
      </c>
      <c r="B45" s="8" t="s">
        <v>147</v>
      </c>
      <c r="C45" s="4" t="s">
        <v>38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</row>
    <row r="46" spans="1:12" ht="16.5" customHeight="1">
      <c r="A46" s="2" t="s">
        <v>148</v>
      </c>
      <c r="B46" s="8" t="s">
        <v>149</v>
      </c>
      <c r="C46" s="4" t="s">
        <v>39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</row>
    <row r="47" spans="1:12" ht="16.5" customHeight="1">
      <c r="A47" s="2" t="s">
        <v>150</v>
      </c>
      <c r="B47" s="8" t="s">
        <v>151</v>
      </c>
      <c r="C47" s="4" t="s">
        <v>40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</row>
    <row r="48" spans="1:12" ht="16.5" customHeight="1">
      <c r="A48" s="2" t="s">
        <v>152</v>
      </c>
      <c r="B48" s="8" t="s">
        <v>153</v>
      </c>
      <c r="C48" s="4" t="s">
        <v>41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</row>
    <row r="49" spans="1:12" ht="16.5" customHeight="1">
      <c r="A49" s="2" t="s">
        <v>154</v>
      </c>
      <c r="B49" s="8" t="s">
        <v>155</v>
      </c>
      <c r="C49" s="4" t="s">
        <v>42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</row>
    <row r="50" spans="1:12" ht="16.5" customHeight="1">
      <c r="A50" s="2" t="s">
        <v>156</v>
      </c>
      <c r="B50" s="8" t="s">
        <v>157</v>
      </c>
      <c r="C50" s="4" t="s">
        <v>43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</row>
    <row r="51" spans="1:12" ht="16.5" customHeight="1">
      <c r="A51" s="2" t="s">
        <v>158</v>
      </c>
      <c r="B51" s="8" t="s">
        <v>159</v>
      </c>
      <c r="C51" s="4" t="s">
        <v>44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</row>
    <row r="52" spans="1:12" ht="16.5" customHeight="1">
      <c r="A52" s="2" t="s">
        <v>160</v>
      </c>
      <c r="B52" s="8" t="s">
        <v>161</v>
      </c>
      <c r="C52" s="4" t="s">
        <v>162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</row>
    <row r="53" spans="1:12" ht="16.5" customHeight="1">
      <c r="A53" s="2" t="s">
        <v>163</v>
      </c>
      <c r="B53" s="8" t="s">
        <v>310</v>
      </c>
      <c r="C53" s="4" t="s">
        <v>45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</row>
    <row r="54" spans="1:12" ht="16.5" customHeight="1">
      <c r="A54" s="2" t="s">
        <v>164</v>
      </c>
      <c r="B54" s="38" t="s">
        <v>165</v>
      </c>
      <c r="C54" s="4" t="s">
        <v>46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</row>
    <row r="55" spans="1:12" ht="16.5" customHeight="1">
      <c r="A55" s="2" t="s">
        <v>166</v>
      </c>
      <c r="B55" s="38" t="s">
        <v>167</v>
      </c>
      <c r="C55" s="4" t="s">
        <v>47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</row>
    <row r="56" spans="1:12" ht="16.5" customHeight="1">
      <c r="A56" s="60" t="s">
        <v>168</v>
      </c>
      <c r="B56" s="61" t="s">
        <v>169</v>
      </c>
      <c r="C56" s="62" t="s">
        <v>48</v>
      </c>
      <c r="D56" s="63">
        <v>0</v>
      </c>
      <c r="E56" s="63">
        <v>0</v>
      </c>
      <c r="F56" s="63">
        <v>0</v>
      </c>
      <c r="G56" s="63">
        <v>0</v>
      </c>
      <c r="H56" s="63">
        <v>0</v>
      </c>
      <c r="I56" s="63">
        <v>0</v>
      </c>
      <c r="J56" s="63">
        <v>0</v>
      </c>
      <c r="K56" s="63">
        <v>0</v>
      </c>
      <c r="L56" s="63">
        <v>0</v>
      </c>
    </row>
  </sheetData>
  <mergeCells count="7">
    <mergeCell ref="A1:L1"/>
    <mergeCell ref="A2:L2"/>
    <mergeCell ref="A4:A5"/>
    <mergeCell ref="B4:B5"/>
    <mergeCell ref="C4:C5"/>
    <mergeCell ref="D4:D5"/>
    <mergeCell ref="E4:L4"/>
  </mergeCells>
  <pageMargins left="0.5" right="0.5" top="0.75" bottom="0.25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E2453-9FB1-49AD-A083-8B33B8A87D3E}">
  <dimension ref="A1:M74"/>
  <sheetViews>
    <sheetView showZeros="0" workbookViewId="0">
      <pane xSplit="5" ySplit="7" topLeftCell="F8" activePane="bottomRight" state="frozen"/>
      <selection activeCell="B17" sqref="B17"/>
      <selection pane="bottomLeft" activeCell="B17" sqref="B17"/>
      <selection pane="topRight" activeCell="B17" sqref="B17"/>
      <selection pane="bottomRight" activeCell="H11" sqref="H11"/>
    </sheetView>
  </sheetViews>
  <sheetFormatPr defaultColWidth="8.94921875" defaultRowHeight="12.75"/>
  <cols>
    <col min="1" max="1" width="3.5546875" style="43" customWidth="1"/>
    <col min="2" max="2" width="38.73828125" style="26" customWidth="1"/>
    <col min="3" max="3" width="4.04296875" style="44" customWidth="1"/>
    <col min="4" max="4" width="9.68359375" style="26" customWidth="1"/>
    <col min="5" max="5" width="5.8828125" style="26" customWidth="1"/>
    <col min="6" max="7" width="7.84375" style="545" bestFit="1" customWidth="1"/>
    <col min="8" max="9" width="7.84375" style="26" bestFit="1" customWidth="1"/>
    <col min="10" max="10" width="8.45703125" style="26" customWidth="1"/>
    <col min="11" max="12" width="7.84375" style="26" bestFit="1" customWidth="1"/>
    <col min="13" max="13" width="8.94921875" style="26" customWidth="1"/>
    <col min="14" max="16384" width="8.94921875" style="27"/>
  </cols>
  <sheetData>
    <row r="1" spans="1:13" ht="16.5" customHeight="1">
      <c r="A1" s="558" t="s">
        <v>649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</row>
    <row r="2" spans="1:13" s="46" customFormat="1" ht="16.5" customHeight="1">
      <c r="A2" s="558" t="s">
        <v>650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</row>
    <row r="3" spans="1:13" s="71" customFormat="1" ht="16.5" customHeight="1">
      <c r="A3" s="560" t="s">
        <v>50</v>
      </c>
      <c r="B3" s="584" t="s">
        <v>51</v>
      </c>
      <c r="C3" s="561" t="s">
        <v>52</v>
      </c>
      <c r="D3" s="578" t="s">
        <v>53</v>
      </c>
      <c r="E3" s="562" t="s">
        <v>54</v>
      </c>
      <c r="F3" s="561" t="s">
        <v>55</v>
      </c>
      <c r="G3" s="561"/>
      <c r="H3" s="561"/>
      <c r="I3" s="561"/>
      <c r="J3" s="561"/>
      <c r="K3" s="561"/>
      <c r="L3" s="561"/>
      <c r="M3" s="561"/>
    </row>
    <row r="4" spans="1:13" s="110" customFormat="1" ht="32.25" customHeight="1">
      <c r="A4" s="560"/>
      <c r="B4" s="584"/>
      <c r="C4" s="561"/>
      <c r="D4" s="580"/>
      <c r="E4" s="562"/>
      <c r="F4" s="538" t="s">
        <v>293</v>
      </c>
      <c r="G4" s="538" t="s">
        <v>294</v>
      </c>
      <c r="H4" s="109" t="s">
        <v>295</v>
      </c>
      <c r="I4" s="109" t="s">
        <v>296</v>
      </c>
      <c r="J4" s="109" t="s">
        <v>297</v>
      </c>
      <c r="K4" s="109" t="s">
        <v>298</v>
      </c>
      <c r="L4" s="109" t="s">
        <v>299</v>
      </c>
      <c r="M4" s="109" t="s">
        <v>300</v>
      </c>
    </row>
    <row r="5" spans="1:13" s="110" customFormat="1" ht="12" hidden="1" customHeight="1">
      <c r="A5" s="11"/>
      <c r="B5" s="17"/>
      <c r="C5" s="18"/>
      <c r="D5" s="18"/>
      <c r="E5" s="113"/>
      <c r="F5" s="539">
        <v>1</v>
      </c>
      <c r="G5" s="539">
        <v>2</v>
      </c>
      <c r="H5" s="114">
        <v>3</v>
      </c>
      <c r="I5" s="114">
        <v>4</v>
      </c>
      <c r="J5" s="114">
        <v>5</v>
      </c>
      <c r="K5" s="114">
        <v>6</v>
      </c>
      <c r="L5" s="114">
        <v>7</v>
      </c>
      <c r="M5" s="114">
        <v>8</v>
      </c>
    </row>
    <row r="6" spans="1:13" s="110" customFormat="1" ht="15.75" customHeight="1">
      <c r="A6" s="31" t="s">
        <v>56</v>
      </c>
      <c r="B6" s="32" t="s">
        <v>57</v>
      </c>
      <c r="C6" s="32" t="s">
        <v>58</v>
      </c>
      <c r="D6" s="32" t="s">
        <v>59</v>
      </c>
      <c r="E6" s="32" t="s">
        <v>60</v>
      </c>
      <c r="F6" s="540" t="s">
        <v>61</v>
      </c>
      <c r="G6" s="540" t="s">
        <v>62</v>
      </c>
      <c r="H6" s="48" t="s">
        <v>63</v>
      </c>
      <c r="I6" s="48" t="s">
        <v>64</v>
      </c>
      <c r="J6" s="48" t="s">
        <v>65</v>
      </c>
      <c r="K6" s="48" t="s">
        <v>66</v>
      </c>
      <c r="L6" s="48" t="s">
        <v>67</v>
      </c>
      <c r="M6" s="105" t="s">
        <v>68</v>
      </c>
    </row>
    <row r="7" spans="1:13" s="116" customFormat="1" ht="15.75" customHeight="1">
      <c r="A7" s="33"/>
      <c r="B7" s="17" t="s">
        <v>69</v>
      </c>
      <c r="C7" s="34"/>
      <c r="D7" s="19">
        <v>24503.703080000003</v>
      </c>
      <c r="E7" s="115">
        <v>100</v>
      </c>
      <c r="F7" s="19">
        <v>739.50099999999998</v>
      </c>
      <c r="G7" s="19">
        <v>2980.8950000000004</v>
      </c>
      <c r="H7" s="19">
        <v>2525.8168000000001</v>
      </c>
      <c r="I7" s="19">
        <v>4168.3059800000001</v>
      </c>
      <c r="J7" s="19">
        <v>4027.2616000000003</v>
      </c>
      <c r="K7" s="19">
        <v>1743.6881000000001</v>
      </c>
      <c r="L7" s="19">
        <v>4224.66</v>
      </c>
      <c r="M7" s="19">
        <v>4093.5709000000002</v>
      </c>
    </row>
    <row r="8" spans="1:13" s="24" customFormat="1" ht="15.75" customHeight="1">
      <c r="A8" s="11">
        <v>1</v>
      </c>
      <c r="B8" s="17" t="s">
        <v>70</v>
      </c>
      <c r="C8" s="18" t="s">
        <v>0</v>
      </c>
      <c r="D8" s="19">
        <v>15201.9</v>
      </c>
      <c r="E8" s="20">
        <v>62.039194444891223</v>
      </c>
      <c r="F8" s="19">
        <v>563.00709999999992</v>
      </c>
      <c r="G8" s="19">
        <v>1281.703</v>
      </c>
      <c r="H8" s="19">
        <v>1879.3879999999999</v>
      </c>
      <c r="I8" s="19">
        <v>2566.1178</v>
      </c>
      <c r="J8" s="19">
        <v>1994.9077000000002</v>
      </c>
      <c r="K8" s="19">
        <v>1242.1993</v>
      </c>
      <c r="L8" s="19">
        <v>3061.3374999999996</v>
      </c>
      <c r="M8" s="19">
        <v>2613.0374999999999</v>
      </c>
    </row>
    <row r="9" spans="1:13" s="117" customFormat="1" ht="15.75" customHeight="1">
      <c r="A9" s="2" t="s">
        <v>71</v>
      </c>
      <c r="B9" s="8" t="s">
        <v>72</v>
      </c>
      <c r="C9" s="4" t="s">
        <v>1</v>
      </c>
      <c r="D9" s="35">
        <v>0</v>
      </c>
      <c r="E9" s="39">
        <v>0</v>
      </c>
      <c r="F9" s="323">
        <v>0</v>
      </c>
      <c r="G9" s="323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</row>
    <row r="10" spans="1:13" s="112" customFormat="1" ht="15.75" customHeight="1">
      <c r="A10" s="9"/>
      <c r="B10" s="36" t="s">
        <v>263</v>
      </c>
      <c r="C10" s="6" t="s">
        <v>2</v>
      </c>
      <c r="D10" s="37">
        <v>0</v>
      </c>
      <c r="E10" s="59">
        <v>0</v>
      </c>
      <c r="F10" s="541">
        <v>0</v>
      </c>
      <c r="G10" s="541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</row>
    <row r="11" spans="1:13" s="112" customFormat="1" ht="15.75" customHeight="1">
      <c r="A11" s="2" t="s">
        <v>78</v>
      </c>
      <c r="B11" s="38" t="s">
        <v>79</v>
      </c>
      <c r="C11" s="4" t="s">
        <v>3</v>
      </c>
      <c r="D11" s="35">
        <v>6937.26</v>
      </c>
      <c r="E11" s="39">
        <v>28.311067830650515</v>
      </c>
      <c r="F11" s="3">
        <v>193.56489999999999</v>
      </c>
      <c r="G11" s="3">
        <v>109.3156</v>
      </c>
      <c r="H11" s="3">
        <v>1019.5216</v>
      </c>
      <c r="I11" s="3">
        <v>1629.8833999999999</v>
      </c>
      <c r="J11" s="3">
        <v>1078.7283000000002</v>
      </c>
      <c r="K11" s="3">
        <v>640.68349999999998</v>
      </c>
      <c r="L11" s="3">
        <v>631.57949999999994</v>
      </c>
      <c r="M11" s="3">
        <v>1633.9831999999997</v>
      </c>
    </row>
    <row r="12" spans="1:13" s="117" customFormat="1" ht="15.75" customHeight="1">
      <c r="A12" s="2" t="s">
        <v>80</v>
      </c>
      <c r="B12" s="8" t="s">
        <v>81</v>
      </c>
      <c r="C12" s="4" t="s">
        <v>4</v>
      </c>
      <c r="D12" s="35">
        <v>4256.54</v>
      </c>
      <c r="E12" s="39">
        <v>17.371007092696129</v>
      </c>
      <c r="F12" s="3">
        <v>309.13</v>
      </c>
      <c r="G12" s="3">
        <v>1107.49</v>
      </c>
      <c r="H12" s="3">
        <v>440.79</v>
      </c>
      <c r="I12" s="3">
        <v>254.31000000000006</v>
      </c>
      <c r="J12" s="3">
        <v>555.26</v>
      </c>
      <c r="K12" s="3">
        <v>580.20999999999992</v>
      </c>
      <c r="L12" s="3">
        <v>394.3300000000001</v>
      </c>
      <c r="M12" s="3">
        <v>615.02</v>
      </c>
    </row>
    <row r="13" spans="1:13" s="117" customFormat="1" ht="15.75" customHeight="1">
      <c r="A13" s="2" t="s">
        <v>82</v>
      </c>
      <c r="B13" s="3" t="s">
        <v>83</v>
      </c>
      <c r="C13" s="4" t="s">
        <v>5</v>
      </c>
      <c r="D13" s="35">
        <v>1674.86</v>
      </c>
      <c r="E13" s="39">
        <v>6.8351301618857176</v>
      </c>
      <c r="F13" s="3">
        <v>0</v>
      </c>
      <c r="G13" s="3">
        <v>0</v>
      </c>
      <c r="H13" s="3">
        <v>7.7240000000000002</v>
      </c>
      <c r="I13" s="3">
        <v>121.1</v>
      </c>
      <c r="J13" s="3">
        <v>22.4</v>
      </c>
      <c r="K13" s="3">
        <v>0</v>
      </c>
      <c r="L13" s="3">
        <v>1503.6999999999998</v>
      </c>
      <c r="M13" s="3">
        <v>19.940000000000001</v>
      </c>
    </row>
    <row r="14" spans="1:13" s="117" customFormat="1" ht="15.75" customHeight="1">
      <c r="A14" s="2" t="s">
        <v>90</v>
      </c>
      <c r="B14" s="3" t="s">
        <v>91</v>
      </c>
      <c r="C14" s="4" t="s">
        <v>6</v>
      </c>
      <c r="D14" s="35">
        <v>0</v>
      </c>
      <c r="E14" s="39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117" customFormat="1" ht="15.75" customHeight="1">
      <c r="A15" s="2" t="s">
        <v>98</v>
      </c>
      <c r="B15" s="3" t="s">
        <v>99</v>
      </c>
      <c r="C15" s="4" t="s">
        <v>7</v>
      </c>
      <c r="D15" s="35">
        <v>0</v>
      </c>
      <c r="E15" s="39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ht="17.100000000000001" customHeight="1">
      <c r="A16" s="2"/>
      <c r="B16" s="5" t="s">
        <v>212</v>
      </c>
      <c r="C16" s="6" t="s">
        <v>8</v>
      </c>
      <c r="D16" s="519"/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</row>
    <row r="17" spans="1:13" s="117" customFormat="1" ht="15.75" customHeight="1">
      <c r="A17" s="2" t="s">
        <v>105</v>
      </c>
      <c r="B17" s="8" t="s">
        <v>106</v>
      </c>
      <c r="C17" s="4" t="s">
        <v>9</v>
      </c>
      <c r="D17" s="35">
        <v>2198.63</v>
      </c>
      <c r="E17" s="39">
        <v>8.9726438196785381</v>
      </c>
      <c r="F17" s="3">
        <v>60.312199999999997</v>
      </c>
      <c r="G17" s="3">
        <v>23.692499999999999</v>
      </c>
      <c r="H17" s="3">
        <v>451.55239999999998</v>
      </c>
      <c r="I17" s="3">
        <v>560.82439999999997</v>
      </c>
      <c r="J17" s="3">
        <v>338.51940000000002</v>
      </c>
      <c r="K17" s="3">
        <v>21.305800000000001</v>
      </c>
      <c r="L17" s="3">
        <v>418.72799999999995</v>
      </c>
      <c r="M17" s="3">
        <v>323.6943</v>
      </c>
    </row>
    <row r="18" spans="1:13" s="117" customFormat="1" ht="15.75" customHeight="1">
      <c r="A18" s="2" t="s">
        <v>107</v>
      </c>
      <c r="B18" s="8" t="s">
        <v>108</v>
      </c>
      <c r="C18" s="4" t="s">
        <v>10</v>
      </c>
      <c r="D18" s="35">
        <v>0</v>
      </c>
      <c r="E18" s="39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</row>
    <row r="19" spans="1:13" s="117" customFormat="1" ht="15.75" customHeight="1">
      <c r="A19" s="2" t="s">
        <v>109</v>
      </c>
      <c r="B19" s="38" t="s">
        <v>110</v>
      </c>
      <c r="C19" s="4" t="s">
        <v>11</v>
      </c>
      <c r="D19" s="35">
        <v>134.6</v>
      </c>
      <c r="E19" s="39">
        <v>0.54930472982208522</v>
      </c>
      <c r="F19" s="3">
        <v>0</v>
      </c>
      <c r="G19" s="3">
        <v>1.2049000000000001</v>
      </c>
      <c r="H19" s="3">
        <v>0</v>
      </c>
      <c r="I19" s="3">
        <v>0</v>
      </c>
      <c r="J19" s="3">
        <v>0</v>
      </c>
      <c r="K19" s="3">
        <v>0</v>
      </c>
      <c r="L19" s="3">
        <v>113</v>
      </c>
      <c r="M19" s="3">
        <v>20.399999999999999</v>
      </c>
    </row>
    <row r="20" spans="1:13" s="24" customFormat="1" ht="15.75" customHeight="1">
      <c r="A20" s="11">
        <v>2</v>
      </c>
      <c r="B20" s="17" t="s">
        <v>111</v>
      </c>
      <c r="C20" s="18" t="s">
        <v>12</v>
      </c>
      <c r="D20" s="19">
        <v>9193.49</v>
      </c>
      <c r="E20" s="20">
        <v>37.518778161753659</v>
      </c>
      <c r="F20" s="19">
        <v>176.49090000000004</v>
      </c>
      <c r="G20" s="19">
        <v>1699.1976</v>
      </c>
      <c r="H20" s="19">
        <v>646.22860000000003</v>
      </c>
      <c r="I20" s="19">
        <v>1493.8697</v>
      </c>
      <c r="J20" s="19">
        <v>2032.3505</v>
      </c>
      <c r="K20" s="19">
        <v>501.48779999999999</v>
      </c>
      <c r="L20" s="19">
        <v>1163.3239000000001</v>
      </c>
      <c r="M20" s="19">
        <v>1480.5474999999999</v>
      </c>
    </row>
    <row r="21" spans="1:13" s="117" customFormat="1" ht="15.75" customHeight="1">
      <c r="A21" s="2" t="s">
        <v>112</v>
      </c>
      <c r="B21" s="7" t="s">
        <v>113</v>
      </c>
      <c r="C21" s="4" t="s">
        <v>13</v>
      </c>
      <c r="D21" s="35">
        <v>119.06</v>
      </c>
      <c r="E21" s="39">
        <v>0.48588574392732142</v>
      </c>
      <c r="F21" s="542">
        <v>3.2800000000000002</v>
      </c>
      <c r="G21" s="542">
        <v>0</v>
      </c>
      <c r="H21" s="39">
        <v>0</v>
      </c>
      <c r="I21" s="39">
        <v>6.4743000000000004</v>
      </c>
      <c r="J21" s="39">
        <v>0</v>
      </c>
      <c r="K21" s="39">
        <v>0</v>
      </c>
      <c r="L21" s="39">
        <v>109.31</v>
      </c>
      <c r="M21" s="39">
        <v>0</v>
      </c>
    </row>
    <row r="22" spans="1:13" s="117" customFormat="1" ht="15.75" customHeight="1">
      <c r="A22" s="2" t="s">
        <v>114</v>
      </c>
      <c r="B22" s="7" t="s">
        <v>115</v>
      </c>
      <c r="C22" s="4" t="s">
        <v>14</v>
      </c>
      <c r="D22" s="35">
        <v>110.92</v>
      </c>
      <c r="E22" s="39">
        <v>0.45266627512530233</v>
      </c>
      <c r="F22" s="542">
        <v>3.6100000000000003</v>
      </c>
      <c r="G22" s="542">
        <v>107.31310000000001</v>
      </c>
      <c r="H22" s="39">
        <v>0</v>
      </c>
      <c r="I22" s="39">
        <v>0</v>
      </c>
      <c r="J22" s="39">
        <v>0</v>
      </c>
      <c r="K22" s="39">
        <v>0</v>
      </c>
      <c r="L22" s="39"/>
      <c r="M22" s="39">
        <v>0</v>
      </c>
    </row>
    <row r="23" spans="1:13" s="117" customFormat="1" ht="15.75" customHeight="1">
      <c r="A23" s="2" t="s">
        <v>116</v>
      </c>
      <c r="B23" s="8" t="s">
        <v>117</v>
      </c>
      <c r="C23" s="4" t="s">
        <v>15</v>
      </c>
      <c r="D23" s="35">
        <v>0</v>
      </c>
      <c r="E23" s="39">
        <v>0</v>
      </c>
      <c r="F23" s="542">
        <v>0</v>
      </c>
      <c r="G23" s="542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</row>
    <row r="24" spans="1:13" s="117" customFormat="1" ht="15.75" customHeight="1">
      <c r="A24" s="2" t="s">
        <v>118</v>
      </c>
      <c r="B24" s="8" t="s">
        <v>119</v>
      </c>
      <c r="C24" s="4" t="s">
        <v>16</v>
      </c>
      <c r="D24" s="35">
        <v>40</v>
      </c>
      <c r="E24" s="39">
        <v>0.32648126586750981</v>
      </c>
      <c r="G24" s="542">
        <v>40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</row>
    <row r="25" spans="1:13" s="117" customFormat="1" ht="15.75" customHeight="1">
      <c r="A25" s="2" t="s">
        <v>120</v>
      </c>
      <c r="B25" s="543" t="s">
        <v>121</v>
      </c>
      <c r="C25" s="4" t="s">
        <v>17</v>
      </c>
      <c r="D25" s="35">
        <v>203.88</v>
      </c>
      <c r="E25" s="39">
        <v>0.8320375060633487</v>
      </c>
      <c r="F25" s="542">
        <v>10.39</v>
      </c>
      <c r="G25" s="542">
        <v>14.3</v>
      </c>
      <c r="H25" s="39">
        <v>3.5</v>
      </c>
      <c r="I25" s="39">
        <v>35.53</v>
      </c>
      <c r="J25" s="39">
        <v>5.07</v>
      </c>
      <c r="K25" s="39">
        <v>5</v>
      </c>
      <c r="L25" s="39">
        <v>126.53</v>
      </c>
      <c r="M25" s="39">
        <v>3.56</v>
      </c>
    </row>
    <row r="26" spans="1:13" s="117" customFormat="1" ht="15.75" customHeight="1">
      <c r="A26" s="2" t="s">
        <v>122</v>
      </c>
      <c r="B26" s="543" t="s">
        <v>123</v>
      </c>
      <c r="C26" s="4" t="s">
        <v>18</v>
      </c>
      <c r="D26" s="35">
        <v>30.1</v>
      </c>
      <c r="E26" s="39">
        <v>0.12283857628265057</v>
      </c>
      <c r="F26" s="542">
        <v>4.3</v>
      </c>
      <c r="G26" s="542">
        <v>3</v>
      </c>
      <c r="H26" s="39">
        <v>13.95</v>
      </c>
      <c r="I26" s="39">
        <v>2.2999999999999998</v>
      </c>
      <c r="J26" s="39">
        <v>2.4</v>
      </c>
      <c r="K26" s="39">
        <v>0.1</v>
      </c>
      <c r="L26" s="39">
        <v>2.0299999999999998</v>
      </c>
      <c r="M26" s="39">
        <v>2.02</v>
      </c>
    </row>
    <row r="27" spans="1:13" s="117" customFormat="1" ht="15.75" customHeight="1">
      <c r="A27" s="2" t="s">
        <v>124</v>
      </c>
      <c r="B27" s="8" t="s">
        <v>125</v>
      </c>
      <c r="C27" s="4" t="s">
        <v>19</v>
      </c>
      <c r="D27" s="35">
        <v>0</v>
      </c>
      <c r="E27" s="39">
        <v>0</v>
      </c>
      <c r="F27" s="542">
        <v>0</v>
      </c>
      <c r="G27" s="542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</row>
    <row r="28" spans="1:13" s="117" customFormat="1" ht="15.75" customHeight="1">
      <c r="A28" s="2" t="s">
        <v>126</v>
      </c>
      <c r="B28" s="8" t="s">
        <v>127</v>
      </c>
      <c r="C28" s="4" t="s">
        <v>20</v>
      </c>
      <c r="D28" s="35">
        <v>0</v>
      </c>
      <c r="E28" s="39">
        <v>0</v>
      </c>
      <c r="F28" s="542">
        <v>0</v>
      </c>
      <c r="G28" s="542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</row>
    <row r="29" spans="1:13" s="117" customFormat="1" ht="15.75" customHeight="1">
      <c r="A29" s="2" t="s">
        <v>128</v>
      </c>
      <c r="B29" s="108" t="s">
        <v>129</v>
      </c>
      <c r="C29" s="4" t="s">
        <v>21</v>
      </c>
      <c r="D29" s="35">
        <f>SUM(D30:D45)</f>
        <v>993.76179999999999</v>
      </c>
      <c r="E29" s="35">
        <f>D29/D7%</f>
        <v>4.0555576304346888</v>
      </c>
      <c r="F29" s="35">
        <f t="shared" ref="F29:M29" si="0">SUM(F30:F45)</f>
        <v>48.555999999999997</v>
      </c>
      <c r="G29" s="35">
        <f t="shared" si="0"/>
        <v>107.9255</v>
      </c>
      <c r="H29" s="35">
        <f t="shared" si="0"/>
        <v>128.31430000000003</v>
      </c>
      <c r="I29" s="35">
        <f t="shared" si="0"/>
        <v>130.73239999999996</v>
      </c>
      <c r="J29" s="35">
        <f t="shared" si="0"/>
        <v>140.33139999999997</v>
      </c>
      <c r="K29" s="35">
        <f t="shared" si="0"/>
        <v>65.021199999999993</v>
      </c>
      <c r="L29" s="35">
        <f t="shared" si="0"/>
        <v>228.9999</v>
      </c>
      <c r="M29" s="35">
        <f t="shared" si="0"/>
        <v>143.87700000000001</v>
      </c>
    </row>
    <row r="30" spans="1:13" s="112" customFormat="1" ht="15.75" customHeight="1">
      <c r="A30" s="9"/>
      <c r="B30" s="10" t="s">
        <v>130</v>
      </c>
      <c r="C30" s="6" t="s">
        <v>22</v>
      </c>
      <c r="D30" s="37">
        <v>496.41</v>
      </c>
      <c r="E30" s="59">
        <v>2.0258570648661318</v>
      </c>
      <c r="F30" s="59">
        <v>25.840000000000003</v>
      </c>
      <c r="G30" s="59">
        <v>61.74</v>
      </c>
      <c r="H30" s="59">
        <v>40.95000000000001</v>
      </c>
      <c r="I30" s="59">
        <v>79.86</v>
      </c>
      <c r="J30" s="59">
        <v>59.82</v>
      </c>
      <c r="K30" s="59">
        <v>35.86</v>
      </c>
      <c r="L30" s="59">
        <v>111.17999999999998</v>
      </c>
      <c r="M30" s="59">
        <v>57.470000000000006</v>
      </c>
    </row>
    <row r="31" spans="1:13" s="112" customFormat="1" ht="15.75" customHeight="1">
      <c r="A31" s="9"/>
      <c r="B31" s="525" t="s">
        <v>131</v>
      </c>
      <c r="C31" s="6" t="s">
        <v>23</v>
      </c>
      <c r="D31" s="37">
        <v>436.85179999999997</v>
      </c>
      <c r="E31" s="59">
        <v>1.7827991082562527</v>
      </c>
      <c r="F31" s="59">
        <v>8.6712000000000007</v>
      </c>
      <c r="G31" s="59">
        <v>41.13</v>
      </c>
      <c r="H31" s="59">
        <v>79.990000000000009</v>
      </c>
      <c r="I31" s="59">
        <v>42.37</v>
      </c>
      <c r="J31" s="59">
        <v>74.716399999999993</v>
      </c>
      <c r="K31" s="59">
        <v>26.547000000000001</v>
      </c>
      <c r="L31" s="59">
        <v>105.7139</v>
      </c>
      <c r="M31" s="59">
        <v>81.393199999999993</v>
      </c>
    </row>
    <row r="32" spans="1:13" s="112" customFormat="1" ht="15.75" customHeight="1">
      <c r="A32" s="9"/>
      <c r="B32" s="525" t="s">
        <v>132</v>
      </c>
      <c r="C32" s="6" t="s">
        <v>24</v>
      </c>
      <c r="D32" s="37">
        <v>6.64</v>
      </c>
      <c r="E32" s="59">
        <v>2.7097945067003311E-2</v>
      </c>
      <c r="F32" s="59">
        <v>5.24</v>
      </c>
      <c r="G32" s="59">
        <v>0.1236</v>
      </c>
      <c r="H32" s="59">
        <v>0</v>
      </c>
      <c r="I32" s="59">
        <v>0.14680000000000001</v>
      </c>
      <c r="J32" s="59">
        <v>0.13</v>
      </c>
      <c r="K32" s="59">
        <v>0</v>
      </c>
      <c r="L32" s="59">
        <v>1</v>
      </c>
      <c r="M32" s="59">
        <v>0</v>
      </c>
    </row>
    <row r="33" spans="1:13" s="112" customFormat="1" ht="15.75" customHeight="1">
      <c r="A33" s="9"/>
      <c r="B33" s="525" t="s">
        <v>133</v>
      </c>
      <c r="C33" s="6" t="s">
        <v>25</v>
      </c>
      <c r="D33" s="37">
        <v>5.71</v>
      </c>
      <c r="E33" s="59">
        <v>2.3302600351293511E-2</v>
      </c>
      <c r="F33" s="59">
        <v>3.05</v>
      </c>
      <c r="G33" s="59">
        <v>0.32</v>
      </c>
      <c r="H33" s="59">
        <v>6.5199999999999994E-2</v>
      </c>
      <c r="I33" s="59">
        <v>0.55969999999999998</v>
      </c>
      <c r="J33" s="59">
        <v>0.5</v>
      </c>
      <c r="K33" s="59">
        <v>0.23</v>
      </c>
      <c r="L33" s="59">
        <v>0.59000000000000008</v>
      </c>
      <c r="M33" s="59">
        <v>0.4</v>
      </c>
    </row>
    <row r="34" spans="1:13" s="112" customFormat="1" ht="15.75" customHeight="1">
      <c r="A34" s="9"/>
      <c r="B34" s="525" t="s">
        <v>134</v>
      </c>
      <c r="C34" s="6" t="s">
        <v>26</v>
      </c>
      <c r="D34" s="37">
        <v>22.585799999999999</v>
      </c>
      <c r="E34" s="59">
        <v>9.2173007182880032E-2</v>
      </c>
      <c r="F34" s="59">
        <v>3.5219999999999998</v>
      </c>
      <c r="G34" s="59">
        <v>2.0556999999999999</v>
      </c>
      <c r="H34" s="59">
        <v>2.8283999999999998</v>
      </c>
      <c r="I34" s="59">
        <v>3.6242000000000001</v>
      </c>
      <c r="J34" s="59">
        <v>2.7376999999999998</v>
      </c>
      <c r="K34" s="59">
        <v>2.0644999999999998</v>
      </c>
      <c r="L34" s="59">
        <v>2.4647999999999999</v>
      </c>
      <c r="M34" s="59">
        <v>3.2885</v>
      </c>
    </row>
    <row r="35" spans="1:13" s="112" customFormat="1" ht="15.75" customHeight="1">
      <c r="A35" s="9"/>
      <c r="B35" s="525" t="s">
        <v>135</v>
      </c>
      <c r="C35" s="6" t="s">
        <v>27</v>
      </c>
      <c r="D35" s="37">
        <v>1.181</v>
      </c>
      <c r="E35" s="59"/>
      <c r="F35" s="59">
        <v>0.36230000000000001</v>
      </c>
      <c r="G35" s="59">
        <v>0</v>
      </c>
      <c r="H35" s="59">
        <v>0</v>
      </c>
      <c r="I35" s="59">
        <v>0.81869999999999998</v>
      </c>
      <c r="J35" s="59">
        <v>0</v>
      </c>
      <c r="K35" s="59">
        <v>0</v>
      </c>
      <c r="L35" s="59">
        <v>0</v>
      </c>
      <c r="M35" s="59">
        <v>0</v>
      </c>
    </row>
    <row r="36" spans="1:13" s="112" customFormat="1" ht="15.75" customHeight="1">
      <c r="A36" s="9"/>
      <c r="B36" s="525" t="s">
        <v>136</v>
      </c>
      <c r="C36" s="6" t="s">
        <v>28</v>
      </c>
      <c r="D36" s="37">
        <v>7.99</v>
      </c>
      <c r="E36" s="59">
        <v>3.2607316428517545E-2</v>
      </c>
      <c r="F36" s="59">
        <v>0</v>
      </c>
      <c r="G36" s="59">
        <v>0</v>
      </c>
      <c r="H36" s="59">
        <v>0.57820000000000005</v>
      </c>
      <c r="I36" s="59">
        <v>0.11</v>
      </c>
      <c r="J36" s="59">
        <v>0</v>
      </c>
      <c r="K36" s="59">
        <v>0</v>
      </c>
      <c r="L36" s="59">
        <v>7.3</v>
      </c>
      <c r="M36" s="59">
        <v>0</v>
      </c>
    </row>
    <row r="37" spans="1:13" s="112" customFormat="1" ht="15.75" customHeight="1">
      <c r="A37" s="9"/>
      <c r="B37" s="525" t="s">
        <v>137</v>
      </c>
      <c r="C37" s="6" t="s">
        <v>29</v>
      </c>
      <c r="D37" s="37">
        <v>0.1739</v>
      </c>
      <c r="E37" s="59"/>
      <c r="F37" s="59">
        <v>0.1047</v>
      </c>
      <c r="G37" s="59">
        <v>0</v>
      </c>
      <c r="H37" s="59">
        <v>0</v>
      </c>
      <c r="I37" s="59">
        <v>2.3400000000000001E-2</v>
      </c>
      <c r="J37" s="59">
        <v>0</v>
      </c>
      <c r="K37" s="59">
        <v>0</v>
      </c>
      <c r="L37" s="59">
        <v>4.58E-2</v>
      </c>
      <c r="M37" s="59">
        <v>0</v>
      </c>
    </row>
    <row r="38" spans="1:13" s="112" customFormat="1" ht="17.100000000000001" customHeight="1">
      <c r="A38" s="9"/>
      <c r="B38" s="525" t="s">
        <v>138</v>
      </c>
      <c r="C38" s="6" t="s">
        <v>30</v>
      </c>
      <c r="D38" s="524"/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</row>
    <row r="39" spans="1:13" s="117" customFormat="1" ht="15.75" customHeight="1">
      <c r="A39" s="2"/>
      <c r="B39" s="525" t="s">
        <v>139</v>
      </c>
      <c r="C39" s="6" t="s">
        <v>31</v>
      </c>
      <c r="D39" s="37">
        <v>2.5539999999999998</v>
      </c>
      <c r="E39" s="59">
        <v>1.042291441282025E-2</v>
      </c>
      <c r="F39" s="59">
        <v>0.30930000000000002</v>
      </c>
      <c r="G39" s="59">
        <v>0</v>
      </c>
      <c r="H39" s="59">
        <v>0</v>
      </c>
      <c r="I39" s="59">
        <v>0</v>
      </c>
      <c r="J39" s="59">
        <v>2.2446999999999999</v>
      </c>
      <c r="K39" s="59">
        <v>0</v>
      </c>
      <c r="L39" s="59">
        <v>0</v>
      </c>
      <c r="M39" s="59">
        <v>0</v>
      </c>
    </row>
    <row r="40" spans="1:13" s="117" customFormat="1" ht="15.75" customHeight="1">
      <c r="A40" s="2"/>
      <c r="B40" s="525" t="s">
        <v>140</v>
      </c>
      <c r="C40" s="6" t="s">
        <v>32</v>
      </c>
      <c r="D40" s="37">
        <v>3.0381</v>
      </c>
      <c r="E40" s="59">
        <v>1.2398534172901021E-2</v>
      </c>
      <c r="F40" s="59">
        <v>0</v>
      </c>
      <c r="G40" s="59">
        <v>1.0347999999999999</v>
      </c>
      <c r="H40" s="59">
        <v>0.85640000000000005</v>
      </c>
      <c r="I40" s="59">
        <v>1.1469</v>
      </c>
      <c r="J40" s="59">
        <v>0</v>
      </c>
      <c r="K40" s="59">
        <v>0</v>
      </c>
      <c r="L40" s="59">
        <v>0</v>
      </c>
      <c r="M40" s="59">
        <v>0</v>
      </c>
    </row>
    <row r="41" spans="1:13" s="117" customFormat="1" ht="15.75" customHeight="1">
      <c r="A41" s="2"/>
      <c r="B41" s="525" t="s">
        <v>141</v>
      </c>
      <c r="C41" s="6" t="s">
        <v>33</v>
      </c>
      <c r="D41" s="37">
        <v>3.7500999999999998</v>
      </c>
      <c r="E41" s="59">
        <v>1.5304217439121855E-2</v>
      </c>
      <c r="F41" s="59">
        <v>0.40629999999999999</v>
      </c>
      <c r="G41" s="59">
        <v>0.60270000000000001</v>
      </c>
      <c r="H41" s="59">
        <v>1.107</v>
      </c>
      <c r="I41" s="59">
        <v>1.1959</v>
      </c>
      <c r="J41" s="59">
        <v>0</v>
      </c>
      <c r="K41" s="59">
        <v>0</v>
      </c>
      <c r="L41" s="59">
        <v>0</v>
      </c>
      <c r="M41" s="59">
        <v>0.43819999999999998</v>
      </c>
    </row>
    <row r="42" spans="1:13" s="117" customFormat="1" ht="15.75" customHeight="1">
      <c r="A42" s="2"/>
      <c r="B42" s="525" t="s">
        <v>142</v>
      </c>
      <c r="C42" s="6" t="s">
        <v>34</v>
      </c>
      <c r="D42" s="37">
        <v>4.2870999999999997</v>
      </c>
      <c r="E42" s="59">
        <v>1.7495722936257514E-2</v>
      </c>
      <c r="F42" s="59">
        <v>0.36570000000000003</v>
      </c>
      <c r="G42" s="59">
        <v>0.52070000000000005</v>
      </c>
      <c r="H42" s="59">
        <v>1.5911999999999999</v>
      </c>
      <c r="I42" s="59">
        <v>0.36349999999999999</v>
      </c>
      <c r="J42" s="59">
        <v>0.18260000000000001</v>
      </c>
      <c r="K42" s="59">
        <v>0.31969999999999998</v>
      </c>
      <c r="L42" s="59">
        <v>0.70540000000000003</v>
      </c>
      <c r="M42" s="59">
        <v>0.23830000000000001</v>
      </c>
    </row>
    <row r="43" spans="1:13" s="112" customFormat="1" ht="15.75" customHeight="1">
      <c r="A43" s="9"/>
      <c r="B43" s="525" t="s">
        <v>143</v>
      </c>
      <c r="C43" s="6" t="s">
        <v>35</v>
      </c>
      <c r="D43" s="37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</row>
    <row r="44" spans="1:13" s="112" customFormat="1" ht="15.75" customHeight="1">
      <c r="A44" s="9"/>
      <c r="B44" s="525" t="s">
        <v>144</v>
      </c>
      <c r="C44" s="6" t="s">
        <v>36</v>
      </c>
      <c r="D44" s="37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</row>
    <row r="45" spans="1:13" s="112" customFormat="1" ht="15.75" customHeight="1">
      <c r="A45" s="9"/>
      <c r="B45" s="525" t="s">
        <v>145</v>
      </c>
      <c r="C45" s="6" t="s">
        <v>37</v>
      </c>
      <c r="D45" s="37">
        <v>2.59</v>
      </c>
      <c r="E45" s="59">
        <v>1.0569830982460629E-2</v>
      </c>
      <c r="F45" s="59">
        <v>0.6845</v>
      </c>
      <c r="G45" s="59">
        <v>0.39800000000000002</v>
      </c>
      <c r="H45" s="59">
        <v>0.34789999999999999</v>
      </c>
      <c r="I45" s="59">
        <v>0.51329999999999998</v>
      </c>
      <c r="J45" s="59">
        <v>0</v>
      </c>
      <c r="K45" s="59">
        <v>0</v>
      </c>
      <c r="L45" s="59">
        <v>0</v>
      </c>
      <c r="M45" s="59">
        <v>0.64880000000000004</v>
      </c>
    </row>
    <row r="46" spans="1:13" s="117" customFormat="1" ht="15.75" customHeight="1">
      <c r="A46" s="2" t="s">
        <v>146</v>
      </c>
      <c r="B46" s="8" t="s">
        <v>147</v>
      </c>
      <c r="C46" s="4" t="s">
        <v>38</v>
      </c>
      <c r="D46" s="35">
        <v>0</v>
      </c>
      <c r="E46" s="39">
        <v>0</v>
      </c>
      <c r="F46" s="542">
        <v>0</v>
      </c>
      <c r="G46" s="542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</row>
    <row r="47" spans="1:13" s="117" customFormat="1" ht="15.75" customHeight="1">
      <c r="A47" s="2" t="s">
        <v>148</v>
      </c>
      <c r="B47" s="8" t="s">
        <v>149</v>
      </c>
      <c r="C47" s="4" t="s">
        <v>39</v>
      </c>
      <c r="D47" s="35">
        <v>1.2207999999999999</v>
      </c>
      <c r="E47" s="39"/>
      <c r="F47" s="542">
        <v>0.26</v>
      </c>
      <c r="G47" s="542">
        <v>2.5399999999999999E-2</v>
      </c>
      <c r="H47" s="39">
        <v>0.55269999999999997</v>
      </c>
      <c r="I47" s="39">
        <v>5.1799999999999999E-2</v>
      </c>
      <c r="J47" s="39">
        <v>0.21299999999999999</v>
      </c>
      <c r="K47" s="39">
        <v>9.6999999999999989E-2</v>
      </c>
      <c r="L47" s="39">
        <v>2.0899999999999998E-2</v>
      </c>
      <c r="M47" s="39">
        <v>0</v>
      </c>
    </row>
    <row r="48" spans="1:13" s="117" customFormat="1" ht="15.75" customHeight="1">
      <c r="A48" s="2" t="s">
        <v>150</v>
      </c>
      <c r="B48" s="8" t="s">
        <v>151</v>
      </c>
      <c r="C48" s="4" t="s">
        <v>40</v>
      </c>
      <c r="D48" s="35">
        <v>0</v>
      </c>
      <c r="E48" s="39">
        <v>0</v>
      </c>
      <c r="F48" s="542">
        <v>0</v>
      </c>
      <c r="G48" s="542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</row>
    <row r="49" spans="1:13" s="117" customFormat="1" ht="15.75" customHeight="1">
      <c r="A49" s="2" t="s">
        <v>152</v>
      </c>
      <c r="B49" s="8" t="s">
        <v>153</v>
      </c>
      <c r="C49" s="4" t="s">
        <v>41</v>
      </c>
      <c r="D49" s="35">
        <v>304.14449999999999</v>
      </c>
      <c r="E49" s="39">
        <v>1.2412185170830103</v>
      </c>
      <c r="F49" s="542">
        <v>9.5399999999999999E-2</v>
      </c>
      <c r="G49" s="542">
        <v>42.228900000000003</v>
      </c>
      <c r="H49" s="39">
        <v>44.5334</v>
      </c>
      <c r="I49" s="39">
        <v>57.9054</v>
      </c>
      <c r="J49" s="39">
        <v>49.573500000000003</v>
      </c>
      <c r="K49" s="39">
        <v>31.447399999999998</v>
      </c>
      <c r="L49" s="39">
        <v>37.721699999999998</v>
      </c>
      <c r="M49" s="39">
        <v>40.638799999999996</v>
      </c>
    </row>
    <row r="50" spans="1:13" s="117" customFormat="1" ht="15.75" customHeight="1">
      <c r="A50" s="2" t="s">
        <v>154</v>
      </c>
      <c r="B50" s="8" t="s">
        <v>155</v>
      </c>
      <c r="C50" s="4" t="s">
        <v>42</v>
      </c>
      <c r="D50" s="35">
        <v>34.485900000000001</v>
      </c>
      <c r="E50" s="39">
        <v>0.14073750358225445</v>
      </c>
      <c r="F50" s="542">
        <v>34.485900000000001</v>
      </c>
      <c r="G50" s="542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</row>
    <row r="51" spans="1:13" s="117" customFormat="1" ht="15.75" customHeight="1">
      <c r="A51" s="2" t="s">
        <v>156</v>
      </c>
      <c r="B51" s="8" t="s">
        <v>157</v>
      </c>
      <c r="C51" s="4" t="s">
        <v>43</v>
      </c>
      <c r="D51" s="35">
        <v>14.276000000000002</v>
      </c>
      <c r="E51" s="39">
        <v>5.8260581894057133E-2</v>
      </c>
      <c r="F51" s="542">
        <v>7.3464999999999998</v>
      </c>
      <c r="G51" s="542">
        <v>0.25969999999999999</v>
      </c>
      <c r="H51" s="39">
        <v>0.27239999999999998</v>
      </c>
      <c r="I51" s="39">
        <v>0.99739999999999995</v>
      </c>
      <c r="J51" s="39">
        <v>0.58989999999999998</v>
      </c>
      <c r="K51" s="39">
        <v>0.29389999999999999</v>
      </c>
      <c r="L51" s="39">
        <v>3.1299000000000001</v>
      </c>
      <c r="M51" s="39">
        <v>1.3863000000000001</v>
      </c>
    </row>
    <row r="52" spans="1:13" s="117" customFormat="1" ht="15.75" customHeight="1">
      <c r="A52" s="2" t="s">
        <v>158</v>
      </c>
      <c r="B52" s="8" t="s">
        <v>159</v>
      </c>
      <c r="C52" s="4" t="s">
        <v>44</v>
      </c>
      <c r="D52" s="35">
        <v>0.35749999999999998</v>
      </c>
      <c r="E52" s="39"/>
      <c r="F52" s="542">
        <v>0.35749999999999998</v>
      </c>
      <c r="G52" s="542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</row>
    <row r="53" spans="1:13" s="117" customFormat="1" ht="15.75" customHeight="1">
      <c r="A53" s="2" t="s">
        <v>160</v>
      </c>
      <c r="B53" s="8" t="s">
        <v>161</v>
      </c>
      <c r="C53" s="4" t="s">
        <v>162</v>
      </c>
      <c r="D53" s="35">
        <v>0</v>
      </c>
      <c r="E53" s="39">
        <v>0</v>
      </c>
      <c r="F53" s="542">
        <v>0</v>
      </c>
      <c r="G53" s="542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</row>
    <row r="54" spans="1:13" s="117" customFormat="1" ht="15.75" customHeight="1">
      <c r="A54" s="2" t="s">
        <v>163</v>
      </c>
      <c r="B54" s="543" t="s">
        <v>623</v>
      </c>
      <c r="C54" s="4" t="s">
        <v>45</v>
      </c>
      <c r="D54" s="35">
        <v>1.5302000000000002</v>
      </c>
      <c r="E54" s="39">
        <v>6.2447704128807948E-3</v>
      </c>
      <c r="F54" s="542">
        <v>9.4600000000000004E-2</v>
      </c>
      <c r="G54" s="542">
        <v>0.84499999999999997</v>
      </c>
      <c r="H54" s="39">
        <v>0.28410000000000002</v>
      </c>
      <c r="I54" s="39">
        <v>0.1588</v>
      </c>
      <c r="J54" s="39">
        <v>0</v>
      </c>
      <c r="K54" s="39">
        <v>6.7000000000000004E-2</v>
      </c>
      <c r="L54" s="39">
        <v>2.7300000000000001E-2</v>
      </c>
      <c r="M54" s="39">
        <v>5.3400000000000003E-2</v>
      </c>
    </row>
    <row r="55" spans="1:13" s="117" customFormat="1" ht="15.75" customHeight="1">
      <c r="A55" s="2" t="s">
        <v>164</v>
      </c>
      <c r="B55" s="543" t="s">
        <v>165</v>
      </c>
      <c r="C55" s="4" t="s">
        <v>46</v>
      </c>
      <c r="D55" s="35">
        <v>7339.2586000000001</v>
      </c>
      <c r="E55" s="39">
        <v>29.788389845278846</v>
      </c>
      <c r="F55" s="542">
        <v>63.22</v>
      </c>
      <c r="G55" s="542">
        <v>1383.2971</v>
      </c>
      <c r="H55" s="39">
        <v>414.82170000000002</v>
      </c>
      <c r="I55" s="39">
        <v>1259.7195999999999</v>
      </c>
      <c r="J55" s="39">
        <v>1834.1727000000001</v>
      </c>
      <c r="K55" s="39">
        <v>399.46129999999999</v>
      </c>
      <c r="L55" s="39">
        <v>655.55420000000004</v>
      </c>
      <c r="M55" s="39">
        <v>1289.0119999999999</v>
      </c>
    </row>
    <row r="56" spans="1:13" s="117" customFormat="1" ht="15.75" customHeight="1">
      <c r="A56" s="2" t="s">
        <v>166</v>
      </c>
      <c r="B56" s="8" t="s">
        <v>167</v>
      </c>
      <c r="C56" s="4" t="s">
        <v>47</v>
      </c>
      <c r="D56" s="35">
        <v>0.495</v>
      </c>
      <c r="E56" s="39"/>
      <c r="F56" s="542">
        <v>0.495</v>
      </c>
      <c r="G56" s="542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</row>
    <row r="57" spans="1:13" s="117" customFormat="1" ht="15.75" customHeight="1">
      <c r="A57" s="2" t="s">
        <v>168</v>
      </c>
      <c r="B57" s="8" t="s">
        <v>169</v>
      </c>
      <c r="C57" s="4" t="s">
        <v>48</v>
      </c>
      <c r="D57" s="35">
        <v>0</v>
      </c>
      <c r="E57" s="39">
        <v>0</v>
      </c>
      <c r="F57" s="542">
        <v>0</v>
      </c>
      <c r="G57" s="542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</row>
    <row r="58" spans="1:13" s="24" customFormat="1" ht="15.75" customHeight="1">
      <c r="A58" s="11" t="s">
        <v>170</v>
      </c>
      <c r="B58" s="17" t="s">
        <v>171</v>
      </c>
      <c r="C58" s="18" t="s">
        <v>49</v>
      </c>
      <c r="D58" s="19">
        <v>108.31648</v>
      </c>
      <c r="E58" s="20">
        <v>0.44204126880891009</v>
      </c>
      <c r="F58" s="544">
        <v>0</v>
      </c>
      <c r="G58" s="544">
        <v>0</v>
      </c>
      <c r="H58" s="20">
        <v>0</v>
      </c>
      <c r="I58" s="20">
        <v>108.31648</v>
      </c>
      <c r="J58" s="20">
        <v>0</v>
      </c>
      <c r="K58" s="20">
        <v>0</v>
      </c>
      <c r="L58" s="20">
        <v>0</v>
      </c>
      <c r="M58" s="20">
        <v>0</v>
      </c>
    </row>
    <row r="59" spans="1:13" ht="15.75" customHeight="1">
      <c r="A59" s="11" t="s">
        <v>172</v>
      </c>
      <c r="B59" s="12" t="s">
        <v>173</v>
      </c>
      <c r="C59" s="13"/>
      <c r="D59" s="529"/>
      <c r="E59" s="13">
        <v>0</v>
      </c>
      <c r="F59" s="13"/>
      <c r="G59" s="13"/>
      <c r="H59" s="13"/>
      <c r="I59" s="13"/>
      <c r="J59" s="13"/>
      <c r="K59" s="13"/>
      <c r="L59" s="13"/>
      <c r="M59" s="15"/>
    </row>
    <row r="60" spans="1:13" ht="15.75" customHeight="1">
      <c r="A60" s="11" t="s">
        <v>174</v>
      </c>
      <c r="B60" s="17" t="s">
        <v>175</v>
      </c>
      <c r="C60" s="18" t="s">
        <v>176</v>
      </c>
      <c r="D60" s="41"/>
      <c r="E60" s="53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</row>
    <row r="61" spans="1:13" ht="15.75" customHeight="1">
      <c r="A61" s="11" t="s">
        <v>177</v>
      </c>
      <c r="B61" s="17" t="s">
        <v>178</v>
      </c>
      <c r="C61" s="18" t="s">
        <v>179</v>
      </c>
      <c r="D61" s="41"/>
      <c r="E61" s="53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</row>
    <row r="62" spans="1:13" ht="15.75" customHeight="1">
      <c r="A62" s="11" t="s">
        <v>170</v>
      </c>
      <c r="B62" s="25" t="s">
        <v>180</v>
      </c>
      <c r="C62" s="11" t="s">
        <v>181</v>
      </c>
      <c r="D62" s="41">
        <f>SUM(F62:M62)</f>
        <v>739.50099999999998</v>
      </c>
      <c r="E62" s="66">
        <f>D62/$D$7%</f>
        <v>3.0179152823786173</v>
      </c>
      <c r="F62" s="20">
        <f>F7</f>
        <v>739.50099999999998</v>
      </c>
      <c r="G62" s="41"/>
      <c r="H62" s="41"/>
      <c r="I62" s="41"/>
      <c r="J62" s="41"/>
      <c r="K62" s="41"/>
      <c r="L62" s="41"/>
      <c r="M62" s="41"/>
    </row>
    <row r="63" spans="1:13" ht="22.9" customHeight="1">
      <c r="A63" s="11">
        <v>4</v>
      </c>
      <c r="B63" s="25" t="s">
        <v>182</v>
      </c>
      <c r="C63" s="11" t="s">
        <v>183</v>
      </c>
      <c r="D63" s="41">
        <f t="shared" ref="D63:D72" si="1">SUM(F63:M63)</f>
        <v>11193.8</v>
      </c>
      <c r="E63" s="66">
        <f t="shared" ref="E63:E72" si="2">D63/$D$7%</f>
        <v>45.68207492334664</v>
      </c>
      <c r="F63" s="145">
        <f>F11+F12</f>
        <v>502.69489999999996</v>
      </c>
      <c r="G63" s="145">
        <f t="shared" ref="G63:M63" si="3">G11+G12</f>
        <v>1216.8055999999999</v>
      </c>
      <c r="H63" s="145">
        <f t="shared" si="3"/>
        <v>1460.3116</v>
      </c>
      <c r="I63" s="145">
        <f t="shared" si="3"/>
        <v>1884.1934000000001</v>
      </c>
      <c r="J63" s="145">
        <f t="shared" si="3"/>
        <v>1633.9883000000002</v>
      </c>
      <c r="K63" s="145">
        <f t="shared" si="3"/>
        <v>1220.8934999999999</v>
      </c>
      <c r="L63" s="145">
        <f t="shared" si="3"/>
        <v>1025.9095</v>
      </c>
      <c r="M63" s="145">
        <f t="shared" si="3"/>
        <v>2249.0031999999997</v>
      </c>
    </row>
    <row r="64" spans="1:13" ht="26.45" customHeight="1">
      <c r="A64" s="11">
        <v>5</v>
      </c>
      <c r="B64" s="25" t="s">
        <v>184</v>
      </c>
      <c r="C64" s="11" t="s">
        <v>185</v>
      </c>
      <c r="D64" s="41">
        <f t="shared" si="1"/>
        <v>1674.8639999999998</v>
      </c>
      <c r="E64" s="66">
        <f t="shared" si="2"/>
        <v>6.8351464859490116</v>
      </c>
      <c r="F64" s="145">
        <f>F13+F14+F15</f>
        <v>0</v>
      </c>
      <c r="G64" s="145">
        <f t="shared" ref="G64:M64" si="4">G13+G14+G15</f>
        <v>0</v>
      </c>
      <c r="H64" s="145">
        <f t="shared" si="4"/>
        <v>7.7240000000000002</v>
      </c>
      <c r="I64" s="145">
        <f t="shared" si="4"/>
        <v>121.1</v>
      </c>
      <c r="J64" s="145">
        <f t="shared" si="4"/>
        <v>22.4</v>
      </c>
      <c r="K64" s="145">
        <f t="shared" si="4"/>
        <v>0</v>
      </c>
      <c r="L64" s="145">
        <f t="shared" si="4"/>
        <v>1503.6999999999998</v>
      </c>
      <c r="M64" s="145">
        <f t="shared" si="4"/>
        <v>19.940000000000001</v>
      </c>
    </row>
    <row r="65" spans="1:13" ht="15.75" customHeight="1">
      <c r="A65" s="11">
        <v>6</v>
      </c>
      <c r="B65" s="25" t="s">
        <v>186</v>
      </c>
      <c r="C65" s="11" t="s">
        <v>187</v>
      </c>
      <c r="D65" s="41">
        <f t="shared" si="1"/>
        <v>0</v>
      </c>
      <c r="E65" s="66">
        <f t="shared" si="2"/>
        <v>0</v>
      </c>
      <c r="F65" s="145"/>
      <c r="G65" s="41"/>
      <c r="H65" s="41"/>
      <c r="I65" s="41"/>
      <c r="J65" s="41"/>
      <c r="K65" s="41"/>
      <c r="L65" s="41"/>
      <c r="M65" s="41"/>
    </row>
    <row r="66" spans="1:13" ht="15.75" customHeight="1">
      <c r="A66" s="11">
        <v>7</v>
      </c>
      <c r="B66" s="25" t="s">
        <v>188</v>
      </c>
      <c r="C66" s="11" t="s">
        <v>189</v>
      </c>
      <c r="D66" s="41">
        <f t="shared" si="1"/>
        <v>0</v>
      </c>
      <c r="E66" s="66">
        <f t="shared" si="2"/>
        <v>0</v>
      </c>
      <c r="F66" s="145"/>
      <c r="G66" s="41"/>
      <c r="H66" s="41"/>
      <c r="I66" s="41"/>
      <c r="J66" s="41"/>
      <c r="K66" s="41"/>
      <c r="L66" s="41"/>
      <c r="M66" s="41"/>
    </row>
    <row r="67" spans="1:13" ht="21.6" customHeight="1">
      <c r="A67" s="11">
        <v>8</v>
      </c>
      <c r="B67" s="25" t="s">
        <v>190</v>
      </c>
      <c r="C67" s="11" t="s">
        <v>191</v>
      </c>
      <c r="D67" s="41">
        <f t="shared" si="1"/>
        <v>0</v>
      </c>
      <c r="E67" s="66">
        <f t="shared" si="2"/>
        <v>0</v>
      </c>
      <c r="F67" s="145">
        <f>F23+F24</f>
        <v>0</v>
      </c>
      <c r="G67" s="41"/>
      <c r="H67" s="41"/>
      <c r="I67" s="41"/>
      <c r="J67" s="41"/>
      <c r="K67" s="41"/>
      <c r="L67" s="41"/>
      <c r="M67" s="41"/>
    </row>
    <row r="68" spans="1:13" ht="15.75" customHeight="1">
      <c r="A68" s="11">
        <v>9</v>
      </c>
      <c r="B68" s="25" t="s">
        <v>192</v>
      </c>
      <c r="C68" s="11" t="s">
        <v>193</v>
      </c>
      <c r="D68" s="41">
        <f t="shared" si="1"/>
        <v>0</v>
      </c>
      <c r="E68" s="66">
        <f t="shared" si="2"/>
        <v>0</v>
      </c>
      <c r="F68" s="145"/>
      <c r="G68" s="41"/>
      <c r="H68" s="41"/>
      <c r="I68" s="41"/>
      <c r="J68" s="41"/>
      <c r="K68" s="41"/>
      <c r="L68" s="41"/>
      <c r="M68" s="41"/>
    </row>
    <row r="69" spans="1:13" ht="15.75" customHeight="1">
      <c r="A69" s="11">
        <v>10</v>
      </c>
      <c r="B69" s="25" t="s">
        <v>194</v>
      </c>
      <c r="C69" s="11" t="s">
        <v>195</v>
      </c>
      <c r="D69" s="41">
        <f t="shared" si="1"/>
        <v>40.776000000000003</v>
      </c>
      <c r="E69" s="66">
        <f t="shared" si="2"/>
        <v>0.16640750121266976</v>
      </c>
      <c r="F69" s="145">
        <f>F25*20%</f>
        <v>2.0780000000000003</v>
      </c>
      <c r="G69" s="145">
        <f t="shared" ref="G69:M69" si="5">G25*20%</f>
        <v>2.8600000000000003</v>
      </c>
      <c r="H69" s="145">
        <f t="shared" si="5"/>
        <v>0.70000000000000007</v>
      </c>
      <c r="I69" s="145">
        <f t="shared" si="5"/>
        <v>7.1060000000000008</v>
      </c>
      <c r="J69" s="145">
        <f t="shared" si="5"/>
        <v>1.014</v>
      </c>
      <c r="K69" s="145">
        <f t="shared" si="5"/>
        <v>1</v>
      </c>
      <c r="L69" s="145">
        <f t="shared" si="5"/>
        <v>25.306000000000001</v>
      </c>
      <c r="M69" s="145">
        <f t="shared" si="5"/>
        <v>0.71200000000000008</v>
      </c>
    </row>
    <row r="70" spans="1:13" ht="15.75" customHeight="1">
      <c r="A70" s="11">
        <v>11</v>
      </c>
      <c r="B70" s="25" t="s">
        <v>196</v>
      </c>
      <c r="C70" s="11" t="s">
        <v>197</v>
      </c>
      <c r="D70" s="41">
        <f t="shared" si="1"/>
        <v>0</v>
      </c>
      <c r="E70" s="66">
        <f t="shared" si="2"/>
        <v>0</v>
      </c>
      <c r="F70" s="41">
        <v>0</v>
      </c>
      <c r="G70" s="41"/>
      <c r="H70" s="41"/>
      <c r="I70" s="41"/>
      <c r="J70" s="41"/>
      <c r="K70" s="41"/>
      <c r="L70" s="41"/>
      <c r="M70" s="41"/>
    </row>
    <row r="71" spans="1:13" ht="16.5" customHeight="1">
      <c r="A71" s="11">
        <v>12</v>
      </c>
      <c r="B71" s="25" t="s">
        <v>198</v>
      </c>
      <c r="C71" s="11" t="s">
        <v>199</v>
      </c>
      <c r="D71" s="41">
        <f t="shared" si="1"/>
        <v>0</v>
      </c>
      <c r="E71" s="66">
        <f t="shared" si="2"/>
        <v>0</v>
      </c>
      <c r="F71" s="41">
        <v>0</v>
      </c>
      <c r="G71" s="41"/>
      <c r="H71" s="41"/>
      <c r="I71" s="41"/>
      <c r="J71" s="41"/>
      <c r="K71" s="41"/>
      <c r="L71" s="41"/>
      <c r="M71" s="41"/>
    </row>
    <row r="72" spans="1:13" ht="20.45" customHeight="1">
      <c r="A72" s="11">
        <v>13</v>
      </c>
      <c r="B72" s="25" t="s">
        <v>205</v>
      </c>
      <c r="C72" s="11" t="s">
        <v>201</v>
      </c>
      <c r="D72" s="41">
        <f t="shared" si="1"/>
        <v>0</v>
      </c>
      <c r="E72" s="66">
        <f t="shared" si="2"/>
        <v>0</v>
      </c>
      <c r="F72" s="41">
        <v>0</v>
      </c>
      <c r="G72" s="41"/>
      <c r="H72" s="41"/>
      <c r="I72" s="41"/>
      <c r="J72" s="41"/>
      <c r="K72" s="41"/>
      <c r="L72" s="41"/>
      <c r="M72" s="41"/>
    </row>
    <row r="73" spans="1:13">
      <c r="B73" s="29" t="s">
        <v>202</v>
      </c>
    </row>
    <row r="74" spans="1:13">
      <c r="B74" s="67" t="s">
        <v>675</v>
      </c>
    </row>
  </sheetData>
  <mergeCells count="8">
    <mergeCell ref="A1:M1"/>
    <mergeCell ref="A2:M2"/>
    <mergeCell ref="A3:A4"/>
    <mergeCell ref="B3:B4"/>
    <mergeCell ref="C3:C4"/>
    <mergeCell ref="D3:D4"/>
    <mergeCell ref="E3:E4"/>
    <mergeCell ref="F3:M3"/>
  </mergeCells>
  <phoneticPr fontId="18" type="noConversion"/>
  <pageMargins left="0.47244094488188998" right="0.39370078740157499" top="0.75" bottom="0.5" header="0" footer="0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9A615-8C4D-4634-B657-E3730AD37D52}">
  <dimension ref="A1:M39"/>
  <sheetViews>
    <sheetView showZeros="0" workbookViewId="0">
      <pane xSplit="4" ySplit="6" topLeftCell="E7" activePane="bottomRight" state="frozen"/>
      <selection activeCell="B17" sqref="B17"/>
      <selection pane="bottomLeft" activeCell="B17" sqref="B17"/>
      <selection pane="topRight" activeCell="B17" sqref="B17"/>
      <selection pane="bottomRight" activeCell="I21" sqref="I21"/>
    </sheetView>
  </sheetViews>
  <sheetFormatPr defaultColWidth="8.94921875" defaultRowHeight="15" customHeight="1"/>
  <cols>
    <col min="1" max="1" width="3.5546875" style="68" bestFit="1" customWidth="1"/>
    <col min="2" max="2" width="39.83984375" style="100" customWidth="1"/>
    <col min="3" max="3" width="10.171875" style="69" customWidth="1"/>
    <col min="4" max="4" width="9.9296875" style="101" customWidth="1"/>
    <col min="5" max="11" width="7.59765625" style="100" customWidth="1"/>
    <col min="12" max="12" width="7.84375" style="100" customWidth="1"/>
    <col min="13" max="16384" width="8.94921875" style="27"/>
  </cols>
  <sheetData>
    <row r="1" spans="1:12" ht="16.5" customHeight="1">
      <c r="A1" s="566" t="s">
        <v>651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</row>
    <row r="2" spans="1:12" ht="16.5" customHeight="1">
      <c r="A2" s="566" t="s">
        <v>652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</row>
    <row r="3" spans="1:12" ht="16.5" customHeight="1">
      <c r="B3" s="69"/>
      <c r="D3" s="70"/>
      <c r="E3" s="567" t="s">
        <v>214</v>
      </c>
      <c r="F3" s="567"/>
      <c r="G3" s="567"/>
      <c r="H3" s="567"/>
      <c r="I3" s="567"/>
      <c r="J3" s="567"/>
      <c r="K3" s="567"/>
      <c r="L3" s="567"/>
    </row>
    <row r="4" spans="1:12" s="71" customFormat="1" ht="15" customHeight="1">
      <c r="A4" s="574" t="s">
        <v>50</v>
      </c>
      <c r="B4" s="576" t="s">
        <v>51</v>
      </c>
      <c r="C4" s="576" t="s">
        <v>52</v>
      </c>
      <c r="D4" s="578" t="s">
        <v>203</v>
      </c>
      <c r="E4" s="561" t="s">
        <v>215</v>
      </c>
      <c r="F4" s="561"/>
      <c r="G4" s="561"/>
      <c r="H4" s="561"/>
      <c r="I4" s="561"/>
      <c r="J4" s="561"/>
      <c r="K4" s="561"/>
      <c r="L4" s="561"/>
    </row>
    <row r="5" spans="1:12" s="71" customFormat="1" ht="36.75" customHeight="1">
      <c r="A5" s="575"/>
      <c r="B5" s="577"/>
      <c r="C5" s="577"/>
      <c r="D5" s="579"/>
      <c r="E5" s="48" t="s">
        <v>293</v>
      </c>
      <c r="F5" s="48" t="s">
        <v>294</v>
      </c>
      <c r="G5" s="48" t="s">
        <v>295</v>
      </c>
      <c r="H5" s="48" t="s">
        <v>296</v>
      </c>
      <c r="I5" s="48" t="s">
        <v>297</v>
      </c>
      <c r="J5" s="48" t="s">
        <v>298</v>
      </c>
      <c r="K5" s="48" t="s">
        <v>299</v>
      </c>
      <c r="L5" s="48" t="s">
        <v>300</v>
      </c>
    </row>
    <row r="6" spans="1:12" s="26" customFormat="1" ht="16.5" customHeight="1">
      <c r="A6" s="31" t="s">
        <v>56</v>
      </c>
      <c r="B6" s="72" t="s">
        <v>57</v>
      </c>
      <c r="C6" s="72" t="s">
        <v>58</v>
      </c>
      <c r="D6" s="32" t="s">
        <v>216</v>
      </c>
      <c r="E6" s="73" t="s">
        <v>60</v>
      </c>
      <c r="F6" s="73" t="s">
        <v>61</v>
      </c>
      <c r="G6" s="73" t="s">
        <v>62</v>
      </c>
      <c r="H6" s="73" t="s">
        <v>63</v>
      </c>
      <c r="I6" s="73" t="s">
        <v>64</v>
      </c>
      <c r="J6" s="73" t="s">
        <v>65</v>
      </c>
      <c r="K6" s="73" t="s">
        <v>66</v>
      </c>
      <c r="L6" s="546" t="s">
        <v>67</v>
      </c>
    </row>
    <row r="7" spans="1:12" s="26" customFormat="1" ht="18.75" customHeight="1">
      <c r="A7" s="11">
        <v>1</v>
      </c>
      <c r="B7" s="74" t="s">
        <v>217</v>
      </c>
      <c r="C7" s="75" t="s">
        <v>218</v>
      </c>
      <c r="D7" s="41">
        <v>516.05999999999995</v>
      </c>
      <c r="E7" s="41">
        <v>22.23</v>
      </c>
      <c r="F7" s="41">
        <v>113.15</v>
      </c>
      <c r="G7" s="41">
        <v>60.280000000000008</v>
      </c>
      <c r="H7" s="41">
        <v>59.52000000000001</v>
      </c>
      <c r="I7" s="41">
        <v>12</v>
      </c>
      <c r="J7" s="41">
        <v>20.76</v>
      </c>
      <c r="K7" s="41">
        <v>199.63</v>
      </c>
      <c r="L7" s="41">
        <v>28.490000000000002</v>
      </c>
    </row>
    <row r="8" spans="1:12" s="26" customFormat="1" ht="18.75" customHeight="1">
      <c r="A8" s="77"/>
      <c r="B8" s="78" t="s">
        <v>219</v>
      </c>
      <c r="C8" s="79"/>
      <c r="D8" s="52">
        <v>0</v>
      </c>
      <c r="E8" s="52"/>
      <c r="F8" s="52"/>
      <c r="G8" s="52"/>
      <c r="H8" s="52"/>
      <c r="I8" s="52"/>
      <c r="J8" s="52"/>
      <c r="K8" s="52"/>
      <c r="L8" s="52"/>
    </row>
    <row r="9" spans="1:12" s="26" customFormat="1" ht="18.75" customHeight="1">
      <c r="A9" s="2" t="s">
        <v>71</v>
      </c>
      <c r="B9" s="38" t="s">
        <v>220</v>
      </c>
      <c r="C9" s="80" t="s">
        <v>221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</row>
    <row r="10" spans="1:12" s="26" customFormat="1" ht="18.75" customHeight="1">
      <c r="A10" s="2"/>
      <c r="B10" s="36" t="s">
        <v>263</v>
      </c>
      <c r="C10" s="81" t="s">
        <v>222</v>
      </c>
      <c r="D10" s="37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</row>
    <row r="11" spans="1:12" s="26" customFormat="1" ht="18.75" customHeight="1">
      <c r="A11" s="2" t="s">
        <v>78</v>
      </c>
      <c r="B11" s="38" t="s">
        <v>79</v>
      </c>
      <c r="C11" s="80" t="s">
        <v>223</v>
      </c>
      <c r="D11" s="35">
        <v>195.98</v>
      </c>
      <c r="E11" s="35">
        <v>15.73</v>
      </c>
      <c r="F11" s="35">
        <v>13.05</v>
      </c>
      <c r="G11" s="35">
        <v>9.8300000000000054</v>
      </c>
      <c r="H11" s="35">
        <v>41.220000000000006</v>
      </c>
      <c r="I11" s="35">
        <v>8.8000000000000007</v>
      </c>
      <c r="J11" s="35">
        <v>2.6799999999999997</v>
      </c>
      <c r="K11" s="35">
        <v>79.180000000000007</v>
      </c>
      <c r="L11" s="35">
        <v>25.490000000000002</v>
      </c>
    </row>
    <row r="12" spans="1:12" s="26" customFormat="1" ht="18.75" customHeight="1">
      <c r="A12" s="2" t="s">
        <v>80</v>
      </c>
      <c r="B12" s="38" t="s">
        <v>81</v>
      </c>
      <c r="C12" s="80" t="s">
        <v>224</v>
      </c>
      <c r="D12" s="35">
        <v>199.18</v>
      </c>
      <c r="E12" s="35">
        <v>6.5</v>
      </c>
      <c r="F12" s="35">
        <v>100.10000000000001</v>
      </c>
      <c r="G12" s="35">
        <v>50.45</v>
      </c>
      <c r="H12" s="35">
        <v>7.3000000000000007</v>
      </c>
      <c r="I12" s="35">
        <v>3.2</v>
      </c>
      <c r="J12" s="35">
        <v>18.080000000000002</v>
      </c>
      <c r="K12" s="35">
        <v>10.55</v>
      </c>
      <c r="L12" s="35">
        <v>3</v>
      </c>
    </row>
    <row r="13" spans="1:12" s="26" customFormat="1" ht="18.75" customHeight="1">
      <c r="A13" s="2" t="s">
        <v>82</v>
      </c>
      <c r="B13" s="38" t="s">
        <v>83</v>
      </c>
      <c r="C13" s="80" t="s">
        <v>225</v>
      </c>
      <c r="D13" s="35">
        <v>37.9</v>
      </c>
      <c r="E13" s="35">
        <v>0</v>
      </c>
      <c r="F13" s="35">
        <v>0</v>
      </c>
      <c r="G13" s="35">
        <v>0</v>
      </c>
      <c r="H13" s="35">
        <v>10</v>
      </c>
      <c r="I13" s="35">
        <v>0</v>
      </c>
      <c r="J13" s="35">
        <v>0</v>
      </c>
      <c r="K13" s="35">
        <v>27.9</v>
      </c>
      <c r="L13" s="35">
        <v>0</v>
      </c>
    </row>
    <row r="14" spans="1:12" s="26" customFormat="1" ht="18.75" customHeight="1">
      <c r="A14" s="2" t="s">
        <v>90</v>
      </c>
      <c r="B14" s="38" t="s">
        <v>91</v>
      </c>
      <c r="C14" s="80" t="s">
        <v>226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</row>
    <row r="15" spans="1:12" s="26" customFormat="1" ht="18.75" customHeight="1">
      <c r="A15" s="2" t="s">
        <v>98</v>
      </c>
      <c r="B15" s="38" t="s">
        <v>99</v>
      </c>
      <c r="C15" s="80" t="s">
        <v>227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</row>
    <row r="16" spans="1:12" ht="17.100000000000001" customHeight="1">
      <c r="A16" s="2"/>
      <c r="B16" s="5" t="s">
        <v>212</v>
      </c>
      <c r="C16" s="6" t="s">
        <v>228</v>
      </c>
      <c r="D16" s="111"/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</row>
    <row r="17" spans="1:13" s="26" customFormat="1" ht="18.75" customHeight="1">
      <c r="A17" s="2" t="s">
        <v>105</v>
      </c>
      <c r="B17" s="38" t="s">
        <v>106</v>
      </c>
      <c r="C17" s="80" t="s">
        <v>229</v>
      </c>
      <c r="D17" s="35">
        <v>83</v>
      </c>
      <c r="E17" s="35">
        <v>0</v>
      </c>
      <c r="F17" s="35">
        <v>0</v>
      </c>
      <c r="G17" s="35">
        <v>0</v>
      </c>
      <c r="H17" s="35">
        <v>1</v>
      </c>
      <c r="I17" s="35">
        <v>0</v>
      </c>
      <c r="J17" s="35">
        <v>0</v>
      </c>
      <c r="K17" s="35">
        <v>82</v>
      </c>
      <c r="L17" s="35">
        <v>0</v>
      </c>
    </row>
    <row r="18" spans="1:13" s="26" customFormat="1" ht="18.75" customHeight="1">
      <c r="A18" s="2" t="s">
        <v>107</v>
      </c>
      <c r="B18" s="38" t="s">
        <v>108</v>
      </c>
      <c r="C18" s="80" t="s">
        <v>230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</row>
    <row r="19" spans="1:13" s="26" customFormat="1" ht="18.75" customHeight="1">
      <c r="A19" s="2" t="s">
        <v>109</v>
      </c>
      <c r="B19" s="38" t="s">
        <v>110</v>
      </c>
      <c r="C19" s="80" t="s">
        <v>647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</row>
    <row r="20" spans="1:13" s="83" customFormat="1" ht="18.75" customHeight="1">
      <c r="A20" s="11">
        <v>2</v>
      </c>
      <c r="B20" s="74" t="s">
        <v>231</v>
      </c>
      <c r="C20" s="75"/>
      <c r="D20" s="41">
        <v>79.599999999999994</v>
      </c>
      <c r="E20" s="41"/>
      <c r="F20" s="41"/>
      <c r="G20" s="41">
        <v>0</v>
      </c>
      <c r="H20" s="41">
        <v>0</v>
      </c>
      <c r="I20" s="41">
        <v>0</v>
      </c>
      <c r="J20" s="41">
        <v>0</v>
      </c>
      <c r="K20" s="41">
        <v>59.2</v>
      </c>
      <c r="L20" s="41">
        <v>20.399999999999999</v>
      </c>
    </row>
    <row r="21" spans="1:13" s="83" customFormat="1" ht="18.75" customHeight="1">
      <c r="A21" s="77"/>
      <c r="B21" s="84" t="s">
        <v>219</v>
      </c>
      <c r="C21" s="79"/>
      <c r="D21" s="52"/>
      <c r="E21" s="52"/>
      <c r="F21" s="52"/>
      <c r="G21" s="52"/>
      <c r="H21" s="52"/>
      <c r="I21" s="52"/>
      <c r="J21" s="52"/>
      <c r="K21" s="52"/>
      <c r="L21" s="52"/>
    </row>
    <row r="22" spans="1:13" s="26" customFormat="1" ht="18.75" customHeight="1">
      <c r="A22" s="325" t="s">
        <v>112</v>
      </c>
      <c r="B22" s="345" t="s">
        <v>232</v>
      </c>
      <c r="C22" s="346" t="s">
        <v>233</v>
      </c>
      <c r="D22" s="347">
        <v>0</v>
      </c>
      <c r="E22" s="348">
        <v>0</v>
      </c>
      <c r="F22" s="348">
        <v>0</v>
      </c>
      <c r="G22" s="348">
        <v>0</v>
      </c>
      <c r="H22" s="348">
        <v>0</v>
      </c>
      <c r="I22" s="348">
        <v>0</v>
      </c>
      <c r="J22" s="348">
        <v>0</v>
      </c>
      <c r="K22" s="348">
        <v>0</v>
      </c>
      <c r="L22" s="40">
        <v>0</v>
      </c>
    </row>
    <row r="23" spans="1:13" s="26" customFormat="1" ht="18.75" customHeight="1">
      <c r="A23" s="351" t="s">
        <v>114</v>
      </c>
      <c r="B23" s="352" t="s">
        <v>234</v>
      </c>
      <c r="C23" s="353" t="s">
        <v>235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</row>
    <row r="24" spans="1:13" s="26" customFormat="1" ht="18.75" customHeight="1">
      <c r="A24" s="326" t="s">
        <v>116</v>
      </c>
      <c r="B24" s="95" t="s">
        <v>236</v>
      </c>
      <c r="C24" s="96" t="s">
        <v>237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</row>
    <row r="25" spans="1:13" s="26" customFormat="1" ht="18.75" customHeight="1">
      <c r="A25" s="326" t="s">
        <v>118</v>
      </c>
      <c r="B25" s="95" t="s">
        <v>238</v>
      </c>
      <c r="C25" s="96" t="s">
        <v>239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</row>
    <row r="26" spans="1:13" s="26" customFormat="1" ht="30.75" customHeight="1">
      <c r="A26" s="326" t="s">
        <v>120</v>
      </c>
      <c r="B26" s="95" t="s">
        <v>240</v>
      </c>
      <c r="C26" s="96" t="s">
        <v>241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</row>
    <row r="27" spans="1:13" s="26" customFormat="1" ht="17.45" customHeight="1">
      <c r="A27" s="326" t="s">
        <v>122</v>
      </c>
      <c r="B27" s="95" t="s">
        <v>242</v>
      </c>
      <c r="C27" s="96" t="s">
        <v>243</v>
      </c>
      <c r="D27" s="323"/>
      <c r="E27" s="35"/>
      <c r="F27" s="35"/>
      <c r="G27" s="35"/>
      <c r="H27" s="35">
        <v>0</v>
      </c>
      <c r="I27" s="35">
        <v>0</v>
      </c>
      <c r="J27" s="35">
        <v>0</v>
      </c>
      <c r="K27" s="35">
        <v>0</v>
      </c>
      <c r="L27" s="35"/>
    </row>
    <row r="28" spans="1:13" s="83" customFormat="1" ht="30.75" customHeight="1">
      <c r="A28" s="326" t="s">
        <v>124</v>
      </c>
      <c r="B28" s="95" t="s">
        <v>653</v>
      </c>
      <c r="C28" s="96" t="s">
        <v>654</v>
      </c>
      <c r="D28" s="323">
        <v>79.599999999999994</v>
      </c>
      <c r="E28" s="323">
        <v>0</v>
      </c>
      <c r="F28" s="323">
        <v>0</v>
      </c>
      <c r="G28" s="323">
        <v>0</v>
      </c>
      <c r="H28" s="323">
        <v>0</v>
      </c>
      <c r="I28" s="323">
        <v>0</v>
      </c>
      <c r="J28" s="323">
        <v>0</v>
      </c>
      <c r="K28" s="323">
        <v>59.2</v>
      </c>
      <c r="L28" s="35">
        <v>20.399999999999999</v>
      </c>
    </row>
    <row r="29" spans="1:13" s="26" customFormat="1" ht="27.75" customHeight="1">
      <c r="A29" s="326" t="s">
        <v>126</v>
      </c>
      <c r="B29" s="95" t="s">
        <v>244</v>
      </c>
      <c r="C29" s="96" t="s">
        <v>245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</row>
    <row r="30" spans="1:13" s="26" customFormat="1" ht="30.75" customHeight="1">
      <c r="A30" s="326" t="s">
        <v>128</v>
      </c>
      <c r="B30" s="95" t="s">
        <v>246</v>
      </c>
      <c r="C30" s="96" t="s">
        <v>247</v>
      </c>
      <c r="D30" s="53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</row>
    <row r="31" spans="1:13" s="26" customFormat="1" ht="28.5" customHeight="1">
      <c r="A31" s="326" t="s">
        <v>146</v>
      </c>
      <c r="B31" s="95" t="s">
        <v>248</v>
      </c>
      <c r="C31" s="96" t="s">
        <v>249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</row>
    <row r="32" spans="1:13" s="26" customFormat="1" ht="16.5" customHeight="1">
      <c r="A32" s="97"/>
      <c r="B32" s="327" t="s">
        <v>100</v>
      </c>
      <c r="C32" s="98" t="s">
        <v>250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82"/>
    </row>
    <row r="33" spans="1:12" s="83" customFormat="1" ht="23.45" customHeight="1">
      <c r="A33" s="349">
        <v>3</v>
      </c>
      <c r="B33" s="328" t="s">
        <v>251</v>
      </c>
      <c r="C33" s="329" t="s">
        <v>252</v>
      </c>
      <c r="D33" s="350">
        <v>0</v>
      </c>
      <c r="E33" s="350">
        <v>0</v>
      </c>
      <c r="F33" s="350">
        <v>0</v>
      </c>
      <c r="G33" s="350">
        <v>0</v>
      </c>
      <c r="H33" s="350">
        <v>0</v>
      </c>
      <c r="I33" s="350">
        <v>0</v>
      </c>
      <c r="J33" s="350">
        <v>0</v>
      </c>
      <c r="K33" s="350">
        <v>0</v>
      </c>
      <c r="L33" s="350">
        <v>0</v>
      </c>
    </row>
    <row r="34" spans="1:12" s="29" customFormat="1" ht="21.6" customHeight="1">
      <c r="A34" s="585" t="s">
        <v>253</v>
      </c>
      <c r="B34" s="586"/>
      <c r="C34" s="586"/>
      <c r="D34" s="585"/>
      <c r="E34" s="585"/>
      <c r="F34" s="585"/>
      <c r="G34" s="585"/>
      <c r="H34" s="585"/>
      <c r="I34" s="585"/>
      <c r="J34" s="585"/>
      <c r="K34" s="585"/>
      <c r="L34" s="585"/>
    </row>
    <row r="35" spans="1:12" ht="15" customHeight="1">
      <c r="B35" s="67" t="s">
        <v>674</v>
      </c>
      <c r="E35" s="102"/>
      <c r="F35" s="102"/>
      <c r="G35" s="102"/>
      <c r="H35" s="101"/>
      <c r="I35" s="102"/>
      <c r="J35" s="101"/>
      <c r="K35" s="102"/>
      <c r="L35" s="102"/>
    </row>
    <row r="36" spans="1:12" ht="15" customHeight="1">
      <c r="D36" s="103"/>
    </row>
    <row r="39" spans="1:12" ht="15" customHeight="1">
      <c r="D39" s="103"/>
    </row>
  </sheetData>
  <mergeCells count="9">
    <mergeCell ref="A34:L34"/>
    <mergeCell ref="A1:L1"/>
    <mergeCell ref="A2:L2"/>
    <mergeCell ref="E3:L3"/>
    <mergeCell ref="A4:A5"/>
    <mergeCell ref="B4:B5"/>
    <mergeCell ref="C4:C5"/>
    <mergeCell ref="D4:D5"/>
    <mergeCell ref="E4:L4"/>
  </mergeCells>
  <phoneticPr fontId="18" type="noConversion"/>
  <printOptions horizontalCentered="1"/>
  <pageMargins left="0.25" right="0.25" top="0.5" bottom="0.25" header="0" footer="0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8990D-EB76-4AAB-AED0-9BE473FC23E5}">
  <dimension ref="A1:P59"/>
  <sheetViews>
    <sheetView showZeros="0" workbookViewId="0">
      <pane xSplit="3" ySplit="5" topLeftCell="D6" activePane="bottomRight" state="frozen"/>
      <selection activeCell="B17" sqref="B17"/>
      <selection pane="bottomLeft" activeCell="B17" sqref="B17"/>
      <selection pane="topRight" activeCell="B17" sqref="B17"/>
      <selection pane="bottomRight" activeCell="L7" sqref="L7"/>
    </sheetView>
  </sheetViews>
  <sheetFormatPr defaultColWidth="8.94921875" defaultRowHeight="16.5" customHeight="1"/>
  <cols>
    <col min="1" max="1" width="3.5546875" style="26" bestFit="1" customWidth="1"/>
    <col min="2" max="2" width="37.51171875" style="26" customWidth="1"/>
    <col min="3" max="3" width="4.04296875" style="26" customWidth="1"/>
    <col min="4" max="4" width="9.0703125" style="26" customWidth="1"/>
    <col min="5" max="12" width="8.578125" style="26" customWidth="1"/>
    <col min="13" max="16384" width="8.94921875" style="27"/>
  </cols>
  <sheetData>
    <row r="1" spans="1:14" ht="16.5" customHeight="1">
      <c r="A1" s="566" t="s">
        <v>655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</row>
    <row r="2" spans="1:14" ht="16.5" customHeight="1">
      <c r="A2" s="566" t="s">
        <v>656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</row>
    <row r="3" spans="1:14" ht="12" customHeight="1">
      <c r="A3" s="68"/>
      <c r="B3" s="69"/>
      <c r="C3" s="69"/>
      <c r="D3" s="104"/>
      <c r="E3" s="104"/>
      <c r="F3" s="104"/>
      <c r="G3" s="104"/>
      <c r="H3" s="104"/>
      <c r="I3" s="104"/>
      <c r="J3" s="104"/>
      <c r="K3" s="104"/>
      <c r="L3" s="104"/>
    </row>
    <row r="4" spans="1:14" s="46" customFormat="1" ht="15" customHeight="1">
      <c r="A4" s="560" t="s">
        <v>50</v>
      </c>
      <c r="B4" s="561" t="s">
        <v>51</v>
      </c>
      <c r="C4" s="561" t="s">
        <v>52</v>
      </c>
      <c r="D4" s="578" t="s">
        <v>255</v>
      </c>
      <c r="E4" s="561" t="s">
        <v>256</v>
      </c>
      <c r="F4" s="561"/>
      <c r="G4" s="561"/>
      <c r="H4" s="561"/>
      <c r="I4" s="561"/>
      <c r="J4" s="561"/>
      <c r="K4" s="561"/>
      <c r="L4" s="561"/>
    </row>
    <row r="5" spans="1:14" s="46" customFormat="1" ht="21">
      <c r="A5" s="560"/>
      <c r="B5" s="561"/>
      <c r="C5" s="561"/>
      <c r="D5" s="580"/>
      <c r="E5" s="48" t="s">
        <v>293</v>
      </c>
      <c r="F5" s="48" t="s">
        <v>294</v>
      </c>
      <c r="G5" s="48" t="s">
        <v>295</v>
      </c>
      <c r="H5" s="48" t="s">
        <v>296</v>
      </c>
      <c r="I5" s="48" t="s">
        <v>297</v>
      </c>
      <c r="J5" s="48" t="s">
        <v>298</v>
      </c>
      <c r="K5" s="48" t="s">
        <v>299</v>
      </c>
      <c r="L5" s="48" t="s">
        <v>300</v>
      </c>
    </row>
    <row r="6" spans="1:14" ht="13.5" customHeight="1">
      <c r="A6" s="31" t="s">
        <v>56</v>
      </c>
      <c r="B6" s="32" t="s">
        <v>57</v>
      </c>
      <c r="C6" s="32" t="s">
        <v>58</v>
      </c>
      <c r="D6" s="32" t="s">
        <v>216</v>
      </c>
      <c r="E6" s="105" t="s">
        <v>60</v>
      </c>
      <c r="F6" s="48" t="s">
        <v>61</v>
      </c>
      <c r="G6" s="48" t="s">
        <v>62</v>
      </c>
      <c r="H6" s="48" t="s">
        <v>63</v>
      </c>
      <c r="I6" s="48" t="s">
        <v>64</v>
      </c>
      <c r="J6" s="48" t="s">
        <v>65</v>
      </c>
      <c r="K6" s="48" t="s">
        <v>66</v>
      </c>
      <c r="L6" s="105" t="s">
        <v>67</v>
      </c>
    </row>
    <row r="7" spans="1:14" ht="15.75" customHeight="1">
      <c r="A7" s="28"/>
      <c r="B7" s="17" t="s">
        <v>657</v>
      </c>
      <c r="C7" s="28"/>
      <c r="D7" s="146">
        <v>339.62199999999996</v>
      </c>
      <c r="E7" s="146">
        <v>12.399999999999999</v>
      </c>
      <c r="F7" s="146">
        <v>98.67</v>
      </c>
      <c r="G7" s="146">
        <v>55.300000000000004</v>
      </c>
      <c r="H7" s="146">
        <v>30.62</v>
      </c>
      <c r="I7" s="146">
        <v>10.11</v>
      </c>
      <c r="J7" s="146">
        <v>11.32</v>
      </c>
      <c r="K7" s="146">
        <v>109.75</v>
      </c>
      <c r="L7" s="146">
        <v>11.45</v>
      </c>
    </row>
    <row r="8" spans="1:14" s="106" customFormat="1" ht="15.75" customHeight="1">
      <c r="A8" s="11">
        <v>1</v>
      </c>
      <c r="B8" s="17" t="s">
        <v>70</v>
      </c>
      <c r="C8" s="18" t="s">
        <v>0</v>
      </c>
      <c r="D8" s="41">
        <v>339.49199999999996</v>
      </c>
      <c r="E8" s="41">
        <v>12.399999999999999</v>
      </c>
      <c r="F8" s="41">
        <v>98.67</v>
      </c>
      <c r="G8" s="41">
        <v>55.300000000000004</v>
      </c>
      <c r="H8" s="41">
        <v>30.62</v>
      </c>
      <c r="I8" s="41">
        <v>10.11</v>
      </c>
      <c r="J8" s="41">
        <v>11.19</v>
      </c>
      <c r="K8" s="41">
        <v>109.75</v>
      </c>
      <c r="L8" s="41">
        <v>11.451999999999998</v>
      </c>
      <c r="M8" s="107"/>
      <c r="N8" s="107"/>
    </row>
    <row r="9" spans="1:14" ht="15.75" customHeight="1">
      <c r="A9" s="2" t="s">
        <v>71</v>
      </c>
      <c r="B9" s="8" t="s">
        <v>72</v>
      </c>
      <c r="C9" s="4" t="s">
        <v>1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</row>
    <row r="10" spans="1:14" ht="15.75" customHeight="1">
      <c r="A10" s="9"/>
      <c r="B10" s="36" t="s">
        <v>73</v>
      </c>
      <c r="C10" s="6" t="s">
        <v>2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</row>
    <row r="11" spans="1:14" ht="15.75" customHeight="1">
      <c r="A11" s="2" t="s">
        <v>78</v>
      </c>
      <c r="B11" s="38" t="s">
        <v>79</v>
      </c>
      <c r="C11" s="4" t="s">
        <v>3</v>
      </c>
      <c r="D11" s="35">
        <v>52.611999999999995</v>
      </c>
      <c r="E11" s="35">
        <v>10.899999999999999</v>
      </c>
      <c r="F11" s="35">
        <v>4.05</v>
      </c>
      <c r="G11" s="35">
        <v>8.6</v>
      </c>
      <c r="H11" s="35">
        <v>7.0200000000000005</v>
      </c>
      <c r="I11" s="35">
        <v>9.66</v>
      </c>
      <c r="J11" s="35">
        <v>0.68</v>
      </c>
      <c r="K11" s="35">
        <v>0.25</v>
      </c>
      <c r="L11" s="35">
        <v>11.451999999999998</v>
      </c>
    </row>
    <row r="12" spans="1:14" ht="15.75" customHeight="1">
      <c r="A12" s="2" t="s">
        <v>80</v>
      </c>
      <c r="B12" s="8" t="s">
        <v>81</v>
      </c>
      <c r="C12" s="4" t="s">
        <v>4</v>
      </c>
      <c r="D12" s="35">
        <v>166.37999999999997</v>
      </c>
      <c r="E12" s="35">
        <v>1.5</v>
      </c>
      <c r="F12" s="35">
        <v>94.62</v>
      </c>
      <c r="G12" s="35">
        <v>46.7</v>
      </c>
      <c r="H12" s="35">
        <v>12.6</v>
      </c>
      <c r="I12" s="35">
        <v>0.45</v>
      </c>
      <c r="J12" s="35">
        <v>10.51</v>
      </c>
      <c r="K12" s="35">
        <v>0</v>
      </c>
      <c r="L12" s="35">
        <v>0</v>
      </c>
      <c r="M12" s="324"/>
    </row>
    <row r="13" spans="1:14" ht="15.75" customHeight="1">
      <c r="A13" s="2" t="s">
        <v>90</v>
      </c>
      <c r="B13" s="3" t="s">
        <v>83</v>
      </c>
      <c r="C13" s="4" t="s">
        <v>5</v>
      </c>
      <c r="D13" s="35">
        <v>37.5</v>
      </c>
      <c r="E13" s="35">
        <v>0</v>
      </c>
      <c r="F13" s="35">
        <v>0</v>
      </c>
      <c r="G13" s="35">
        <v>0</v>
      </c>
      <c r="H13" s="35">
        <v>10</v>
      </c>
      <c r="I13" s="35">
        <v>0</v>
      </c>
      <c r="J13" s="35">
        <v>0</v>
      </c>
      <c r="K13" s="35">
        <v>27.5</v>
      </c>
      <c r="L13" s="35">
        <v>0</v>
      </c>
    </row>
    <row r="14" spans="1:14" s="106" customFormat="1" ht="15.75" customHeight="1">
      <c r="A14" s="2" t="s">
        <v>98</v>
      </c>
      <c r="B14" s="3" t="s">
        <v>91</v>
      </c>
      <c r="C14" s="4" t="s">
        <v>6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</row>
    <row r="15" spans="1:14" ht="15.75" customHeight="1">
      <c r="A15" s="2" t="s">
        <v>82</v>
      </c>
      <c r="B15" s="3" t="s">
        <v>257</v>
      </c>
      <c r="C15" s="4" t="s">
        <v>7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</row>
    <row r="16" spans="1:14" ht="16.5" customHeight="1">
      <c r="A16" s="2"/>
      <c r="B16" s="5" t="s">
        <v>100</v>
      </c>
      <c r="C16" s="6" t="s">
        <v>8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</row>
    <row r="17" spans="1:16" ht="15.75" customHeight="1">
      <c r="A17" s="2" t="s">
        <v>105</v>
      </c>
      <c r="B17" s="8" t="s">
        <v>106</v>
      </c>
      <c r="C17" s="4" t="s">
        <v>9</v>
      </c>
      <c r="D17" s="35">
        <v>83</v>
      </c>
      <c r="E17" s="35">
        <v>0</v>
      </c>
      <c r="F17" s="35">
        <v>0</v>
      </c>
      <c r="G17" s="35">
        <v>0</v>
      </c>
      <c r="H17" s="35">
        <v>1</v>
      </c>
      <c r="I17" s="35">
        <v>0</v>
      </c>
      <c r="J17" s="35">
        <v>0</v>
      </c>
      <c r="K17" s="35">
        <v>82</v>
      </c>
      <c r="L17" s="35"/>
    </row>
    <row r="18" spans="1:16" ht="15.75" customHeight="1">
      <c r="A18" s="2" t="s">
        <v>107</v>
      </c>
      <c r="B18" s="8" t="s">
        <v>108</v>
      </c>
      <c r="C18" s="4" t="s">
        <v>10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</row>
    <row r="19" spans="1:16" ht="15.75" customHeight="1">
      <c r="A19" s="2" t="s">
        <v>109</v>
      </c>
      <c r="B19" s="38" t="s">
        <v>110</v>
      </c>
      <c r="C19" s="4" t="s">
        <v>11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</row>
    <row r="20" spans="1:16" ht="15.75" customHeight="1">
      <c r="A20" s="11">
        <v>2</v>
      </c>
      <c r="B20" s="17" t="s">
        <v>111</v>
      </c>
      <c r="C20" s="18" t="s">
        <v>12</v>
      </c>
      <c r="D20" s="41">
        <v>0.13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0.13</v>
      </c>
      <c r="K20" s="41">
        <v>0</v>
      </c>
      <c r="L20" s="41">
        <v>0</v>
      </c>
      <c r="O20" s="330"/>
      <c r="P20" s="331"/>
    </row>
    <row r="21" spans="1:16" ht="16.5" customHeight="1">
      <c r="A21" s="2" t="s">
        <v>112</v>
      </c>
      <c r="B21" s="7" t="s">
        <v>113</v>
      </c>
      <c r="C21" s="4" t="s">
        <v>13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</row>
    <row r="22" spans="1:16" ht="16.5" customHeight="1">
      <c r="A22" s="2" t="s">
        <v>114</v>
      </c>
      <c r="B22" s="7" t="s">
        <v>115</v>
      </c>
      <c r="C22" s="4" t="s">
        <v>14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</row>
    <row r="23" spans="1:16" ht="16.5" customHeight="1">
      <c r="A23" s="2" t="s">
        <v>116</v>
      </c>
      <c r="B23" s="8" t="s">
        <v>117</v>
      </c>
      <c r="C23" s="4" t="s">
        <v>15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</row>
    <row r="24" spans="1:16" ht="16.5" customHeight="1">
      <c r="A24" s="2" t="s">
        <v>118</v>
      </c>
      <c r="B24" s="8" t="s">
        <v>119</v>
      </c>
      <c r="C24" s="4" t="s">
        <v>16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</row>
    <row r="25" spans="1:16" ht="16.5" customHeight="1">
      <c r="A25" s="2" t="s">
        <v>120</v>
      </c>
      <c r="B25" s="8" t="s">
        <v>121</v>
      </c>
      <c r="C25" s="4" t="s">
        <v>17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</row>
    <row r="26" spans="1:16" ht="16.5" customHeight="1">
      <c r="A26" s="2" t="s">
        <v>122</v>
      </c>
      <c r="B26" s="8" t="s">
        <v>123</v>
      </c>
      <c r="C26" s="4" t="s">
        <v>18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</row>
    <row r="27" spans="1:16" ht="16.5" customHeight="1">
      <c r="A27" s="2" t="s">
        <v>124</v>
      </c>
      <c r="B27" s="8" t="s">
        <v>125</v>
      </c>
      <c r="C27" s="4" t="s">
        <v>19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</row>
    <row r="28" spans="1:16" ht="16.5" customHeight="1">
      <c r="A28" s="2" t="s">
        <v>126</v>
      </c>
      <c r="B28" s="8" t="s">
        <v>127</v>
      </c>
      <c r="C28" s="4" t="s">
        <v>20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</row>
    <row r="29" spans="1:16" ht="22.15" customHeight="1">
      <c r="A29" s="2" t="s">
        <v>128</v>
      </c>
      <c r="B29" s="108" t="s">
        <v>129</v>
      </c>
      <c r="C29" s="4" t="s">
        <v>21</v>
      </c>
      <c r="D29" s="37">
        <v>0.13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0.13</v>
      </c>
      <c r="K29" s="37">
        <v>0</v>
      </c>
      <c r="L29" s="37">
        <v>0</v>
      </c>
    </row>
    <row r="30" spans="1:16" ht="16.5" customHeight="1">
      <c r="A30" s="2"/>
      <c r="B30" s="10" t="s">
        <v>130</v>
      </c>
      <c r="C30" s="6" t="s">
        <v>22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</row>
    <row r="31" spans="1:16" ht="16.5" customHeight="1">
      <c r="A31" s="2"/>
      <c r="B31" s="10" t="s">
        <v>131</v>
      </c>
      <c r="C31" s="6" t="s">
        <v>23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</row>
    <row r="32" spans="1:16" ht="16.5" customHeight="1">
      <c r="A32" s="2"/>
      <c r="B32" s="10" t="s">
        <v>132</v>
      </c>
      <c r="C32" s="6" t="s">
        <v>24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</row>
    <row r="33" spans="1:12" ht="16.5" customHeight="1">
      <c r="A33" s="2"/>
      <c r="B33" s="10" t="s">
        <v>133</v>
      </c>
      <c r="C33" s="6" t="s">
        <v>25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</row>
    <row r="34" spans="1:12" ht="16.5" customHeight="1">
      <c r="A34" s="2"/>
      <c r="B34" s="10" t="s">
        <v>134</v>
      </c>
      <c r="C34" s="6" t="s">
        <v>26</v>
      </c>
      <c r="D34" s="37">
        <v>0.13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0.13</v>
      </c>
      <c r="K34" s="37">
        <v>0</v>
      </c>
      <c r="L34" s="37">
        <v>0</v>
      </c>
    </row>
    <row r="35" spans="1:12" ht="16.5" customHeight="1">
      <c r="A35" s="2"/>
      <c r="B35" s="10" t="s">
        <v>135</v>
      </c>
      <c r="C35" s="6" t="s">
        <v>27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</row>
    <row r="36" spans="1:12" ht="16.5" customHeight="1">
      <c r="A36" s="2"/>
      <c r="B36" s="10" t="s">
        <v>136</v>
      </c>
      <c r="C36" s="6" t="s">
        <v>28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</row>
    <row r="37" spans="1:12" ht="16.5" customHeight="1">
      <c r="A37" s="2"/>
      <c r="B37" s="10" t="s">
        <v>137</v>
      </c>
      <c r="C37" s="10" t="s">
        <v>29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</row>
    <row r="38" spans="1:12" ht="16.5" customHeight="1">
      <c r="A38" s="2"/>
      <c r="B38" s="10" t="s">
        <v>138</v>
      </c>
      <c r="C38" s="10" t="s">
        <v>30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</row>
    <row r="39" spans="1:12" ht="16.5" customHeight="1">
      <c r="A39" s="2"/>
      <c r="B39" s="10" t="s">
        <v>139</v>
      </c>
      <c r="C39" s="10" t="s">
        <v>31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</row>
    <row r="40" spans="1:12" ht="16.5" customHeight="1">
      <c r="A40" s="2"/>
      <c r="B40" s="10" t="s">
        <v>140</v>
      </c>
      <c r="C40" s="10" t="s">
        <v>32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</row>
    <row r="41" spans="1:12" ht="16.5" customHeight="1">
      <c r="A41" s="2"/>
      <c r="B41" s="10" t="s">
        <v>141</v>
      </c>
      <c r="C41" s="10" t="s">
        <v>33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</row>
    <row r="42" spans="1:12" ht="16.5" customHeight="1">
      <c r="A42" s="2"/>
      <c r="B42" s="10" t="s">
        <v>142</v>
      </c>
      <c r="C42" s="10" t="s">
        <v>34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</row>
    <row r="43" spans="1:12" ht="16.5" customHeight="1">
      <c r="A43" s="2"/>
      <c r="B43" s="10" t="s">
        <v>143</v>
      </c>
      <c r="C43" s="10" t="s">
        <v>35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</row>
    <row r="44" spans="1:12" ht="16.5" customHeight="1">
      <c r="A44" s="2"/>
      <c r="B44" s="10" t="s">
        <v>144</v>
      </c>
      <c r="C44" s="10" t="s">
        <v>36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</row>
    <row r="45" spans="1:12" ht="16.5" customHeight="1">
      <c r="A45" s="2"/>
      <c r="B45" s="10" t="s">
        <v>145</v>
      </c>
      <c r="C45" s="10" t="s">
        <v>37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</row>
    <row r="46" spans="1:12" ht="16.5" customHeight="1">
      <c r="A46" s="2" t="s">
        <v>146</v>
      </c>
      <c r="B46" s="8" t="s">
        <v>147</v>
      </c>
      <c r="C46" s="4" t="s">
        <v>38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</row>
    <row r="47" spans="1:12" ht="16.5" customHeight="1">
      <c r="A47" s="2" t="s">
        <v>148</v>
      </c>
      <c r="B47" s="8" t="s">
        <v>149</v>
      </c>
      <c r="C47" s="4" t="s">
        <v>39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</row>
    <row r="48" spans="1:12" ht="16.5" customHeight="1">
      <c r="A48" s="2" t="s">
        <v>150</v>
      </c>
      <c r="B48" s="8" t="s">
        <v>151</v>
      </c>
      <c r="C48" s="4" t="s">
        <v>40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</row>
    <row r="49" spans="1:12" ht="16.5" customHeight="1">
      <c r="A49" s="2" t="s">
        <v>152</v>
      </c>
      <c r="B49" s="8" t="s">
        <v>153</v>
      </c>
      <c r="C49" s="4" t="s">
        <v>41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</row>
    <row r="50" spans="1:12" ht="16.5" customHeight="1">
      <c r="A50" s="2" t="s">
        <v>154</v>
      </c>
      <c r="B50" s="8" t="s">
        <v>155</v>
      </c>
      <c r="C50" s="4" t="s">
        <v>42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</row>
    <row r="51" spans="1:12" ht="16.5" customHeight="1">
      <c r="A51" s="2" t="s">
        <v>156</v>
      </c>
      <c r="B51" s="8" t="s">
        <v>157</v>
      </c>
      <c r="C51" s="4" t="s">
        <v>43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</row>
    <row r="52" spans="1:12" ht="16.5" customHeight="1">
      <c r="A52" s="2" t="s">
        <v>158</v>
      </c>
      <c r="B52" s="8" t="s">
        <v>159</v>
      </c>
      <c r="C52" s="4" t="s">
        <v>44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</row>
    <row r="53" spans="1:12" ht="16.5" customHeight="1">
      <c r="A53" s="2" t="s">
        <v>160</v>
      </c>
      <c r="B53" s="8" t="s">
        <v>161</v>
      </c>
      <c r="C53" s="4" t="s">
        <v>162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</row>
    <row r="54" spans="1:12" ht="16.5" customHeight="1">
      <c r="A54" s="2" t="s">
        <v>163</v>
      </c>
      <c r="B54" s="8" t="s">
        <v>310</v>
      </c>
      <c r="C54" s="4" t="s">
        <v>45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</row>
    <row r="55" spans="1:12" ht="16.5" customHeight="1">
      <c r="A55" s="2" t="s">
        <v>164</v>
      </c>
      <c r="B55" s="38" t="s">
        <v>165</v>
      </c>
      <c r="C55" s="4" t="s">
        <v>46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</row>
    <row r="56" spans="1:12" ht="16.5" customHeight="1">
      <c r="A56" s="2" t="s">
        <v>166</v>
      </c>
      <c r="B56" s="38" t="s">
        <v>167</v>
      </c>
      <c r="C56" s="4" t="s">
        <v>47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</row>
    <row r="57" spans="1:12" ht="16.5" customHeight="1">
      <c r="A57" s="60" t="s">
        <v>168</v>
      </c>
      <c r="B57" s="61" t="s">
        <v>169</v>
      </c>
      <c r="C57" s="62" t="s">
        <v>48</v>
      </c>
      <c r="D57" s="63">
        <v>0</v>
      </c>
      <c r="E57" s="63">
        <v>0</v>
      </c>
      <c r="F57" s="63">
        <v>0</v>
      </c>
      <c r="G57" s="63">
        <v>0</v>
      </c>
      <c r="H57" s="63">
        <v>0</v>
      </c>
      <c r="I57" s="63">
        <v>0</v>
      </c>
      <c r="J57" s="63">
        <v>0</v>
      </c>
      <c r="K57" s="63">
        <v>0</v>
      </c>
      <c r="L57" s="63">
        <v>0</v>
      </c>
    </row>
    <row r="58" spans="1:12" ht="13.15" customHeight="1">
      <c r="B58" s="67" t="s">
        <v>676</v>
      </c>
    </row>
    <row r="59" spans="1:12" ht="16.5" customHeight="1">
      <c r="E59" s="45"/>
      <c r="F59" s="45"/>
      <c r="G59" s="45"/>
      <c r="H59" s="45"/>
      <c r="I59" s="45"/>
      <c r="J59" s="45"/>
      <c r="K59" s="45"/>
      <c r="L59" s="45"/>
    </row>
  </sheetData>
  <mergeCells count="7">
    <mergeCell ref="A1:L1"/>
    <mergeCell ref="A2:L2"/>
    <mergeCell ref="A4:A5"/>
    <mergeCell ref="B4:B5"/>
    <mergeCell ref="C4:C5"/>
    <mergeCell ref="D4:D5"/>
    <mergeCell ref="E4:L4"/>
  </mergeCells>
  <printOptions horizontalCentered="1"/>
  <pageMargins left="0" right="0" top="1" bottom="0.25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B4BB6-5B9E-4F3E-9DA0-5E3348BD4A24}">
  <dimension ref="A1:N57"/>
  <sheetViews>
    <sheetView showZeros="0" workbookViewId="0">
      <selection activeCell="F15" sqref="F15"/>
    </sheetView>
  </sheetViews>
  <sheetFormatPr defaultColWidth="8.94921875" defaultRowHeight="16.5" customHeight="1"/>
  <cols>
    <col min="1" max="1" width="3.5546875" style="26" bestFit="1" customWidth="1"/>
    <col min="2" max="2" width="40.9453125" style="26" customWidth="1"/>
    <col min="3" max="3" width="4.65625" style="26" bestFit="1" customWidth="1"/>
    <col min="4" max="4" width="9.4375" style="26" customWidth="1"/>
    <col min="5" max="12" width="8.3359375" style="26" customWidth="1"/>
    <col min="13" max="256" width="8.94921875" style="27"/>
    <col min="257" max="257" width="3.5546875" style="27" bestFit="1" customWidth="1"/>
    <col min="258" max="258" width="40.9453125" style="27" customWidth="1"/>
    <col min="259" max="259" width="4.65625" style="27" bestFit="1" customWidth="1"/>
    <col min="260" max="260" width="9.4375" style="27" customWidth="1"/>
    <col min="261" max="268" width="8.3359375" style="27" customWidth="1"/>
    <col min="269" max="512" width="8.94921875" style="27"/>
    <col min="513" max="513" width="3.5546875" style="27" bestFit="1" customWidth="1"/>
    <col min="514" max="514" width="40.9453125" style="27" customWidth="1"/>
    <col min="515" max="515" width="4.65625" style="27" bestFit="1" customWidth="1"/>
    <col min="516" max="516" width="9.4375" style="27" customWidth="1"/>
    <col min="517" max="524" width="8.3359375" style="27" customWidth="1"/>
    <col min="525" max="768" width="8.94921875" style="27"/>
    <col min="769" max="769" width="3.5546875" style="27" bestFit="1" customWidth="1"/>
    <col min="770" max="770" width="40.9453125" style="27" customWidth="1"/>
    <col min="771" max="771" width="4.65625" style="27" bestFit="1" customWidth="1"/>
    <col min="772" max="772" width="9.4375" style="27" customWidth="1"/>
    <col min="773" max="780" width="8.3359375" style="27" customWidth="1"/>
    <col min="781" max="1024" width="8.94921875" style="27"/>
    <col min="1025" max="1025" width="3.5546875" style="27" bestFit="1" customWidth="1"/>
    <col min="1026" max="1026" width="40.9453125" style="27" customWidth="1"/>
    <col min="1027" max="1027" width="4.65625" style="27" bestFit="1" customWidth="1"/>
    <col min="1028" max="1028" width="9.4375" style="27" customWidth="1"/>
    <col min="1029" max="1036" width="8.3359375" style="27" customWidth="1"/>
    <col min="1037" max="1280" width="8.94921875" style="27"/>
    <col min="1281" max="1281" width="3.5546875" style="27" bestFit="1" customWidth="1"/>
    <col min="1282" max="1282" width="40.9453125" style="27" customWidth="1"/>
    <col min="1283" max="1283" width="4.65625" style="27" bestFit="1" customWidth="1"/>
    <col min="1284" max="1284" width="9.4375" style="27" customWidth="1"/>
    <col min="1285" max="1292" width="8.3359375" style="27" customWidth="1"/>
    <col min="1293" max="1536" width="8.94921875" style="27"/>
    <col min="1537" max="1537" width="3.5546875" style="27" bestFit="1" customWidth="1"/>
    <col min="1538" max="1538" width="40.9453125" style="27" customWidth="1"/>
    <col min="1539" max="1539" width="4.65625" style="27" bestFit="1" customWidth="1"/>
    <col min="1540" max="1540" width="9.4375" style="27" customWidth="1"/>
    <col min="1541" max="1548" width="8.3359375" style="27" customWidth="1"/>
    <col min="1549" max="1792" width="8.94921875" style="27"/>
    <col min="1793" max="1793" width="3.5546875" style="27" bestFit="1" customWidth="1"/>
    <col min="1794" max="1794" width="40.9453125" style="27" customWidth="1"/>
    <col min="1795" max="1795" width="4.65625" style="27" bestFit="1" customWidth="1"/>
    <col min="1796" max="1796" width="9.4375" style="27" customWidth="1"/>
    <col min="1797" max="1804" width="8.3359375" style="27" customWidth="1"/>
    <col min="1805" max="2048" width="8.94921875" style="27"/>
    <col min="2049" max="2049" width="3.5546875" style="27" bestFit="1" customWidth="1"/>
    <col min="2050" max="2050" width="40.9453125" style="27" customWidth="1"/>
    <col min="2051" max="2051" width="4.65625" style="27" bestFit="1" customWidth="1"/>
    <col min="2052" max="2052" width="9.4375" style="27" customWidth="1"/>
    <col min="2053" max="2060" width="8.3359375" style="27" customWidth="1"/>
    <col min="2061" max="2304" width="8.94921875" style="27"/>
    <col min="2305" max="2305" width="3.5546875" style="27" bestFit="1" customWidth="1"/>
    <col min="2306" max="2306" width="40.9453125" style="27" customWidth="1"/>
    <col min="2307" max="2307" width="4.65625" style="27" bestFit="1" customWidth="1"/>
    <col min="2308" max="2308" width="9.4375" style="27" customWidth="1"/>
    <col min="2309" max="2316" width="8.3359375" style="27" customWidth="1"/>
    <col min="2317" max="2560" width="8.94921875" style="27"/>
    <col min="2561" max="2561" width="3.5546875" style="27" bestFit="1" customWidth="1"/>
    <col min="2562" max="2562" width="40.9453125" style="27" customWidth="1"/>
    <col min="2563" max="2563" width="4.65625" style="27" bestFit="1" customWidth="1"/>
    <col min="2564" max="2564" width="9.4375" style="27" customWidth="1"/>
    <col min="2565" max="2572" width="8.3359375" style="27" customWidth="1"/>
    <col min="2573" max="2816" width="8.94921875" style="27"/>
    <col min="2817" max="2817" width="3.5546875" style="27" bestFit="1" customWidth="1"/>
    <col min="2818" max="2818" width="40.9453125" style="27" customWidth="1"/>
    <col min="2819" max="2819" width="4.65625" style="27" bestFit="1" customWidth="1"/>
    <col min="2820" max="2820" width="9.4375" style="27" customWidth="1"/>
    <col min="2821" max="2828" width="8.3359375" style="27" customWidth="1"/>
    <col min="2829" max="3072" width="8.94921875" style="27"/>
    <col min="3073" max="3073" width="3.5546875" style="27" bestFit="1" customWidth="1"/>
    <col min="3074" max="3074" width="40.9453125" style="27" customWidth="1"/>
    <col min="3075" max="3075" width="4.65625" style="27" bestFit="1" customWidth="1"/>
    <col min="3076" max="3076" width="9.4375" style="27" customWidth="1"/>
    <col min="3077" max="3084" width="8.3359375" style="27" customWidth="1"/>
    <col min="3085" max="3328" width="8.94921875" style="27"/>
    <col min="3329" max="3329" width="3.5546875" style="27" bestFit="1" customWidth="1"/>
    <col min="3330" max="3330" width="40.9453125" style="27" customWidth="1"/>
    <col min="3331" max="3331" width="4.65625" style="27" bestFit="1" customWidth="1"/>
    <col min="3332" max="3332" width="9.4375" style="27" customWidth="1"/>
    <col min="3333" max="3340" width="8.3359375" style="27" customWidth="1"/>
    <col min="3341" max="3584" width="8.94921875" style="27"/>
    <col min="3585" max="3585" width="3.5546875" style="27" bestFit="1" customWidth="1"/>
    <col min="3586" max="3586" width="40.9453125" style="27" customWidth="1"/>
    <col min="3587" max="3587" width="4.65625" style="27" bestFit="1" customWidth="1"/>
    <col min="3588" max="3588" width="9.4375" style="27" customWidth="1"/>
    <col min="3589" max="3596" width="8.3359375" style="27" customWidth="1"/>
    <col min="3597" max="3840" width="8.94921875" style="27"/>
    <col min="3841" max="3841" width="3.5546875" style="27" bestFit="1" customWidth="1"/>
    <col min="3842" max="3842" width="40.9453125" style="27" customWidth="1"/>
    <col min="3843" max="3843" width="4.65625" style="27" bestFit="1" customWidth="1"/>
    <col min="3844" max="3844" width="9.4375" style="27" customWidth="1"/>
    <col min="3845" max="3852" width="8.3359375" style="27" customWidth="1"/>
    <col min="3853" max="4096" width="8.94921875" style="27"/>
    <col min="4097" max="4097" width="3.5546875" style="27" bestFit="1" customWidth="1"/>
    <col min="4098" max="4098" width="40.9453125" style="27" customWidth="1"/>
    <col min="4099" max="4099" width="4.65625" style="27" bestFit="1" customWidth="1"/>
    <col min="4100" max="4100" width="9.4375" style="27" customWidth="1"/>
    <col min="4101" max="4108" width="8.3359375" style="27" customWidth="1"/>
    <col min="4109" max="4352" width="8.94921875" style="27"/>
    <col min="4353" max="4353" width="3.5546875" style="27" bestFit="1" customWidth="1"/>
    <col min="4354" max="4354" width="40.9453125" style="27" customWidth="1"/>
    <col min="4355" max="4355" width="4.65625" style="27" bestFit="1" customWidth="1"/>
    <col min="4356" max="4356" width="9.4375" style="27" customWidth="1"/>
    <col min="4357" max="4364" width="8.3359375" style="27" customWidth="1"/>
    <col min="4365" max="4608" width="8.94921875" style="27"/>
    <col min="4609" max="4609" width="3.5546875" style="27" bestFit="1" customWidth="1"/>
    <col min="4610" max="4610" width="40.9453125" style="27" customWidth="1"/>
    <col min="4611" max="4611" width="4.65625" style="27" bestFit="1" customWidth="1"/>
    <col min="4612" max="4612" width="9.4375" style="27" customWidth="1"/>
    <col min="4613" max="4620" width="8.3359375" style="27" customWidth="1"/>
    <col min="4621" max="4864" width="8.94921875" style="27"/>
    <col min="4865" max="4865" width="3.5546875" style="27" bestFit="1" customWidth="1"/>
    <col min="4866" max="4866" width="40.9453125" style="27" customWidth="1"/>
    <col min="4867" max="4867" width="4.65625" style="27" bestFit="1" customWidth="1"/>
    <col min="4868" max="4868" width="9.4375" style="27" customWidth="1"/>
    <col min="4869" max="4876" width="8.3359375" style="27" customWidth="1"/>
    <col min="4877" max="5120" width="8.94921875" style="27"/>
    <col min="5121" max="5121" width="3.5546875" style="27" bestFit="1" customWidth="1"/>
    <col min="5122" max="5122" width="40.9453125" style="27" customWidth="1"/>
    <col min="5123" max="5123" width="4.65625" style="27" bestFit="1" customWidth="1"/>
    <col min="5124" max="5124" width="9.4375" style="27" customWidth="1"/>
    <col min="5125" max="5132" width="8.3359375" style="27" customWidth="1"/>
    <col min="5133" max="5376" width="8.94921875" style="27"/>
    <col min="5377" max="5377" width="3.5546875" style="27" bestFit="1" customWidth="1"/>
    <col min="5378" max="5378" width="40.9453125" style="27" customWidth="1"/>
    <col min="5379" max="5379" width="4.65625" style="27" bestFit="1" customWidth="1"/>
    <col min="5380" max="5380" width="9.4375" style="27" customWidth="1"/>
    <col min="5381" max="5388" width="8.3359375" style="27" customWidth="1"/>
    <col min="5389" max="5632" width="8.94921875" style="27"/>
    <col min="5633" max="5633" width="3.5546875" style="27" bestFit="1" customWidth="1"/>
    <col min="5634" max="5634" width="40.9453125" style="27" customWidth="1"/>
    <col min="5635" max="5635" width="4.65625" style="27" bestFit="1" customWidth="1"/>
    <col min="5636" max="5636" width="9.4375" style="27" customWidth="1"/>
    <col min="5637" max="5644" width="8.3359375" style="27" customWidth="1"/>
    <col min="5645" max="5888" width="8.94921875" style="27"/>
    <col min="5889" max="5889" width="3.5546875" style="27" bestFit="1" customWidth="1"/>
    <col min="5890" max="5890" width="40.9453125" style="27" customWidth="1"/>
    <col min="5891" max="5891" width="4.65625" style="27" bestFit="1" customWidth="1"/>
    <col min="5892" max="5892" width="9.4375" style="27" customWidth="1"/>
    <col min="5893" max="5900" width="8.3359375" style="27" customWidth="1"/>
    <col min="5901" max="6144" width="8.94921875" style="27"/>
    <col min="6145" max="6145" width="3.5546875" style="27" bestFit="1" customWidth="1"/>
    <col min="6146" max="6146" width="40.9453125" style="27" customWidth="1"/>
    <col min="6147" max="6147" width="4.65625" style="27" bestFit="1" customWidth="1"/>
    <col min="6148" max="6148" width="9.4375" style="27" customWidth="1"/>
    <col min="6149" max="6156" width="8.3359375" style="27" customWidth="1"/>
    <col min="6157" max="6400" width="8.94921875" style="27"/>
    <col min="6401" max="6401" width="3.5546875" style="27" bestFit="1" customWidth="1"/>
    <col min="6402" max="6402" width="40.9453125" style="27" customWidth="1"/>
    <col min="6403" max="6403" width="4.65625" style="27" bestFit="1" customWidth="1"/>
    <col min="6404" max="6404" width="9.4375" style="27" customWidth="1"/>
    <col min="6405" max="6412" width="8.3359375" style="27" customWidth="1"/>
    <col min="6413" max="6656" width="8.94921875" style="27"/>
    <col min="6657" max="6657" width="3.5546875" style="27" bestFit="1" customWidth="1"/>
    <col min="6658" max="6658" width="40.9453125" style="27" customWidth="1"/>
    <col min="6659" max="6659" width="4.65625" style="27" bestFit="1" customWidth="1"/>
    <col min="6660" max="6660" width="9.4375" style="27" customWidth="1"/>
    <col min="6661" max="6668" width="8.3359375" style="27" customWidth="1"/>
    <col min="6669" max="6912" width="8.94921875" style="27"/>
    <col min="6913" max="6913" width="3.5546875" style="27" bestFit="1" customWidth="1"/>
    <col min="6914" max="6914" width="40.9453125" style="27" customWidth="1"/>
    <col min="6915" max="6915" width="4.65625" style="27" bestFit="1" customWidth="1"/>
    <col min="6916" max="6916" width="9.4375" style="27" customWidth="1"/>
    <col min="6917" max="6924" width="8.3359375" style="27" customWidth="1"/>
    <col min="6925" max="7168" width="8.94921875" style="27"/>
    <col min="7169" max="7169" width="3.5546875" style="27" bestFit="1" customWidth="1"/>
    <col min="7170" max="7170" width="40.9453125" style="27" customWidth="1"/>
    <col min="7171" max="7171" width="4.65625" style="27" bestFit="1" customWidth="1"/>
    <col min="7172" max="7172" width="9.4375" style="27" customWidth="1"/>
    <col min="7173" max="7180" width="8.3359375" style="27" customWidth="1"/>
    <col min="7181" max="7424" width="8.94921875" style="27"/>
    <col min="7425" max="7425" width="3.5546875" style="27" bestFit="1" customWidth="1"/>
    <col min="7426" max="7426" width="40.9453125" style="27" customWidth="1"/>
    <col min="7427" max="7427" width="4.65625" style="27" bestFit="1" customWidth="1"/>
    <col min="7428" max="7428" width="9.4375" style="27" customWidth="1"/>
    <col min="7429" max="7436" width="8.3359375" style="27" customWidth="1"/>
    <col min="7437" max="7680" width="8.94921875" style="27"/>
    <col min="7681" max="7681" width="3.5546875" style="27" bestFit="1" customWidth="1"/>
    <col min="7682" max="7682" width="40.9453125" style="27" customWidth="1"/>
    <col min="7683" max="7683" width="4.65625" style="27" bestFit="1" customWidth="1"/>
    <col min="7684" max="7684" width="9.4375" style="27" customWidth="1"/>
    <col min="7685" max="7692" width="8.3359375" style="27" customWidth="1"/>
    <col min="7693" max="7936" width="8.94921875" style="27"/>
    <col min="7937" max="7937" width="3.5546875" style="27" bestFit="1" customWidth="1"/>
    <col min="7938" max="7938" width="40.9453125" style="27" customWidth="1"/>
    <col min="7939" max="7939" width="4.65625" style="27" bestFit="1" customWidth="1"/>
    <col min="7940" max="7940" width="9.4375" style="27" customWidth="1"/>
    <col min="7941" max="7948" width="8.3359375" style="27" customWidth="1"/>
    <col min="7949" max="8192" width="8.94921875" style="27"/>
    <col min="8193" max="8193" width="3.5546875" style="27" bestFit="1" customWidth="1"/>
    <col min="8194" max="8194" width="40.9453125" style="27" customWidth="1"/>
    <col min="8195" max="8195" width="4.65625" style="27" bestFit="1" customWidth="1"/>
    <col min="8196" max="8196" width="9.4375" style="27" customWidth="1"/>
    <col min="8197" max="8204" width="8.3359375" style="27" customWidth="1"/>
    <col min="8205" max="8448" width="8.94921875" style="27"/>
    <col min="8449" max="8449" width="3.5546875" style="27" bestFit="1" customWidth="1"/>
    <col min="8450" max="8450" width="40.9453125" style="27" customWidth="1"/>
    <col min="8451" max="8451" width="4.65625" style="27" bestFit="1" customWidth="1"/>
    <col min="8452" max="8452" width="9.4375" style="27" customWidth="1"/>
    <col min="8453" max="8460" width="8.3359375" style="27" customWidth="1"/>
    <col min="8461" max="8704" width="8.94921875" style="27"/>
    <col min="8705" max="8705" width="3.5546875" style="27" bestFit="1" customWidth="1"/>
    <col min="8706" max="8706" width="40.9453125" style="27" customWidth="1"/>
    <col min="8707" max="8707" width="4.65625" style="27" bestFit="1" customWidth="1"/>
    <col min="8708" max="8708" width="9.4375" style="27" customWidth="1"/>
    <col min="8709" max="8716" width="8.3359375" style="27" customWidth="1"/>
    <col min="8717" max="8960" width="8.94921875" style="27"/>
    <col min="8961" max="8961" width="3.5546875" style="27" bestFit="1" customWidth="1"/>
    <col min="8962" max="8962" width="40.9453125" style="27" customWidth="1"/>
    <col min="8963" max="8963" width="4.65625" style="27" bestFit="1" customWidth="1"/>
    <col min="8964" max="8964" width="9.4375" style="27" customWidth="1"/>
    <col min="8965" max="8972" width="8.3359375" style="27" customWidth="1"/>
    <col min="8973" max="9216" width="8.94921875" style="27"/>
    <col min="9217" max="9217" width="3.5546875" style="27" bestFit="1" customWidth="1"/>
    <col min="9218" max="9218" width="40.9453125" style="27" customWidth="1"/>
    <col min="9219" max="9219" width="4.65625" style="27" bestFit="1" customWidth="1"/>
    <col min="9220" max="9220" width="9.4375" style="27" customWidth="1"/>
    <col min="9221" max="9228" width="8.3359375" style="27" customWidth="1"/>
    <col min="9229" max="9472" width="8.94921875" style="27"/>
    <col min="9473" max="9473" width="3.5546875" style="27" bestFit="1" customWidth="1"/>
    <col min="9474" max="9474" width="40.9453125" style="27" customWidth="1"/>
    <col min="9475" max="9475" width="4.65625" style="27" bestFit="1" customWidth="1"/>
    <col min="9476" max="9476" width="9.4375" style="27" customWidth="1"/>
    <col min="9477" max="9484" width="8.3359375" style="27" customWidth="1"/>
    <col min="9485" max="9728" width="8.94921875" style="27"/>
    <col min="9729" max="9729" width="3.5546875" style="27" bestFit="1" customWidth="1"/>
    <col min="9730" max="9730" width="40.9453125" style="27" customWidth="1"/>
    <col min="9731" max="9731" width="4.65625" style="27" bestFit="1" customWidth="1"/>
    <col min="9732" max="9732" width="9.4375" style="27" customWidth="1"/>
    <col min="9733" max="9740" width="8.3359375" style="27" customWidth="1"/>
    <col min="9741" max="9984" width="8.94921875" style="27"/>
    <col min="9985" max="9985" width="3.5546875" style="27" bestFit="1" customWidth="1"/>
    <col min="9986" max="9986" width="40.9453125" style="27" customWidth="1"/>
    <col min="9987" max="9987" width="4.65625" style="27" bestFit="1" customWidth="1"/>
    <col min="9988" max="9988" width="9.4375" style="27" customWidth="1"/>
    <col min="9989" max="9996" width="8.3359375" style="27" customWidth="1"/>
    <col min="9997" max="10240" width="8.94921875" style="27"/>
    <col min="10241" max="10241" width="3.5546875" style="27" bestFit="1" customWidth="1"/>
    <col min="10242" max="10242" width="40.9453125" style="27" customWidth="1"/>
    <col min="10243" max="10243" width="4.65625" style="27" bestFit="1" customWidth="1"/>
    <col min="10244" max="10244" width="9.4375" style="27" customWidth="1"/>
    <col min="10245" max="10252" width="8.3359375" style="27" customWidth="1"/>
    <col min="10253" max="10496" width="8.94921875" style="27"/>
    <col min="10497" max="10497" width="3.5546875" style="27" bestFit="1" customWidth="1"/>
    <col min="10498" max="10498" width="40.9453125" style="27" customWidth="1"/>
    <col min="10499" max="10499" width="4.65625" style="27" bestFit="1" customWidth="1"/>
    <col min="10500" max="10500" width="9.4375" style="27" customWidth="1"/>
    <col min="10501" max="10508" width="8.3359375" style="27" customWidth="1"/>
    <col min="10509" max="10752" width="8.94921875" style="27"/>
    <col min="10753" max="10753" width="3.5546875" style="27" bestFit="1" customWidth="1"/>
    <col min="10754" max="10754" width="40.9453125" style="27" customWidth="1"/>
    <col min="10755" max="10755" width="4.65625" style="27" bestFit="1" customWidth="1"/>
    <col min="10756" max="10756" width="9.4375" style="27" customWidth="1"/>
    <col min="10757" max="10764" width="8.3359375" style="27" customWidth="1"/>
    <col min="10765" max="11008" width="8.94921875" style="27"/>
    <col min="11009" max="11009" width="3.5546875" style="27" bestFit="1" customWidth="1"/>
    <col min="11010" max="11010" width="40.9453125" style="27" customWidth="1"/>
    <col min="11011" max="11011" width="4.65625" style="27" bestFit="1" customWidth="1"/>
    <col min="11012" max="11012" width="9.4375" style="27" customWidth="1"/>
    <col min="11013" max="11020" width="8.3359375" style="27" customWidth="1"/>
    <col min="11021" max="11264" width="8.94921875" style="27"/>
    <col min="11265" max="11265" width="3.5546875" style="27" bestFit="1" customWidth="1"/>
    <col min="11266" max="11266" width="40.9453125" style="27" customWidth="1"/>
    <col min="11267" max="11267" width="4.65625" style="27" bestFit="1" customWidth="1"/>
    <col min="11268" max="11268" width="9.4375" style="27" customWidth="1"/>
    <col min="11269" max="11276" width="8.3359375" style="27" customWidth="1"/>
    <col min="11277" max="11520" width="8.94921875" style="27"/>
    <col min="11521" max="11521" width="3.5546875" style="27" bestFit="1" customWidth="1"/>
    <col min="11522" max="11522" width="40.9453125" style="27" customWidth="1"/>
    <col min="11523" max="11523" width="4.65625" style="27" bestFit="1" customWidth="1"/>
    <col min="11524" max="11524" width="9.4375" style="27" customWidth="1"/>
    <col min="11525" max="11532" width="8.3359375" style="27" customWidth="1"/>
    <col min="11533" max="11776" width="8.94921875" style="27"/>
    <col min="11777" max="11777" width="3.5546875" style="27" bestFit="1" customWidth="1"/>
    <col min="11778" max="11778" width="40.9453125" style="27" customWidth="1"/>
    <col min="11779" max="11779" width="4.65625" style="27" bestFit="1" customWidth="1"/>
    <col min="11780" max="11780" width="9.4375" style="27" customWidth="1"/>
    <col min="11781" max="11788" width="8.3359375" style="27" customWidth="1"/>
    <col min="11789" max="12032" width="8.94921875" style="27"/>
    <col min="12033" max="12033" width="3.5546875" style="27" bestFit="1" customWidth="1"/>
    <col min="12034" max="12034" width="40.9453125" style="27" customWidth="1"/>
    <col min="12035" max="12035" width="4.65625" style="27" bestFit="1" customWidth="1"/>
    <col min="12036" max="12036" width="9.4375" style="27" customWidth="1"/>
    <col min="12037" max="12044" width="8.3359375" style="27" customWidth="1"/>
    <col min="12045" max="12288" width="8.94921875" style="27"/>
    <col min="12289" max="12289" width="3.5546875" style="27" bestFit="1" customWidth="1"/>
    <col min="12290" max="12290" width="40.9453125" style="27" customWidth="1"/>
    <col min="12291" max="12291" width="4.65625" style="27" bestFit="1" customWidth="1"/>
    <col min="12292" max="12292" width="9.4375" style="27" customWidth="1"/>
    <col min="12293" max="12300" width="8.3359375" style="27" customWidth="1"/>
    <col min="12301" max="12544" width="8.94921875" style="27"/>
    <col min="12545" max="12545" width="3.5546875" style="27" bestFit="1" customWidth="1"/>
    <col min="12546" max="12546" width="40.9453125" style="27" customWidth="1"/>
    <col min="12547" max="12547" width="4.65625" style="27" bestFit="1" customWidth="1"/>
    <col min="12548" max="12548" width="9.4375" style="27" customWidth="1"/>
    <col min="12549" max="12556" width="8.3359375" style="27" customWidth="1"/>
    <col min="12557" max="12800" width="8.94921875" style="27"/>
    <col min="12801" max="12801" width="3.5546875" style="27" bestFit="1" customWidth="1"/>
    <col min="12802" max="12802" width="40.9453125" style="27" customWidth="1"/>
    <col min="12803" max="12803" width="4.65625" style="27" bestFit="1" customWidth="1"/>
    <col min="12804" max="12804" width="9.4375" style="27" customWidth="1"/>
    <col min="12805" max="12812" width="8.3359375" style="27" customWidth="1"/>
    <col min="12813" max="13056" width="8.94921875" style="27"/>
    <col min="13057" max="13057" width="3.5546875" style="27" bestFit="1" customWidth="1"/>
    <col min="13058" max="13058" width="40.9453125" style="27" customWidth="1"/>
    <col min="13059" max="13059" width="4.65625" style="27" bestFit="1" customWidth="1"/>
    <col min="13060" max="13060" width="9.4375" style="27" customWidth="1"/>
    <col min="13061" max="13068" width="8.3359375" style="27" customWidth="1"/>
    <col min="13069" max="13312" width="8.94921875" style="27"/>
    <col min="13313" max="13313" width="3.5546875" style="27" bestFit="1" customWidth="1"/>
    <col min="13314" max="13314" width="40.9453125" style="27" customWidth="1"/>
    <col min="13315" max="13315" width="4.65625" style="27" bestFit="1" customWidth="1"/>
    <col min="13316" max="13316" width="9.4375" style="27" customWidth="1"/>
    <col min="13317" max="13324" width="8.3359375" style="27" customWidth="1"/>
    <col min="13325" max="13568" width="8.94921875" style="27"/>
    <col min="13569" max="13569" width="3.5546875" style="27" bestFit="1" customWidth="1"/>
    <col min="13570" max="13570" width="40.9453125" style="27" customWidth="1"/>
    <col min="13571" max="13571" width="4.65625" style="27" bestFit="1" customWidth="1"/>
    <col min="13572" max="13572" width="9.4375" style="27" customWidth="1"/>
    <col min="13573" max="13580" width="8.3359375" style="27" customWidth="1"/>
    <col min="13581" max="13824" width="8.94921875" style="27"/>
    <col min="13825" max="13825" width="3.5546875" style="27" bestFit="1" customWidth="1"/>
    <col min="13826" max="13826" width="40.9453125" style="27" customWidth="1"/>
    <col min="13827" max="13827" width="4.65625" style="27" bestFit="1" customWidth="1"/>
    <col min="13828" max="13828" width="9.4375" style="27" customWidth="1"/>
    <col min="13829" max="13836" width="8.3359375" style="27" customWidth="1"/>
    <col min="13837" max="14080" width="8.94921875" style="27"/>
    <col min="14081" max="14081" width="3.5546875" style="27" bestFit="1" customWidth="1"/>
    <col min="14082" max="14082" width="40.9453125" style="27" customWidth="1"/>
    <col min="14083" max="14083" width="4.65625" style="27" bestFit="1" customWidth="1"/>
    <col min="14084" max="14084" width="9.4375" style="27" customWidth="1"/>
    <col min="14085" max="14092" width="8.3359375" style="27" customWidth="1"/>
    <col min="14093" max="14336" width="8.94921875" style="27"/>
    <col min="14337" max="14337" width="3.5546875" style="27" bestFit="1" customWidth="1"/>
    <col min="14338" max="14338" width="40.9453125" style="27" customWidth="1"/>
    <col min="14339" max="14339" width="4.65625" style="27" bestFit="1" customWidth="1"/>
    <col min="14340" max="14340" width="9.4375" style="27" customWidth="1"/>
    <col min="14341" max="14348" width="8.3359375" style="27" customWidth="1"/>
    <col min="14349" max="14592" width="8.94921875" style="27"/>
    <col min="14593" max="14593" width="3.5546875" style="27" bestFit="1" customWidth="1"/>
    <col min="14594" max="14594" width="40.9453125" style="27" customWidth="1"/>
    <col min="14595" max="14595" width="4.65625" style="27" bestFit="1" customWidth="1"/>
    <col min="14596" max="14596" width="9.4375" style="27" customWidth="1"/>
    <col min="14597" max="14604" width="8.3359375" style="27" customWidth="1"/>
    <col min="14605" max="14848" width="8.94921875" style="27"/>
    <col min="14849" max="14849" width="3.5546875" style="27" bestFit="1" customWidth="1"/>
    <col min="14850" max="14850" width="40.9453125" style="27" customWidth="1"/>
    <col min="14851" max="14851" width="4.65625" style="27" bestFit="1" customWidth="1"/>
    <col min="14852" max="14852" width="9.4375" style="27" customWidth="1"/>
    <col min="14853" max="14860" width="8.3359375" style="27" customWidth="1"/>
    <col min="14861" max="15104" width="8.94921875" style="27"/>
    <col min="15105" max="15105" width="3.5546875" style="27" bestFit="1" customWidth="1"/>
    <col min="15106" max="15106" width="40.9453125" style="27" customWidth="1"/>
    <col min="15107" max="15107" width="4.65625" style="27" bestFit="1" customWidth="1"/>
    <col min="15108" max="15108" width="9.4375" style="27" customWidth="1"/>
    <col min="15109" max="15116" width="8.3359375" style="27" customWidth="1"/>
    <col min="15117" max="15360" width="8.94921875" style="27"/>
    <col min="15361" max="15361" width="3.5546875" style="27" bestFit="1" customWidth="1"/>
    <col min="15362" max="15362" width="40.9453125" style="27" customWidth="1"/>
    <col min="15363" max="15363" width="4.65625" style="27" bestFit="1" customWidth="1"/>
    <col min="15364" max="15364" width="9.4375" style="27" customWidth="1"/>
    <col min="15365" max="15372" width="8.3359375" style="27" customWidth="1"/>
    <col min="15373" max="15616" width="8.94921875" style="27"/>
    <col min="15617" max="15617" width="3.5546875" style="27" bestFit="1" customWidth="1"/>
    <col min="15618" max="15618" width="40.9453125" style="27" customWidth="1"/>
    <col min="15619" max="15619" width="4.65625" style="27" bestFit="1" customWidth="1"/>
    <col min="15620" max="15620" width="9.4375" style="27" customWidth="1"/>
    <col min="15621" max="15628" width="8.3359375" style="27" customWidth="1"/>
    <col min="15629" max="15872" width="8.94921875" style="27"/>
    <col min="15873" max="15873" width="3.5546875" style="27" bestFit="1" customWidth="1"/>
    <col min="15874" max="15874" width="40.9453125" style="27" customWidth="1"/>
    <col min="15875" max="15875" width="4.65625" style="27" bestFit="1" customWidth="1"/>
    <col min="15876" max="15876" width="9.4375" style="27" customWidth="1"/>
    <col min="15877" max="15884" width="8.3359375" style="27" customWidth="1"/>
    <col min="15885" max="16128" width="8.94921875" style="27"/>
    <col min="16129" max="16129" width="3.5546875" style="27" bestFit="1" customWidth="1"/>
    <col min="16130" max="16130" width="40.9453125" style="27" customWidth="1"/>
    <col min="16131" max="16131" width="4.65625" style="27" bestFit="1" customWidth="1"/>
    <col min="16132" max="16132" width="9.4375" style="27" customWidth="1"/>
    <col min="16133" max="16140" width="8.3359375" style="27" customWidth="1"/>
    <col min="16141" max="16384" width="8.94921875" style="27"/>
  </cols>
  <sheetData>
    <row r="1" spans="1:14" ht="16.5" customHeight="1">
      <c r="A1" s="566" t="s">
        <v>769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</row>
    <row r="2" spans="1:14" ht="13.5">
      <c r="A2" s="573" t="s">
        <v>768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4" ht="12" customHeight="1">
      <c r="A3" s="68"/>
      <c r="B3" s="69"/>
      <c r="C3" s="69"/>
      <c r="D3" s="104"/>
      <c r="E3" s="104"/>
      <c r="F3" s="104"/>
      <c r="G3" s="104"/>
      <c r="H3" s="104"/>
      <c r="I3" s="104"/>
      <c r="J3" s="104"/>
      <c r="K3" s="104"/>
      <c r="L3" s="104"/>
    </row>
    <row r="4" spans="1:14" s="46" customFormat="1" ht="15" customHeight="1">
      <c r="A4" s="560" t="s">
        <v>50</v>
      </c>
      <c r="B4" s="561" t="s">
        <v>51</v>
      </c>
      <c r="C4" s="561" t="s">
        <v>52</v>
      </c>
      <c r="D4" s="578" t="s">
        <v>255</v>
      </c>
      <c r="E4" s="581" t="s">
        <v>256</v>
      </c>
      <c r="F4" s="582"/>
      <c r="G4" s="582"/>
      <c r="H4" s="582"/>
      <c r="I4" s="582"/>
      <c r="J4" s="582"/>
      <c r="K4" s="582"/>
      <c r="L4" s="583"/>
    </row>
    <row r="5" spans="1:14" s="46" customFormat="1" ht="21">
      <c r="A5" s="560"/>
      <c r="B5" s="561"/>
      <c r="C5" s="561"/>
      <c r="D5" s="580"/>
      <c r="E5" s="48" t="s">
        <v>293</v>
      </c>
      <c r="F5" s="48" t="s">
        <v>294</v>
      </c>
      <c r="G5" s="48" t="s">
        <v>295</v>
      </c>
      <c r="H5" s="48" t="s">
        <v>296</v>
      </c>
      <c r="I5" s="48" t="s">
        <v>297</v>
      </c>
      <c r="J5" s="48" t="s">
        <v>298</v>
      </c>
      <c r="K5" s="48" t="s">
        <v>299</v>
      </c>
      <c r="L5" s="48" t="s">
        <v>300</v>
      </c>
    </row>
    <row r="6" spans="1:14" ht="16.5" customHeight="1">
      <c r="A6" s="31" t="s">
        <v>56</v>
      </c>
      <c r="B6" s="32" t="s">
        <v>57</v>
      </c>
      <c r="C6" s="32" t="s">
        <v>58</v>
      </c>
      <c r="D6" s="32" t="s">
        <v>216</v>
      </c>
      <c r="E6" s="105" t="s">
        <v>60</v>
      </c>
      <c r="F6" s="48" t="s">
        <v>61</v>
      </c>
      <c r="G6" s="48" t="s">
        <v>62</v>
      </c>
      <c r="H6" s="48" t="s">
        <v>63</v>
      </c>
      <c r="I6" s="48" t="s">
        <v>64</v>
      </c>
      <c r="J6" s="48" t="s">
        <v>65</v>
      </c>
      <c r="K6" s="48" t="s">
        <v>66</v>
      </c>
      <c r="L6" s="105" t="s">
        <v>67</v>
      </c>
    </row>
    <row r="7" spans="1:14" s="106" customFormat="1" ht="16.5" customHeight="1">
      <c r="A7" s="11">
        <v>1</v>
      </c>
      <c r="B7" s="17" t="s">
        <v>70</v>
      </c>
      <c r="C7" s="18" t="s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N7" s="107"/>
    </row>
    <row r="8" spans="1:14" ht="16.5" customHeight="1">
      <c r="A8" s="2" t="s">
        <v>71</v>
      </c>
      <c r="B8" s="8" t="s">
        <v>72</v>
      </c>
      <c r="C8" s="4" t="s">
        <v>1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</row>
    <row r="9" spans="1:14" ht="16.5" customHeight="1">
      <c r="A9" s="9"/>
      <c r="B9" s="36" t="s">
        <v>73</v>
      </c>
      <c r="C9" s="6" t="s">
        <v>2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</row>
    <row r="10" spans="1:14" ht="16.5" customHeight="1">
      <c r="A10" s="2" t="s">
        <v>78</v>
      </c>
      <c r="B10" s="38" t="s">
        <v>79</v>
      </c>
      <c r="C10" s="4" t="s">
        <v>3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</row>
    <row r="11" spans="1:14" ht="16.5" customHeight="1">
      <c r="A11" s="2" t="s">
        <v>80</v>
      </c>
      <c r="B11" s="8" t="s">
        <v>81</v>
      </c>
      <c r="C11" s="4" t="s">
        <v>4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</row>
    <row r="12" spans="1:14" ht="16.5" customHeight="1">
      <c r="A12" s="2" t="s">
        <v>82</v>
      </c>
      <c r="B12" s="3" t="s">
        <v>83</v>
      </c>
      <c r="C12" s="4" t="s">
        <v>5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</row>
    <row r="13" spans="1:14" ht="16.5" customHeight="1">
      <c r="A13" s="2" t="s">
        <v>90</v>
      </c>
      <c r="B13" s="3" t="s">
        <v>91</v>
      </c>
      <c r="C13" s="4" t="s">
        <v>6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</row>
    <row r="14" spans="1:14" s="106" customFormat="1" ht="16.5" customHeight="1">
      <c r="A14" s="2" t="s">
        <v>98</v>
      </c>
      <c r="B14" s="3" t="s">
        <v>257</v>
      </c>
      <c r="C14" s="4" t="s">
        <v>7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</row>
    <row r="15" spans="1:14" ht="16.5" customHeight="1">
      <c r="A15" s="2"/>
      <c r="B15" s="5" t="s">
        <v>100</v>
      </c>
      <c r="C15" s="6" t="s">
        <v>8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</row>
    <row r="16" spans="1:14" ht="16.5" customHeight="1">
      <c r="A16" s="2" t="s">
        <v>105</v>
      </c>
      <c r="B16" s="8" t="s">
        <v>106</v>
      </c>
      <c r="C16" s="4" t="s">
        <v>9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</row>
    <row r="17" spans="1:12" ht="16.5" customHeight="1">
      <c r="A17" s="2" t="s">
        <v>107</v>
      </c>
      <c r="B17" s="8" t="s">
        <v>108</v>
      </c>
      <c r="C17" s="4" t="s">
        <v>10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</row>
    <row r="18" spans="1:12" ht="16.5" customHeight="1">
      <c r="A18" s="2" t="s">
        <v>109</v>
      </c>
      <c r="B18" s="38" t="s">
        <v>110</v>
      </c>
      <c r="C18" s="4" t="s">
        <v>11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</row>
    <row r="19" spans="1:12" ht="16.5" customHeight="1">
      <c r="A19" s="11">
        <v>2</v>
      </c>
      <c r="B19" s="17" t="s">
        <v>111</v>
      </c>
      <c r="C19" s="18" t="s">
        <v>12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</row>
    <row r="20" spans="1:12" ht="16.5" customHeight="1">
      <c r="A20" s="2" t="s">
        <v>112</v>
      </c>
      <c r="B20" s="7" t="s">
        <v>113</v>
      </c>
      <c r="C20" s="4" t="s">
        <v>13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</row>
    <row r="21" spans="1:12" ht="16.5" customHeight="1">
      <c r="A21" s="2" t="s">
        <v>114</v>
      </c>
      <c r="B21" s="7" t="s">
        <v>115</v>
      </c>
      <c r="C21" s="4" t="s">
        <v>14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</row>
    <row r="22" spans="1:12" ht="16.5" customHeight="1">
      <c r="A22" s="2" t="s">
        <v>116</v>
      </c>
      <c r="B22" s="8" t="s">
        <v>117</v>
      </c>
      <c r="C22" s="4" t="s">
        <v>15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</row>
    <row r="23" spans="1:12" ht="16.5" customHeight="1">
      <c r="A23" s="2" t="s">
        <v>118</v>
      </c>
      <c r="B23" s="8" t="s">
        <v>119</v>
      </c>
      <c r="C23" s="4" t="s">
        <v>16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</row>
    <row r="24" spans="1:12" ht="16.5" customHeight="1">
      <c r="A24" s="2" t="s">
        <v>120</v>
      </c>
      <c r="B24" s="8" t="s">
        <v>121</v>
      </c>
      <c r="C24" s="4" t="s">
        <v>17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</row>
    <row r="25" spans="1:12" ht="16.5" customHeight="1">
      <c r="A25" s="2" t="s">
        <v>122</v>
      </c>
      <c r="B25" s="8" t="s">
        <v>123</v>
      </c>
      <c r="C25" s="4" t="s">
        <v>18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</row>
    <row r="26" spans="1:12" ht="16.5" customHeight="1">
      <c r="A26" s="2" t="s">
        <v>124</v>
      </c>
      <c r="B26" s="8" t="s">
        <v>125</v>
      </c>
      <c r="C26" s="4" t="s">
        <v>19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</row>
    <row r="27" spans="1:12" ht="16.5" customHeight="1">
      <c r="A27" s="2" t="s">
        <v>126</v>
      </c>
      <c r="B27" s="8" t="s">
        <v>127</v>
      </c>
      <c r="C27" s="4" t="s">
        <v>20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</row>
    <row r="28" spans="1:12" ht="16.5" customHeight="1">
      <c r="A28" s="2" t="s">
        <v>128</v>
      </c>
      <c r="B28" s="108" t="s">
        <v>129</v>
      </c>
      <c r="C28" s="4" t="s">
        <v>21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</row>
    <row r="29" spans="1:12" ht="16.5" customHeight="1">
      <c r="A29" s="2"/>
      <c r="B29" s="10" t="s">
        <v>130</v>
      </c>
      <c r="C29" s="6" t="s">
        <v>22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</row>
    <row r="30" spans="1:12" ht="16.5" customHeight="1">
      <c r="A30" s="2"/>
      <c r="B30" s="10" t="s">
        <v>131</v>
      </c>
      <c r="C30" s="6" t="s">
        <v>23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</row>
    <row r="31" spans="1:12" ht="16.5" customHeight="1">
      <c r="A31" s="2"/>
      <c r="B31" s="10" t="s">
        <v>132</v>
      </c>
      <c r="C31" s="6" t="s">
        <v>24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</row>
    <row r="32" spans="1:12" ht="16.5" customHeight="1">
      <c r="A32" s="2"/>
      <c r="B32" s="10" t="s">
        <v>133</v>
      </c>
      <c r="C32" s="6" t="s">
        <v>25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</row>
    <row r="33" spans="1:12" ht="16.5" customHeight="1">
      <c r="A33" s="2"/>
      <c r="B33" s="10" t="s">
        <v>134</v>
      </c>
      <c r="C33" s="6" t="s">
        <v>26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</row>
    <row r="34" spans="1:12" ht="16.5" customHeight="1">
      <c r="A34" s="2"/>
      <c r="B34" s="10" t="s">
        <v>135</v>
      </c>
      <c r="C34" s="6" t="s">
        <v>27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</row>
    <row r="35" spans="1:12" ht="16.5" customHeight="1">
      <c r="A35" s="2"/>
      <c r="B35" s="10" t="s">
        <v>136</v>
      </c>
      <c r="C35" s="6" t="s">
        <v>28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</row>
    <row r="36" spans="1:12" ht="16.5" customHeight="1">
      <c r="A36" s="2"/>
      <c r="B36" s="10" t="s">
        <v>137</v>
      </c>
      <c r="C36" s="10" t="s">
        <v>29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</row>
    <row r="37" spans="1:12" ht="16.5" customHeight="1">
      <c r="A37" s="2"/>
      <c r="B37" s="10" t="s">
        <v>138</v>
      </c>
      <c r="C37" s="10" t="s">
        <v>30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</row>
    <row r="38" spans="1:12" ht="16.5" customHeight="1">
      <c r="A38" s="2"/>
      <c r="B38" s="10" t="s">
        <v>139</v>
      </c>
      <c r="C38" s="10" t="s">
        <v>31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</row>
    <row r="39" spans="1:12" ht="16.5" customHeight="1">
      <c r="A39" s="2"/>
      <c r="B39" s="10" t="s">
        <v>140</v>
      </c>
      <c r="C39" s="10" t="s">
        <v>32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</row>
    <row r="40" spans="1:12" ht="16.5" customHeight="1">
      <c r="A40" s="2"/>
      <c r="B40" s="10" t="s">
        <v>141</v>
      </c>
      <c r="C40" s="10" t="s">
        <v>33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</row>
    <row r="41" spans="1:12" ht="16.5" customHeight="1">
      <c r="A41" s="2"/>
      <c r="B41" s="10" t="s">
        <v>142</v>
      </c>
      <c r="C41" s="10" t="s">
        <v>34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</row>
    <row r="42" spans="1:12" ht="16.5" customHeight="1">
      <c r="A42" s="2"/>
      <c r="B42" s="10" t="s">
        <v>143</v>
      </c>
      <c r="C42" s="10" t="s">
        <v>35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</row>
    <row r="43" spans="1:12" ht="16.5" customHeight="1">
      <c r="A43" s="2"/>
      <c r="B43" s="10" t="s">
        <v>144</v>
      </c>
      <c r="C43" s="10" t="s">
        <v>36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</row>
    <row r="44" spans="1:12" ht="16.5" customHeight="1">
      <c r="A44" s="2"/>
      <c r="B44" s="10" t="s">
        <v>145</v>
      </c>
      <c r="C44" s="10" t="s">
        <v>37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</row>
    <row r="45" spans="1:12" ht="16.5" customHeight="1">
      <c r="A45" s="2" t="s">
        <v>146</v>
      </c>
      <c r="B45" s="8" t="s">
        <v>147</v>
      </c>
      <c r="C45" s="4" t="s">
        <v>38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</row>
    <row r="46" spans="1:12" ht="16.5" customHeight="1">
      <c r="A46" s="2" t="s">
        <v>148</v>
      </c>
      <c r="B46" s="8" t="s">
        <v>149</v>
      </c>
      <c r="C46" s="4" t="s">
        <v>39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</row>
    <row r="47" spans="1:12" ht="16.5" customHeight="1">
      <c r="A47" s="2" t="s">
        <v>150</v>
      </c>
      <c r="B47" s="8" t="s">
        <v>151</v>
      </c>
      <c r="C47" s="4" t="s">
        <v>40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</row>
    <row r="48" spans="1:12" ht="16.5" customHeight="1">
      <c r="A48" s="2" t="s">
        <v>152</v>
      </c>
      <c r="B48" s="8" t="s">
        <v>153</v>
      </c>
      <c r="C48" s="4" t="s">
        <v>41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</row>
    <row r="49" spans="1:12" ht="16.5" customHeight="1">
      <c r="A49" s="2" t="s">
        <v>154</v>
      </c>
      <c r="B49" s="8" t="s">
        <v>155</v>
      </c>
      <c r="C49" s="4" t="s">
        <v>42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</row>
    <row r="50" spans="1:12" ht="16.5" customHeight="1">
      <c r="A50" s="2" t="s">
        <v>156</v>
      </c>
      <c r="B50" s="8" t="s">
        <v>157</v>
      </c>
      <c r="C50" s="4" t="s">
        <v>43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</row>
    <row r="51" spans="1:12" ht="16.5" customHeight="1">
      <c r="A51" s="2" t="s">
        <v>158</v>
      </c>
      <c r="B51" s="8" t="s">
        <v>159</v>
      </c>
      <c r="C51" s="4" t="s">
        <v>44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</row>
    <row r="52" spans="1:12" ht="16.5" customHeight="1">
      <c r="A52" s="2" t="s">
        <v>160</v>
      </c>
      <c r="B52" s="8" t="s">
        <v>161</v>
      </c>
      <c r="C52" s="4" t="s">
        <v>162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</row>
    <row r="53" spans="1:12" ht="16.5" customHeight="1">
      <c r="A53" s="2" t="s">
        <v>163</v>
      </c>
      <c r="B53" s="8" t="s">
        <v>310</v>
      </c>
      <c r="C53" s="4" t="s">
        <v>45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</row>
    <row r="54" spans="1:12" ht="16.5" customHeight="1">
      <c r="A54" s="2" t="s">
        <v>164</v>
      </c>
      <c r="B54" s="38" t="s">
        <v>165</v>
      </c>
      <c r="C54" s="4" t="s">
        <v>46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</row>
    <row r="55" spans="1:12" ht="16.5" customHeight="1">
      <c r="A55" s="2" t="s">
        <v>166</v>
      </c>
      <c r="B55" s="38" t="s">
        <v>167</v>
      </c>
      <c r="C55" s="4" t="s">
        <v>47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</row>
    <row r="56" spans="1:12" ht="16.5" customHeight="1">
      <c r="A56" s="60" t="s">
        <v>168</v>
      </c>
      <c r="B56" s="61" t="s">
        <v>169</v>
      </c>
      <c r="C56" s="62" t="s">
        <v>48</v>
      </c>
      <c r="D56" s="63">
        <v>0</v>
      </c>
      <c r="E56" s="63">
        <v>0</v>
      </c>
      <c r="F56" s="63">
        <v>0</v>
      </c>
      <c r="G56" s="63">
        <v>0</v>
      </c>
      <c r="H56" s="63">
        <v>0</v>
      </c>
      <c r="I56" s="63">
        <v>0</v>
      </c>
      <c r="J56" s="63">
        <v>0</v>
      </c>
      <c r="K56" s="63">
        <v>0</v>
      </c>
      <c r="L56" s="63">
        <v>0</v>
      </c>
    </row>
    <row r="57" spans="1:12" ht="16.5" customHeight="1">
      <c r="B57" s="67" t="s">
        <v>676</v>
      </c>
    </row>
  </sheetData>
  <mergeCells count="7">
    <mergeCell ref="A1:L1"/>
    <mergeCell ref="A2:L2"/>
    <mergeCell ref="A4:A5"/>
    <mergeCell ref="B4:B5"/>
    <mergeCell ref="C4:C5"/>
    <mergeCell ref="D4:D5"/>
    <mergeCell ref="E4:L4"/>
  </mergeCells>
  <pageMargins left="0.5" right="0.5" top="0.75" bottom="0.25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4" baseType="variant">
      <vt:variant>
        <vt:lpstr>Trang tính</vt:lpstr>
      </vt:variant>
      <vt:variant>
        <vt:i4>14</vt:i4>
      </vt:variant>
      <vt:variant>
        <vt:lpstr>Phạm vi Có tên</vt:lpstr>
      </vt:variant>
      <vt:variant>
        <vt:i4>7</vt:i4>
      </vt:variant>
    </vt:vector>
  </HeadingPairs>
  <TitlesOfParts>
    <vt:vector size="21" baseType="lpstr">
      <vt:lpstr>BIEU 01 CH</vt:lpstr>
      <vt:lpstr>Bieu 02 CH (QH)</vt:lpstr>
      <vt:lpstr>BIEU 03 CH</vt:lpstr>
      <vt:lpstr>BIEU 04 CH</vt:lpstr>
      <vt:lpstr>BIEU 05 CH</vt:lpstr>
      <vt:lpstr>BIEU 06 CH</vt:lpstr>
      <vt:lpstr>BIEU 07 CH</vt:lpstr>
      <vt:lpstr>BIEU 08 CH</vt:lpstr>
      <vt:lpstr>BIEU 09 CH</vt:lpstr>
      <vt:lpstr>BIEU 10 CH</vt:lpstr>
      <vt:lpstr>BIEU 11 CH-A3</vt:lpstr>
      <vt:lpstr>BIEU 12 CH-a3</vt:lpstr>
      <vt:lpstr>BIEU 13 CH</vt:lpstr>
      <vt:lpstr>PHU LUC 1</vt:lpstr>
      <vt:lpstr>BIEU 01 CH!Print_Titles</vt:lpstr>
      <vt:lpstr>BIEU 03 CH!Print_Titles</vt:lpstr>
      <vt:lpstr>BIEU 06 CH!Print_Titles</vt:lpstr>
      <vt:lpstr>BIEU 07 CH!Print_Titles</vt:lpstr>
      <vt:lpstr>BIEU 08 CH!Print_Titles</vt:lpstr>
      <vt:lpstr>BIEU 10 CH!Print_Titles</vt:lpstr>
      <vt:lpstr>BIEU 11 CH-A3!Print_Titles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SENNGOVU</dc:creator>
  <cp:lastModifiedBy>SENNGOVU</cp:lastModifiedBy>
  <dcterms:created xsi:type="dcterms:W3CDTF">2022-12-22T09:19:11Z</dcterms:created>
  <dcterms:modified xsi:type="dcterms:W3CDTF">2023-02-23T06:57:19Z</dcterms:modified>
</cp:coreProperties>
</file>